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C00309_PIV i formularis\Formularis_Annexos\Formularis i documents\TIC_PolitiquesDigitals\Salut Digital Intel·ligent\2025\Sol·licitud\G146NTIC-049\"/>
    </mc:Choice>
  </mc:AlternateContent>
  <bookViews>
    <workbookView xWindow="0" yWindow="0" windowWidth="19200" windowHeight="6800"/>
  </bookViews>
  <sheets>
    <sheet name="Guia d'emplenament" sheetId="11" r:id="rId1"/>
    <sheet name="Full General" sheetId="10" r:id="rId2"/>
    <sheet name="Entitat 1" sheetId="1" r:id="rId3"/>
    <sheet name="Entitat 2" sheetId="2" r:id="rId4"/>
    <sheet name="Entitat 3" sheetId="7" r:id="rId5"/>
    <sheet name="Entitat 4" sheetId="8" r:id="rId6"/>
    <sheet name="Entitat 5" sheetId="9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9" l="1"/>
  <c r="K16" i="8"/>
  <c r="K16" i="7"/>
  <c r="K17" i="2"/>
  <c r="Z55" i="1"/>
  <c r="Z54" i="1"/>
  <c r="Z53" i="1"/>
  <c r="Z52" i="1"/>
  <c r="K16" i="1"/>
  <c r="D12" i="7" l="1"/>
  <c r="D13" i="2"/>
  <c r="F26" i="1" l="1"/>
  <c r="Z51" i="1" s="1"/>
  <c r="D12" i="1"/>
  <c r="D12" i="9" l="1"/>
  <c r="D12" i="8"/>
  <c r="F33" i="1"/>
  <c r="F37" i="1"/>
  <c r="C24" i="10" l="1"/>
  <c r="C27" i="10" s="1"/>
  <c r="C42" i="1"/>
  <c r="F39" i="1"/>
  <c r="H42" i="1" s="1"/>
  <c r="Z61" i="1"/>
  <c r="Z60" i="1"/>
  <c r="Z59" i="1"/>
  <c r="Z58" i="1"/>
  <c r="Z57" i="1"/>
  <c r="A44" i="1" l="1"/>
  <c r="C23" i="10"/>
  <c r="Z46" i="1" l="1"/>
  <c r="Z45" i="1"/>
  <c r="Z44" i="1"/>
  <c r="F37" i="9"/>
  <c r="F33" i="9"/>
  <c r="F26" i="9"/>
  <c r="Z34" i="1" s="1"/>
  <c r="F37" i="8"/>
  <c r="F33" i="8"/>
  <c r="F26" i="8"/>
  <c r="F37" i="7"/>
  <c r="F33" i="7"/>
  <c r="F26" i="7"/>
  <c r="Z43" i="1"/>
  <c r="Z42" i="1"/>
  <c r="C25" i="10" l="1"/>
  <c r="C42" i="9"/>
  <c r="C42" i="8"/>
  <c r="C42" i="7"/>
  <c r="Z32" i="1"/>
  <c r="F39" i="7"/>
  <c r="H42" i="7" s="1"/>
  <c r="F39" i="9"/>
  <c r="H42" i="9" s="1"/>
  <c r="A44" i="9" s="1"/>
  <c r="F39" i="8"/>
  <c r="H42" i="8" s="1"/>
  <c r="A44" i="8" s="1"/>
  <c r="Z33" i="1"/>
  <c r="F39" i="2"/>
  <c r="F35" i="2"/>
  <c r="F28" i="2"/>
  <c r="D13" i="10" l="1"/>
  <c r="Z31" i="1"/>
  <c r="A44" i="7"/>
  <c r="Z39" i="1"/>
  <c r="Z40" i="1"/>
  <c r="C44" i="2"/>
  <c r="Z38" i="1"/>
  <c r="F41" i="2"/>
  <c r="H44" i="2" s="1"/>
  <c r="A46" i="2" l="1"/>
  <c r="Z37" i="1"/>
  <c r="Z36" i="1"/>
  <c r="Z30" i="1"/>
  <c r="C21" i="10" l="1"/>
  <c r="C22" i="10"/>
  <c r="C20" i="10"/>
  <c r="H17" i="10" s="1"/>
  <c r="D12" i="10" l="1"/>
  <c r="D20" i="10"/>
</calcChain>
</file>

<file path=xl/comments1.xml><?xml version="1.0" encoding="utf-8"?>
<comments xmlns="http://schemas.openxmlformats.org/spreadsheetml/2006/main">
  <authors>
    <author>Romero Bramon, Ivan</author>
    <author>Sanmartí Rotllant, Marc</author>
    <author>Granger Llauradó, Meritxell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Cal seleccionar una entrada de la llista.</t>
        </r>
      </text>
    </comment>
    <comment ref="A17" authorId="1" shapeId="0">
      <text>
        <r>
          <rPr>
            <b/>
            <sz val="9"/>
            <color indexed="81"/>
            <rFont val="Tahoma"/>
            <family val="2"/>
          </rPr>
          <t xml:space="preserve">Afegir les despeses detallades per files
</t>
        </r>
      </text>
    </comment>
    <comment ref="F17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Omplir en cas que s'apliquin varis règims d'ajuts per aquesta entitat.</t>
        </r>
      </text>
    </comment>
    <comment ref="F30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sol·licitud.</t>
        </r>
      </text>
    </comment>
  </commentList>
</comments>
</file>

<file path=xl/comments2.xml><?xml version="1.0" encoding="utf-8"?>
<comments xmlns="http://schemas.openxmlformats.org/spreadsheetml/2006/main">
  <authors>
    <author>Romero Bramon, Ivan</author>
    <author>Sanmartí Rotllant, Marc</author>
    <author>Granger Llauradó, Meritxell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Cal seleccionar una entrada de la llista.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" authorId="1" shapeId="0">
      <text>
        <r>
          <rPr>
            <b/>
            <sz val="9"/>
            <color indexed="81"/>
            <rFont val="Tahoma"/>
            <family val="2"/>
          </rPr>
          <t xml:space="preserve">Afegir les despeses detallades per files
</t>
        </r>
      </text>
    </comment>
    <comment ref="F18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>Omplir en cas que s'apliquin varis règims d'ajuts per aquesta entitat.</t>
        </r>
      </text>
    </comment>
    <comment ref="F32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</commentList>
</comments>
</file>

<file path=xl/comments3.xml><?xml version="1.0" encoding="utf-8"?>
<comments xmlns="http://schemas.openxmlformats.org/spreadsheetml/2006/main">
  <authors>
    <author>Romero Bramon, Ivan</author>
    <author>Sanmartí Rotllant, Marc</author>
    <author>Granger Llauradó, Meritxell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Cal seleccionar una entrada de la llista.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" authorId="1" shapeId="0">
      <text>
        <r>
          <rPr>
            <b/>
            <sz val="9"/>
            <color indexed="81"/>
            <rFont val="Tahoma"/>
            <family val="2"/>
          </rPr>
          <t xml:space="preserve">Afegir les despeses detallades per files
</t>
        </r>
      </text>
    </comment>
    <comment ref="F17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Omplir en cas que s'apliquin varis règims d'ajuts per aquesta entitat.</t>
        </r>
      </text>
    </comment>
    <comment ref="F30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</commentList>
</comments>
</file>

<file path=xl/comments4.xml><?xml version="1.0" encoding="utf-8"?>
<comments xmlns="http://schemas.openxmlformats.org/spreadsheetml/2006/main">
  <authors>
    <author>Romero Bramon, Ivan</author>
    <author>Sanmartí Rotllant, Marc</author>
    <author>Granger Llauradó, Meritxell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Cal seleccionar una entrada de la llista.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7" authorId="1" shapeId="0">
      <text>
        <r>
          <rPr>
            <b/>
            <sz val="9"/>
            <color indexed="81"/>
            <rFont val="Tahoma"/>
            <family val="2"/>
          </rPr>
          <t xml:space="preserve">Afegir les despeses detallades per files
</t>
        </r>
      </text>
    </comment>
    <comment ref="F17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Omplir en cas que s'apliquin varis règims d'ajuts per aquesta entitat.</t>
        </r>
      </text>
    </comment>
    <comment ref="F30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</commentList>
</comments>
</file>

<file path=xl/comments5.xml><?xml version="1.0" encoding="utf-8"?>
<comments xmlns="http://schemas.openxmlformats.org/spreadsheetml/2006/main">
  <authors>
    <author>Romero Bramon, Ivan</author>
    <author>Sanmartí Rotllant, Marc</author>
    <author>Granger Llauradó, Meritxell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Cal seleccionar una entrada de la llista.</t>
        </r>
      </text>
    </comment>
    <comment ref="A17" authorId="1" shapeId="0">
      <text>
        <r>
          <rPr>
            <b/>
            <sz val="9"/>
            <color indexed="81"/>
            <rFont val="Tahoma"/>
            <family val="2"/>
          </rPr>
          <t xml:space="preserve">Afegir les despeses detallades per files
</t>
        </r>
      </text>
    </comment>
    <comment ref="F17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Omplir en cas que s'apliquin varis règims d'ajuts per aquesta entitat.</t>
        </r>
      </text>
    </comment>
    <comment ref="F30" authorId="2" shapeId="0">
      <text>
        <r>
          <rPr>
            <sz val="9"/>
            <color indexed="81"/>
            <rFont val="Tahoma"/>
            <family val="2"/>
          </rPr>
          <t>Informació a omplir en el moment de presentar la sol·licitud</t>
        </r>
      </text>
    </comment>
  </commentList>
</comments>
</file>

<file path=xl/sharedStrings.xml><?xml version="1.0" encoding="utf-8"?>
<sst xmlns="http://schemas.openxmlformats.org/spreadsheetml/2006/main" count="339" uniqueCount="125">
  <si>
    <t>Pressupost</t>
  </si>
  <si>
    <t>Línia 1: Projectes per fomentar la transferència i innovació en l’àmbit de la IA</t>
  </si>
  <si>
    <t>Tipus d'activitat</t>
  </si>
  <si>
    <t>Investigació Industrial</t>
  </si>
  <si>
    <t>Línia</t>
  </si>
  <si>
    <t>Primes</t>
  </si>
  <si>
    <t>No s'apliquen increments</t>
  </si>
  <si>
    <t>Línia 2: Iniciatives d’impuls de la recerca científica, la gestió del talent i l’acceleració del desenvolupament de solucions basades en IA</t>
  </si>
  <si>
    <t>Mida empresa</t>
  </si>
  <si>
    <t>Petita empresa</t>
  </si>
  <si>
    <t>Línia 3: Activitats de dinamització de l’ecosistema d’entitats que desenvolupen i integren, implementen o ofereixen solucions tecnològiques en l’àmbit de la IA</t>
  </si>
  <si>
    <t>Intensitat màxima</t>
  </si>
  <si>
    <t>Línia 4: Activitats de formació i capacitació tècnica en l’aplicació de principis ètics en l’ús implementació de sistemes d’IA</t>
  </si>
  <si>
    <t>Línia 5: Proves de concepte sobre un centre demostrador d’espai de dades d’IA</t>
  </si>
  <si>
    <t>Empresa o entitat sol·licitant:</t>
  </si>
  <si>
    <t>Despeses</t>
  </si>
  <si>
    <t>Desenvolupament experimental</t>
  </si>
  <si>
    <t>Pressupost previst</t>
  </si>
  <si>
    <t>Respecte a l'ús dels ajuts de minimis, escollir una de les següents opcions (només en línies 1 i 5):</t>
  </si>
  <si>
    <t>El projecte implica col·laboració efectiva entre empreses i cap empresa assumeix més del 70 % de les despeses subvencionables, i, al menys, una és una PIME, o si el projecte es desenvolupa entre empreses de dos estats membres de la UE o un estat membre de la UE i un altre de la EEE.</t>
  </si>
  <si>
    <t>El projecte implica col·laboració efectiva entre una empresa i un o diversos organismes d’investigació i difusió del coneixement i el o els organismes d’investigació assumeixen, com a mínim, el 10% dels costos subvencionables i tenen dret a publicar els resultats de la seva pròpia investigació.</t>
  </si>
  <si>
    <t>Els resultats del projecte es difonen àmpliament per mitjà de conferències, publicacions, bases de lliure accés o programes informàtics gratuïts de font oberta.</t>
  </si>
  <si>
    <t>Mida</t>
  </si>
  <si>
    <t>Mitjana empresa</t>
  </si>
  <si>
    <t>Gran empresa</t>
  </si>
  <si>
    <t>Total pressupost despeses</t>
  </si>
  <si>
    <t>Total despeses Ent 1</t>
  </si>
  <si>
    <t>Ingressos</t>
  </si>
  <si>
    <t>Total despeses Ent 2</t>
  </si>
  <si>
    <t>Total despeses Ent 3</t>
  </si>
  <si>
    <t>Recursos propis destinats al projecte</t>
  </si>
  <si>
    <t>Total despeses Ent 4</t>
  </si>
  <si>
    <t>Altres ingressos destinats al projecte</t>
  </si>
  <si>
    <t>Total despeses Ent 5</t>
  </si>
  <si>
    <t>Total ingressos propis</t>
  </si>
  <si>
    <t>Total ingressos Ent 1</t>
  </si>
  <si>
    <t>Subvenció sol·licitada en aquesta convocatòria</t>
  </si>
  <si>
    <t>Total ingressos Ent 2</t>
  </si>
  <si>
    <t>Altres subvencions destinades al projecte</t>
  </si>
  <si>
    <t>Total ingressos Ent 3</t>
  </si>
  <si>
    <t>Total ingressos aliens</t>
  </si>
  <si>
    <t>Total ingressos Ent 4</t>
  </si>
  <si>
    <t>Total ingressos Ent 5</t>
  </si>
  <si>
    <t>Total ingressos</t>
  </si>
  <si>
    <t>Subvenció Ent 1</t>
  </si>
  <si>
    <t>Subvenció Ent 2</t>
  </si>
  <si>
    <t>Total despeses entitat:</t>
  </si>
  <si>
    <t>Total ingressos entitat:</t>
  </si>
  <si>
    <t>Subvenció Ent 3</t>
  </si>
  <si>
    <t>Subvenció Ent 4</t>
  </si>
  <si>
    <t>Subvenció Ent 5</t>
  </si>
  <si>
    <t>L'entitat no s'acull als ajuts de minimis per l'atorgament d'aquesta subvenció</t>
  </si>
  <si>
    <t>L'entitat sí s'acull als ajuts de minimis per l'atorgament d'aquesta subvenció</t>
  </si>
  <si>
    <t>Total ingressos agrupació</t>
  </si>
  <si>
    <t>Pressupost total del projecte</t>
  </si>
  <si>
    <t>Pressupost de la subvenció</t>
  </si>
  <si>
    <t>A informar per part del sol·licitant:</t>
  </si>
  <si>
    <t>Total despeses en règim de RGEC</t>
  </si>
  <si>
    <t>Total subvenció en règim de RGEC</t>
  </si>
  <si>
    <r>
      <t>Indica la línia de subvenció</t>
    </r>
    <r>
      <rPr>
        <sz val="6"/>
        <color theme="1"/>
        <rFont val="Arial"/>
        <family val="2"/>
      </rPr>
      <t xml:space="preserve"> (seleccionar llista)</t>
    </r>
  </si>
  <si>
    <r>
      <t>Tipus d'activitat del projecte</t>
    </r>
    <r>
      <rPr>
        <sz val="6"/>
        <color theme="1"/>
        <rFont val="Arial"/>
        <family val="2"/>
      </rPr>
      <t xml:space="preserve"> (seleccionar llista)</t>
    </r>
  </si>
  <si>
    <r>
      <t>Primes</t>
    </r>
    <r>
      <rPr>
        <b/>
        <sz val="6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(seleccionar llista)</t>
    </r>
  </si>
  <si>
    <r>
      <t>Subvenció sol·licitada</t>
    </r>
    <r>
      <rPr>
        <sz val="8"/>
        <color theme="1"/>
        <rFont val="Arial"/>
        <family val="2"/>
      </rPr>
      <t xml:space="preserve"> </t>
    </r>
    <r>
      <rPr>
        <sz val="6"/>
        <color theme="1"/>
        <rFont val="Arial"/>
        <family val="2"/>
      </rPr>
      <t>(totes les entitats)</t>
    </r>
  </si>
  <si>
    <t>Adequació de la subvenció</t>
  </si>
  <si>
    <t>Omplir en cas d'entitat a la que s'apliqui el règim d'ajudes establert al Reglament de la UE 651/2014:</t>
  </si>
  <si>
    <r>
      <t>Subvenció sol·licitada</t>
    </r>
    <r>
      <rPr>
        <sz val="7"/>
        <color theme="1"/>
        <rFont val="Arial"/>
        <family val="2"/>
      </rPr>
      <t xml:space="preserve"> (ha de coincidir amb la casella B11)</t>
    </r>
  </si>
  <si>
    <r>
      <t>Pressupost total del projecte</t>
    </r>
    <r>
      <rPr>
        <sz val="7"/>
        <color theme="1"/>
        <rFont val="Arial"/>
        <family val="2"/>
      </rPr>
      <t xml:space="preserve"> (ha de coincidir amb la casella B12)</t>
    </r>
  </si>
  <si>
    <r>
      <t>Dades del fitxer</t>
    </r>
    <r>
      <rPr>
        <b/>
        <sz val="7"/>
        <color theme="1"/>
        <rFont val="Arial"/>
        <family val="2"/>
      </rPr>
      <t xml:space="preserve"> </t>
    </r>
    <r>
      <rPr>
        <sz val="7"/>
        <color theme="1"/>
        <rFont val="Arial"/>
        <family val="2"/>
      </rPr>
      <t>(no emplenar, s'informa automàticament)</t>
    </r>
  </si>
  <si>
    <t>Omplir en cas que hi hagi entitats a les que s'apliqui el règim d'ajudes establert al Reglament de la UE 651/2014:</t>
  </si>
  <si>
    <t>Intensitat màxima permesa</t>
  </si>
  <si>
    <t>La subvenció sol·licitada compleix/no compleix el límit de 300.000 € percebuts els últims tres anys:</t>
  </si>
  <si>
    <t>Import percebut per ajuts de minimis els últims tres anys</t>
  </si>
  <si>
    <t>Línia 1: Projectes de robòtica assistencial</t>
  </si>
  <si>
    <t>Línia 2: Projectes de sensorització</t>
  </si>
  <si>
    <t>Import màxim a sol·licitar, segons la línia:</t>
  </si>
  <si>
    <r>
      <rPr>
        <b/>
        <sz val="11"/>
        <color theme="1"/>
        <rFont val="Arial"/>
        <family val="2"/>
      </rPr>
      <t>Línia 2:</t>
    </r>
    <r>
      <rPr>
        <sz val="11"/>
        <color theme="1"/>
        <rFont val="Arial"/>
        <family val="2"/>
      </rPr>
      <t xml:space="preserve"> màxim 400.000 €</t>
    </r>
  </si>
  <si>
    <t>Subvencions per a projectes de robòtica assistencial i sensorització (Salut Digital Intel·ligent)</t>
  </si>
  <si>
    <r>
      <rPr>
        <b/>
        <sz val="11"/>
        <color theme="1"/>
        <rFont val="Arial"/>
        <family val="2"/>
      </rPr>
      <t>Línia 1:</t>
    </r>
    <r>
      <rPr>
        <sz val="11"/>
        <color theme="1"/>
        <rFont val="Arial"/>
        <family val="2"/>
      </rPr>
      <t xml:space="preserve"> màxim 1.950.000 €</t>
    </r>
  </si>
  <si>
    <t>Import a subvencionar al pressupost actual per ajuts de minimis</t>
  </si>
  <si>
    <t>Total despeses RGEC Ent 1</t>
  </si>
  <si>
    <t>Total despeses RGEC Ent 2</t>
  </si>
  <si>
    <t>Total despeses RGEC Ent 4</t>
  </si>
  <si>
    <t>Total despeses RGEC Ent 5</t>
  </si>
  <si>
    <t>Total despeses RGEC Ent 3</t>
  </si>
  <si>
    <t>Omplir en cas d'entitat a la que s'apliqui el règim d'ajuts de minimis:</t>
  </si>
  <si>
    <t>Règim d'ajuts</t>
  </si>
  <si>
    <t>Reglament de la UE 651/2014 (RGEC)</t>
  </si>
  <si>
    <t>Minimis</t>
  </si>
  <si>
    <t>Indica el nom del projecte</t>
  </si>
  <si>
    <t>Guia d'emplenament del fitxer normalitzat de pressupost</t>
  </si>
  <si>
    <t>Aquest fitxer conté una pestanya de dades generals del projecte a subvencionar (Full General), i cinc pestanyes de la informació pressupostària del projecte a nivell de cada entitat beneficiària, (Entitat 1, Entitat 2, etc): </t>
  </si>
  <si>
    <r>
      <t>Pestanya de Full General</t>
    </r>
    <r>
      <rPr>
        <sz val="11"/>
        <rFont val="Calibri"/>
        <family val="2"/>
      </rPr>
      <t> </t>
    </r>
  </si>
  <si>
    <t>En aquesta pestanya és obligatori indicar el següent: </t>
  </si>
  <si>
    <t>— Línia de subvenció a la que pertany el projecte proposat (llistat desplegable). </t>
  </si>
  <si>
    <t>— Nom del projecte (text lliure).</t>
  </si>
  <si>
    <t>— Pressupost total del projecte (import en euros, corresponent a totes les despeses, directament subvencionables o no, del projecte proposat).</t>
  </si>
  <si>
    <t>En cas que hi hagi entitats a les que s’apliqui el règim d’ajudes del Reglament de la UE (RGEC): </t>
  </si>
  <si>
    <t>— Tipus d’activitat del projecte (llistat desplegable). </t>
  </si>
  <si>
    <t>— Primes aplicables (llistat desplegable). </t>
  </si>
  <si>
    <r>
      <t>Pestanyes d’Entitat</t>
    </r>
    <r>
      <rPr>
        <sz val="11"/>
        <rFont val="Calibri"/>
        <family val="2"/>
      </rPr>
      <t> </t>
    </r>
  </si>
  <si>
    <t>En aquestes pestanyes s'ha d'informar el detall d'ingressos i despeses del projecte que es sol·licita subvencionar per cada entitat. </t>
  </si>
  <si>
    <t>És obligatori emplenar el següent: </t>
  </si>
  <si>
    <t>— Despeses de l’empresa o entitat sol·licitant, indicant cada concepte, import previst i a quin règim d’ajuts pertany, en cas que es sol·liciti la subvenció en més d'un règim d'ajut (minimis i RGEC)</t>
  </si>
  <si>
    <t>— Ingressos de l'empresa o entitat sol·licitant, previstos per al finançament del projecte, incloent aquesta subvenció, els recursos propis i altres subvencions que es tingui previst destinar al projecte.</t>
  </si>
  <si>
    <t>Al requadre de despeses i ingressos de cada entitat: </t>
  </si>
  <si>
    <t>— Si falta espai per poder completar el detall de despeses i ingressos, es poden afegir files lliurement, dins el seu espai (és a dir, entre les files 18-25 i 31-38 de la versió actual del fitxer, a les pestanyes Entitat_1, Entitat_2, etc). </t>
  </si>
  <si>
    <t>— Les files que s'afegeixin fora del requadre de despeses i ingressos no es podran editar, així que no es recomana fer-ho. </t>
  </si>
  <si>
    <r>
      <t>Instruccions generals per emplenar el fitxer:</t>
    </r>
    <r>
      <rPr>
        <sz val="11"/>
        <rFont val="Calibri"/>
        <family val="2"/>
      </rPr>
      <t> </t>
    </r>
  </si>
  <si>
    <t>— Aquelles caselles que estiguin marcades en gris o a color NO es poden modificar. El document tampoc permet manipular caselles que no pertanyin als requadres on s'espera que s'introdueixi la informació sobre el pressupost. </t>
  </si>
  <si>
    <r>
      <rPr>
        <sz val="11"/>
        <rFont val="Calibri"/>
        <family val="2"/>
      </rPr>
      <t xml:space="preserve">— </t>
    </r>
    <r>
      <rPr>
        <u/>
        <sz val="11"/>
        <rFont val="Calibri"/>
        <family val="2"/>
      </rPr>
      <t>En cas d'agrupacions d'entitats</t>
    </r>
    <r>
      <rPr>
        <sz val="11"/>
        <rFont val="Calibri"/>
        <family val="2"/>
      </rPr>
      <t xml:space="preserve"> cal indicar el detall de despeses i ingressos previstos per cada entitat beneficiària de la subvenció, en cada pestanya d'Entitat. Com a màxim es poden presentar 5 entitats. </t>
    </r>
  </si>
  <si>
    <r>
      <rPr>
        <sz val="11"/>
        <rFont val="Calibri"/>
        <family val="2"/>
      </rPr>
      <t xml:space="preserve">— </t>
    </r>
    <r>
      <rPr>
        <u/>
        <sz val="11"/>
        <rFont val="Calibri"/>
        <family val="2"/>
      </rPr>
      <t>En cas de presentar-se una sola entitat</t>
    </r>
    <r>
      <rPr>
        <sz val="11"/>
        <rFont val="Calibri"/>
        <family val="2"/>
      </rPr>
      <t xml:space="preserve"> cal emplenar solament una de les pestanyes d'Entitat. Per presentar el pressupost és obligatori emplenar com a mínim una de les pestanyes. </t>
    </r>
  </si>
  <si>
    <t>— Al pressupost NO es fa distinció entre les despeses finançades per aquesta subvenció, cofinançades per la pròpia entitat, o per altres subvencions. Totes les despeses s'han d'informar de forma indistinta.</t>
  </si>
  <si>
    <t>— El fitxer conté varis validadors, que verifiquen el següent: </t>
  </si>
  <si>
    <t>A la pestanya de Full General: </t>
  </si>
  <si>
    <t>La casella D12* indica si l'import del pressupost indicat a la casella C12 coincideix amb la suma de les despeses de totes les entitats. </t>
  </si>
  <si>
    <t>La casella D13* indica si l'import de la subvenció indicat a la casella C13 coincideix amb la suma de l'import de subvenció sol·licitada per totes les entitats. </t>
  </si>
  <si>
    <t>La casella D20* indica si l'import total de despeses de totes les entitats és igual al de la suma de la subvenció sol·licitada.</t>
  </si>
  <si>
    <t>La casella C27* indica si els paràmetres del pressupost indicats compleixen els límits de les bases reguladores. Es verifica que l'import total de la subvenció en cap cas superi el 75% del pressupost i que es compleixin els límits del règim d'ajudes del Reglament de la UE 651/2014.</t>
  </si>
  <si>
    <t>A les pestanyes d'Entitats: </t>
  </si>
  <si>
    <t>La casella K16* indica si es compleixen els límits d'aplicació del reglament d'ajuts de Minimis. </t>
  </si>
  <si>
    <t>La casella A44* indica si l'import total de despeses de cada entitat és igual al de la suma de la subvenció sol·licitada, de forma similar a la casella D20 del Full General.</t>
  </si>
  <si>
    <t>* La majoria de validadors ocupen vàries caselles. Com a referència, s'indica la casella de més amunt a l'esquerra. </t>
  </si>
  <si>
    <t>En cas de dubtes sobre els règims d’ajuts o altres aspectes de la convocatòria, podeu consultar la pàgina de preguntes freqüents, on trobareu explicacions més detallades: </t>
  </si>
  <si>
    <t>Preguntes freqüents - Polítiques Digitals (gencat.cat) </t>
  </si>
  <si>
    <t xml:space="preserve">Codi: G146NTIC-049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</si>
</sst>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sz val="9"/>
      <color theme="9" tint="-0.499984740745262"/>
      <name val="Arial"/>
      <family val="2"/>
    </font>
    <font>
      <b/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ck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ck">
        <color auto="1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48">
    <xf numFmtId="0" fontId="0" fillId="0" borderId="0" xfId="0"/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5" fillId="2" borderId="17" xfId="0" applyFont="1" applyFill="1" applyBorder="1" applyProtection="1">
      <protection locked="0"/>
    </xf>
    <xf numFmtId="44" fontId="5" fillId="2" borderId="19" xfId="1" applyFont="1" applyFill="1" applyBorder="1" applyAlignment="1" applyProtection="1">
      <protection locked="0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 applyProtection="1"/>
    <xf numFmtId="0" fontId="14" fillId="2" borderId="0" xfId="0" applyFont="1" applyFill="1" applyAlignment="1" applyProtection="1">
      <alignment vertical="center"/>
    </xf>
    <xf numFmtId="0" fontId="6" fillId="8" borderId="7" xfId="0" applyFont="1" applyFill="1" applyBorder="1" applyAlignment="1" applyProtection="1">
      <alignment vertical="center"/>
    </xf>
    <xf numFmtId="0" fontId="6" fillId="8" borderId="10" xfId="0" applyFont="1" applyFill="1" applyBorder="1" applyAlignment="1" applyProtection="1">
      <alignment vertical="center"/>
    </xf>
    <xf numFmtId="0" fontId="6" fillId="8" borderId="22" xfId="0" applyFont="1" applyFill="1" applyBorder="1" applyAlignment="1" applyProtection="1">
      <alignment horizontal="left"/>
    </xf>
    <xf numFmtId="0" fontId="6" fillId="8" borderId="10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Protection="1"/>
    <xf numFmtId="0" fontId="6" fillId="8" borderId="35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vertical="center"/>
    </xf>
    <xf numFmtId="0" fontId="6" fillId="8" borderId="38" xfId="0" applyFon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horizontal="left" vertical="center"/>
    </xf>
    <xf numFmtId="0" fontId="6" fillId="6" borderId="7" xfId="0" applyFont="1" applyFill="1" applyBorder="1" applyProtection="1"/>
    <xf numFmtId="44" fontId="6" fillId="4" borderId="9" xfId="1" applyFont="1" applyFill="1" applyBorder="1" applyProtection="1"/>
    <xf numFmtId="0" fontId="7" fillId="6" borderId="15" xfId="0" applyFont="1" applyFill="1" applyBorder="1" applyProtection="1"/>
    <xf numFmtId="44" fontId="7" fillId="4" borderId="14" xfId="1" applyFont="1" applyFill="1" applyBorder="1" applyProtection="1"/>
    <xf numFmtId="0" fontId="6" fillId="6" borderId="10" xfId="0" applyFont="1" applyFill="1" applyBorder="1" applyProtection="1"/>
    <xf numFmtId="44" fontId="6" fillId="4" borderId="12" xfId="1" applyFont="1" applyFill="1" applyBorder="1" applyProtection="1"/>
    <xf numFmtId="44" fontId="6" fillId="2" borderId="45" xfId="1" applyFont="1" applyFill="1" applyBorder="1" applyProtection="1">
      <protection locked="0"/>
    </xf>
    <xf numFmtId="44" fontId="6" fillId="2" borderId="33" xfId="1" applyFont="1" applyFill="1" applyBorder="1" applyAlignment="1" applyProtection="1">
      <alignment vertical="center"/>
      <protection locked="0"/>
    </xf>
    <xf numFmtId="9" fontId="7" fillId="4" borderId="14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wrapText="1"/>
    </xf>
    <xf numFmtId="0" fontId="6" fillId="2" borderId="0" xfId="0" applyFont="1" applyFill="1" applyBorder="1" applyAlignment="1" applyProtection="1">
      <alignment vertical="center" wrapText="1"/>
    </xf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/>
    </xf>
    <xf numFmtId="0" fontId="4" fillId="5" borderId="18" xfId="0" applyFont="1" applyFill="1" applyBorder="1" applyProtection="1"/>
    <xf numFmtId="0" fontId="13" fillId="2" borderId="0" xfId="0" applyFont="1" applyFill="1" applyAlignment="1" applyProtection="1"/>
    <xf numFmtId="0" fontId="7" fillId="2" borderId="0" xfId="0" applyFont="1" applyFill="1" applyBorder="1" applyAlignment="1" applyProtection="1">
      <alignment vertical="center" wrapText="1"/>
    </xf>
    <xf numFmtId="2" fontId="4" fillId="2" borderId="0" xfId="0" applyNumberFormat="1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vertical="center"/>
    </xf>
    <xf numFmtId="9" fontId="4" fillId="2" borderId="0" xfId="0" applyNumberFormat="1" applyFont="1" applyFill="1" applyAlignment="1" applyProtection="1">
      <alignment vertical="center"/>
    </xf>
    <xf numFmtId="0" fontId="5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vertical="top"/>
    </xf>
    <xf numFmtId="0" fontId="6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center"/>
    </xf>
    <xf numFmtId="0" fontId="1" fillId="2" borderId="5" xfId="0" applyFont="1" applyFill="1" applyBorder="1" applyProtection="1"/>
    <xf numFmtId="0" fontId="0" fillId="2" borderId="0" xfId="0" applyFill="1" applyProtection="1"/>
    <xf numFmtId="0" fontId="6" fillId="2" borderId="6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1" applyNumberFormat="1" applyFont="1" applyFill="1" applyBorder="1" applyAlignment="1" applyProtection="1">
      <alignment horizontal="left" vertical="center"/>
    </xf>
    <xf numFmtId="9" fontId="6" fillId="2" borderId="0" xfId="2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9" fontId="6" fillId="2" borderId="0" xfId="2" applyFont="1" applyFill="1" applyBorder="1" applyAlignment="1" applyProtection="1">
      <alignment horizontal="left" vertical="center" wrapText="1"/>
    </xf>
    <xf numFmtId="0" fontId="1" fillId="2" borderId="0" xfId="0" applyFont="1" applyFill="1" applyBorder="1" applyProtection="1"/>
    <xf numFmtId="0" fontId="3" fillId="2" borderId="0" xfId="0" applyFont="1" applyFill="1" applyAlignment="1" applyProtection="1">
      <alignment vertical="center" wrapText="1"/>
      <protection locked="0"/>
    </xf>
    <xf numFmtId="0" fontId="1" fillId="8" borderId="13" xfId="0" applyFont="1" applyFill="1" applyBorder="1" applyProtection="1"/>
    <xf numFmtId="0" fontId="1" fillId="8" borderId="48" xfId="0" applyFont="1" applyFill="1" applyBorder="1" applyProtection="1"/>
    <xf numFmtId="0" fontId="7" fillId="2" borderId="3" xfId="0" applyFont="1" applyFill="1" applyBorder="1" applyAlignment="1" applyProtection="1">
      <alignment horizontal="left" indent="1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3" fontId="7" fillId="2" borderId="3" xfId="0" applyNumberFormat="1" applyFont="1" applyFill="1" applyBorder="1" applyAlignment="1" applyProtection="1">
      <alignment horizontal="center"/>
      <protection locked="0"/>
    </xf>
    <xf numFmtId="0" fontId="0" fillId="2" borderId="0" xfId="0" applyFill="1"/>
    <xf numFmtId="44" fontId="5" fillId="2" borderId="17" xfId="1" applyFont="1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top" wrapText="1"/>
    </xf>
    <xf numFmtId="0" fontId="20" fillId="2" borderId="0" xfId="0" applyFont="1" applyFill="1" applyAlignment="1">
      <alignment wrapText="1"/>
    </xf>
    <xf numFmtId="0" fontId="21" fillId="2" borderId="0" xfId="0" applyFont="1" applyFill="1" applyAlignment="1" applyProtection="1">
      <alignment vertical="center" wrapText="1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 indent="4"/>
    </xf>
    <xf numFmtId="0" fontId="22" fillId="2" borderId="0" xfId="0" applyFont="1" applyFill="1" applyAlignment="1">
      <alignment horizontal="left" vertical="center" wrapText="1" indent="3"/>
    </xf>
    <xf numFmtId="0" fontId="22" fillId="2" borderId="0" xfId="0" applyFont="1" applyFill="1" applyAlignment="1">
      <alignment horizontal="left" vertical="center" wrapText="1" indent="1"/>
    </xf>
    <xf numFmtId="0" fontId="24" fillId="2" borderId="0" xfId="0" applyFont="1" applyFill="1" applyAlignment="1">
      <alignment horizontal="left" vertical="center" wrapText="1" indent="1"/>
    </xf>
    <xf numFmtId="0" fontId="25" fillId="2" borderId="0" xfId="3" applyFill="1" applyAlignment="1">
      <alignment horizontal="left"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vertical="center" wrapText="1"/>
      <protection locked="0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29" xfId="0" applyFont="1" applyFill="1" applyBorder="1" applyAlignment="1" applyProtection="1">
      <alignment vertical="center"/>
      <protection locked="0"/>
    </xf>
    <xf numFmtId="0" fontId="7" fillId="2" borderId="30" xfId="0" applyFont="1" applyFill="1" applyBorder="1" applyAlignment="1" applyProtection="1">
      <alignment vertical="center"/>
      <protection locked="0"/>
    </xf>
    <xf numFmtId="0" fontId="6" fillId="8" borderId="7" xfId="0" applyFont="1" applyFill="1" applyBorder="1" applyAlignment="1" applyProtection="1">
      <alignment horizontal="left" vertical="center"/>
    </xf>
    <xf numFmtId="0" fontId="6" fillId="8" borderId="10" xfId="0" applyFont="1" applyFill="1" applyBorder="1" applyAlignment="1" applyProtection="1">
      <alignment horizontal="left" vertical="center"/>
    </xf>
    <xf numFmtId="0" fontId="18" fillId="7" borderId="42" xfId="0" applyFont="1" applyFill="1" applyBorder="1" applyAlignment="1" applyProtection="1">
      <alignment horizontal="center" vertical="center"/>
    </xf>
    <xf numFmtId="0" fontId="18" fillId="7" borderId="21" xfId="0" applyFont="1" applyFill="1" applyBorder="1" applyAlignment="1" applyProtection="1">
      <alignment horizontal="center" vertical="center"/>
    </xf>
    <xf numFmtId="0" fontId="18" fillId="7" borderId="23" xfId="0" applyFont="1" applyFill="1" applyBorder="1" applyAlignment="1" applyProtection="1">
      <alignment horizontal="center" vertical="center"/>
    </xf>
    <xf numFmtId="0" fontId="18" fillId="7" borderId="41" xfId="0" applyFont="1" applyFill="1" applyBorder="1" applyAlignment="1" applyProtection="1">
      <alignment horizontal="center" vertical="center"/>
    </xf>
    <xf numFmtId="0" fontId="18" fillId="7" borderId="24" xfId="0" applyFont="1" applyFill="1" applyBorder="1" applyAlignment="1" applyProtection="1">
      <alignment horizontal="center" vertical="center"/>
    </xf>
    <xf numFmtId="0" fontId="18" fillId="7" borderId="25" xfId="0" applyFont="1" applyFill="1" applyBorder="1" applyAlignment="1" applyProtection="1">
      <alignment horizontal="center" vertical="center"/>
    </xf>
    <xf numFmtId="0" fontId="7" fillId="7" borderId="7" xfId="0" applyFont="1" applyFill="1" applyBorder="1" applyProtection="1"/>
    <xf numFmtId="0" fontId="7" fillId="7" borderId="8" xfId="0" applyFont="1" applyFill="1" applyBorder="1" applyProtection="1"/>
    <xf numFmtId="0" fontId="7" fillId="7" borderId="9" xfId="0" applyFont="1" applyFill="1" applyBorder="1" applyProtection="1"/>
    <xf numFmtId="0" fontId="7" fillId="7" borderId="10" xfId="0" applyFont="1" applyFill="1" applyBorder="1" applyProtection="1"/>
    <xf numFmtId="0" fontId="7" fillId="7" borderId="11" xfId="0" applyFont="1" applyFill="1" applyBorder="1" applyProtection="1"/>
    <xf numFmtId="0" fontId="7" fillId="7" borderId="12" xfId="0" applyFont="1" applyFill="1" applyBorder="1" applyProtection="1"/>
    <xf numFmtId="0" fontId="18" fillId="7" borderId="1" xfId="0" applyFont="1" applyFill="1" applyBorder="1" applyAlignment="1" applyProtection="1">
      <alignment horizontal="center" vertical="center"/>
    </xf>
    <xf numFmtId="0" fontId="18" fillId="7" borderId="13" xfId="0" applyFont="1" applyFill="1" applyBorder="1" applyAlignment="1" applyProtection="1">
      <alignment horizontal="center" vertical="center"/>
    </xf>
    <xf numFmtId="0" fontId="7" fillId="2" borderId="36" xfId="0" applyFont="1" applyFill="1" applyBorder="1" applyAlignment="1" applyProtection="1">
      <alignment horizontal="left" vertical="top" wrapText="1"/>
      <protection locked="0"/>
    </xf>
    <xf numFmtId="0" fontId="7" fillId="2" borderId="37" xfId="0" applyFont="1" applyFill="1" applyBorder="1" applyAlignment="1" applyProtection="1">
      <alignment horizontal="left" vertical="top" wrapText="1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40" xfId="0" applyFont="1" applyFill="1" applyBorder="1" applyAlignment="1" applyProtection="1">
      <alignment horizontal="left"/>
      <protection locked="0"/>
    </xf>
    <xf numFmtId="0" fontId="2" fillId="9" borderId="20" xfId="0" applyFont="1" applyFill="1" applyBorder="1" applyAlignment="1" applyProtection="1">
      <alignment horizontal="center" vertical="center"/>
    </xf>
    <xf numFmtId="0" fontId="2" fillId="9" borderId="17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right"/>
    </xf>
    <xf numFmtId="0" fontId="6" fillId="9" borderId="4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9" borderId="5" xfId="0" applyFont="1" applyFill="1" applyBorder="1" applyAlignment="1" applyProtection="1">
      <alignment horizontal="center" vertical="center"/>
    </xf>
    <xf numFmtId="0" fontId="6" fillId="9" borderId="6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right" indent="1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left" indent="1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2" borderId="31" xfId="0" applyFont="1" applyFill="1" applyBorder="1" applyAlignment="1" applyProtection="1">
      <alignment horizontal="left" indent="1"/>
      <protection locked="0"/>
    </xf>
    <xf numFmtId="0" fontId="7" fillId="2" borderId="31" xfId="0" applyFont="1" applyFill="1" applyBorder="1" applyAlignment="1" applyProtection="1">
      <alignment horizontal="center"/>
      <protection locked="0"/>
    </xf>
    <xf numFmtId="3" fontId="7" fillId="2" borderId="3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left" vertical="center" indent="1"/>
      <protection locked="0"/>
    </xf>
    <xf numFmtId="3" fontId="7" fillId="2" borderId="32" xfId="0" applyNumberFormat="1" applyFont="1" applyFill="1" applyBorder="1" applyAlignment="1" applyProtection="1">
      <alignment horizontal="center"/>
      <protection locked="0"/>
    </xf>
    <xf numFmtId="0" fontId="6" fillId="8" borderId="26" xfId="0" applyFont="1" applyFill="1" applyBorder="1" applyAlignment="1" applyProtection="1">
      <alignment horizontal="left" vertical="center"/>
    </xf>
    <xf numFmtId="0" fontId="6" fillId="8" borderId="28" xfId="0" applyFont="1" applyFill="1" applyBorder="1" applyAlignment="1" applyProtection="1">
      <alignment horizontal="left" vertical="center"/>
    </xf>
    <xf numFmtId="0" fontId="7" fillId="2" borderId="32" xfId="0" applyFont="1" applyFill="1" applyBorder="1" applyAlignment="1" applyProtection="1">
      <alignment horizontal="left" indent="1"/>
      <protection locked="0"/>
    </xf>
    <xf numFmtId="9" fontId="6" fillId="7" borderId="42" xfId="2" applyFont="1" applyFill="1" applyBorder="1" applyAlignment="1" applyProtection="1">
      <alignment horizontal="center" vertical="center" wrapText="1"/>
    </xf>
    <xf numFmtId="9" fontId="6" fillId="7" borderId="21" xfId="2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7" fillId="2" borderId="43" xfId="0" applyFont="1" applyFill="1" applyBorder="1" applyAlignment="1" applyProtection="1">
      <alignment horizontal="left" vertical="center" wrapText="1"/>
      <protection locked="0"/>
    </xf>
    <xf numFmtId="0" fontId="7" fillId="2" borderId="44" xfId="0" applyFont="1" applyFill="1" applyBorder="1" applyAlignment="1" applyProtection="1">
      <alignment horizontal="left" vertical="center" wrapText="1"/>
      <protection locked="0"/>
    </xf>
    <xf numFmtId="0" fontId="3" fillId="5" borderId="29" xfId="0" applyFont="1" applyFill="1" applyBorder="1" applyAlignment="1" applyProtection="1">
      <alignment horizontal="left" vertical="center"/>
    </xf>
    <xf numFmtId="0" fontId="3" fillId="5" borderId="49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</xf>
    <xf numFmtId="0" fontId="6" fillId="8" borderId="26" xfId="0" applyFont="1" applyFill="1" applyBorder="1" applyAlignment="1" applyProtection="1">
      <alignment vertical="center"/>
    </xf>
    <xf numFmtId="0" fontId="6" fillId="8" borderId="28" xfId="0" applyFont="1" applyFill="1" applyBorder="1" applyAlignment="1" applyProtection="1">
      <alignment vertical="center"/>
    </xf>
    <xf numFmtId="0" fontId="6" fillId="8" borderId="44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9" fontId="6" fillId="7" borderId="0" xfId="2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left" inden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 vertical="center" indent="1"/>
      <protection locked="0"/>
    </xf>
    <xf numFmtId="0" fontId="6" fillId="3" borderId="6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46" xfId="0" applyFont="1" applyFill="1" applyBorder="1" applyAlignment="1" applyProtection="1">
      <alignment horizontal="left" vertical="center" wrapText="1"/>
      <protection locked="0"/>
    </xf>
    <xf numFmtId="3" fontId="7" fillId="2" borderId="0" xfId="0" applyNumberFormat="1" applyFont="1" applyFill="1" applyAlignment="1" applyProtection="1">
      <alignment horizontal="center"/>
      <protection locked="0"/>
    </xf>
    <xf numFmtId="0" fontId="6" fillId="8" borderId="47" xfId="0" applyFont="1" applyFill="1" applyBorder="1" applyAlignment="1" applyProtection="1">
      <alignment vertical="center"/>
    </xf>
    <xf numFmtId="0" fontId="6" fillId="8" borderId="16" xfId="0" applyFont="1" applyFill="1" applyBorder="1" applyAlignment="1" applyProtection="1">
      <alignment vertical="center"/>
    </xf>
    <xf numFmtId="0" fontId="6" fillId="8" borderId="46" xfId="0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vertical="center"/>
    </xf>
    <xf numFmtId="0" fontId="7" fillId="2" borderId="0" xfId="0" applyFont="1" applyFill="1" applyAlignment="1">
      <alignment horizontal="right" wrapText="1"/>
    </xf>
  </cellXfs>
  <cellStyles count="4">
    <cellStyle name="Enllaç" xfId="3" builtinId="8"/>
    <cellStyle name="Moneda" xfId="1" builtinId="4"/>
    <cellStyle name="Normal" xfId="0" builtinId="0"/>
    <cellStyle name="Percentatge" xfId="2" builtinId="5"/>
  </cellStyles>
  <dxfs count="4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1403259</xdr:colOff>
      <xdr:row>2</xdr:row>
      <xdr:rowOff>145157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3836" cy="5115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1911259</xdr:colOff>
      <xdr:row>3</xdr:row>
      <xdr:rowOff>71888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3836" cy="5115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793750</xdr:colOff>
      <xdr:row>2</xdr:row>
      <xdr:rowOff>162182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2950" cy="5177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793750</xdr:colOff>
      <xdr:row>2</xdr:row>
      <xdr:rowOff>162182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2950" cy="5177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793750</xdr:colOff>
      <xdr:row>2</xdr:row>
      <xdr:rowOff>162182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2950" cy="5177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793750</xdr:colOff>
      <xdr:row>2</xdr:row>
      <xdr:rowOff>162182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2950" cy="5177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793750</xdr:colOff>
      <xdr:row>2</xdr:row>
      <xdr:rowOff>162182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2950" cy="517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litiquesdigitals.gencat.cat/ca/economia/catalonia-ai/subvencions-retech/preguntes-frequeen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5"/>
  <sheetViews>
    <sheetView tabSelected="1" zoomScale="125" zoomScaleNormal="125" workbookViewId="0">
      <selection activeCell="B1" sqref="B1"/>
    </sheetView>
  </sheetViews>
  <sheetFormatPr defaultRowHeight="14.5" x14ac:dyDescent="0.35"/>
  <cols>
    <col min="1" max="1" width="8.7265625" style="56"/>
    <col min="2" max="2" width="105.26953125" style="59" customWidth="1"/>
    <col min="3" max="11" width="8.7265625" style="56"/>
    <col min="12" max="12" width="8.7265625" style="56" customWidth="1"/>
    <col min="13" max="16384" width="8.7265625" style="56"/>
  </cols>
  <sheetData>
    <row r="1" spans="2:2" x14ac:dyDescent="0.35">
      <c r="B1" s="147" t="s">
        <v>124</v>
      </c>
    </row>
    <row r="2" spans="2:2" x14ac:dyDescent="0.35">
      <c r="B2" s="60"/>
    </row>
    <row r="3" spans="2:2" x14ac:dyDescent="0.35">
      <c r="B3" s="61"/>
    </row>
    <row r="5" spans="2:2" ht="18" x14ac:dyDescent="0.35">
      <c r="B5" s="62" t="s">
        <v>89</v>
      </c>
    </row>
    <row r="6" spans="2:2" ht="29" x14ac:dyDescent="0.35">
      <c r="B6" s="63" t="s">
        <v>90</v>
      </c>
    </row>
    <row r="7" spans="2:2" x14ac:dyDescent="0.35">
      <c r="B7" s="63"/>
    </row>
    <row r="8" spans="2:2" x14ac:dyDescent="0.35">
      <c r="B8" s="64" t="s">
        <v>91</v>
      </c>
    </row>
    <row r="9" spans="2:2" x14ac:dyDescent="0.35">
      <c r="B9" s="65" t="s">
        <v>92</v>
      </c>
    </row>
    <row r="10" spans="2:2" x14ac:dyDescent="0.35">
      <c r="B10" s="65" t="s">
        <v>93</v>
      </c>
    </row>
    <row r="11" spans="2:2" x14ac:dyDescent="0.35">
      <c r="B11" s="65" t="s">
        <v>94</v>
      </c>
    </row>
    <row r="12" spans="2:2" ht="29" x14ac:dyDescent="0.35">
      <c r="B12" s="65" t="s">
        <v>95</v>
      </c>
    </row>
    <row r="13" spans="2:2" x14ac:dyDescent="0.35">
      <c r="B13" s="66"/>
    </row>
    <row r="14" spans="2:2" x14ac:dyDescent="0.35">
      <c r="B14" s="63" t="s">
        <v>96</v>
      </c>
    </row>
    <row r="15" spans="2:2" x14ac:dyDescent="0.35">
      <c r="B15" s="65" t="s">
        <v>97</v>
      </c>
    </row>
    <row r="16" spans="2:2" x14ac:dyDescent="0.35">
      <c r="B16" s="65" t="s">
        <v>98</v>
      </c>
    </row>
    <row r="17" spans="2:2" x14ac:dyDescent="0.35">
      <c r="B17" s="63"/>
    </row>
    <row r="18" spans="2:2" x14ac:dyDescent="0.35">
      <c r="B18" s="64" t="s">
        <v>99</v>
      </c>
    </row>
    <row r="19" spans="2:2" ht="29" x14ac:dyDescent="0.35">
      <c r="B19" s="63" t="s">
        <v>100</v>
      </c>
    </row>
    <row r="20" spans="2:2" x14ac:dyDescent="0.35">
      <c r="B20" s="63" t="s">
        <v>101</v>
      </c>
    </row>
    <row r="21" spans="2:2" ht="29" x14ac:dyDescent="0.35">
      <c r="B21" s="65" t="s">
        <v>102</v>
      </c>
    </row>
    <row r="22" spans="2:2" ht="29" x14ac:dyDescent="0.35">
      <c r="B22" s="65" t="s">
        <v>103</v>
      </c>
    </row>
    <row r="23" spans="2:2" x14ac:dyDescent="0.35">
      <c r="B23" s="63"/>
    </row>
    <row r="24" spans="2:2" x14ac:dyDescent="0.35">
      <c r="B24" s="63" t="s">
        <v>104</v>
      </c>
    </row>
    <row r="25" spans="2:2" ht="29" x14ac:dyDescent="0.35">
      <c r="B25" s="65" t="s">
        <v>105</v>
      </c>
    </row>
    <row r="26" spans="2:2" ht="29" x14ac:dyDescent="0.35">
      <c r="B26" s="65" t="s">
        <v>106</v>
      </c>
    </row>
    <row r="27" spans="2:2" x14ac:dyDescent="0.35">
      <c r="B27" s="63"/>
    </row>
    <row r="28" spans="2:2" x14ac:dyDescent="0.35">
      <c r="B28" s="64" t="s">
        <v>107</v>
      </c>
    </row>
    <row r="29" spans="2:2" ht="29" x14ac:dyDescent="0.35">
      <c r="B29" s="67" t="s">
        <v>108</v>
      </c>
    </row>
    <row r="30" spans="2:2" ht="29" x14ac:dyDescent="0.35">
      <c r="B30" s="68" t="s">
        <v>109</v>
      </c>
    </row>
    <row r="31" spans="2:2" ht="29" x14ac:dyDescent="0.35">
      <c r="B31" s="68" t="s">
        <v>110</v>
      </c>
    </row>
    <row r="32" spans="2:2" ht="29" x14ac:dyDescent="0.35">
      <c r="B32" s="67" t="s">
        <v>111</v>
      </c>
    </row>
    <row r="33" spans="2:2" x14ac:dyDescent="0.35">
      <c r="B33" s="67" t="s">
        <v>112</v>
      </c>
    </row>
    <row r="34" spans="2:2" x14ac:dyDescent="0.35">
      <c r="B34" s="66" t="s">
        <v>113</v>
      </c>
    </row>
    <row r="35" spans="2:2" ht="29" x14ac:dyDescent="0.35">
      <c r="B35" s="65" t="s">
        <v>114</v>
      </c>
    </row>
    <row r="36" spans="2:2" ht="29" x14ac:dyDescent="0.35">
      <c r="B36" s="65" t="s">
        <v>115</v>
      </c>
    </row>
    <row r="37" spans="2:2" ht="29" x14ac:dyDescent="0.35">
      <c r="B37" s="65" t="s">
        <v>116</v>
      </c>
    </row>
    <row r="38" spans="2:2" ht="43.5" x14ac:dyDescent="0.35">
      <c r="B38" s="65" t="s">
        <v>117</v>
      </c>
    </row>
    <row r="39" spans="2:2" x14ac:dyDescent="0.35">
      <c r="B39" s="65" t="s">
        <v>118</v>
      </c>
    </row>
    <row r="40" spans="2:2" x14ac:dyDescent="0.35">
      <c r="B40" s="65" t="s">
        <v>119</v>
      </c>
    </row>
    <row r="41" spans="2:2" ht="29" x14ac:dyDescent="0.35">
      <c r="B41" s="65" t="s">
        <v>120</v>
      </c>
    </row>
    <row r="42" spans="2:2" x14ac:dyDescent="0.35">
      <c r="B42" s="63" t="s">
        <v>121</v>
      </c>
    </row>
    <row r="43" spans="2:2" x14ac:dyDescent="0.35">
      <c r="B43" s="63"/>
    </row>
    <row r="44" spans="2:2" ht="29" x14ac:dyDescent="0.35">
      <c r="B44" s="63" t="s">
        <v>122</v>
      </c>
    </row>
    <row r="45" spans="2:2" x14ac:dyDescent="0.35">
      <c r="B45" s="69" t="s">
        <v>123</v>
      </c>
    </row>
  </sheetData>
  <hyperlinks>
    <hyperlink ref="B45" r:id="rId1" location="regim-d-ajuts" display="https://politiquesdigitals.gencat.cat/ca/economia/catalonia-ai/subvencions-retech/preguntes-frequeents/ - regim-d-ajuts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29"/>
  <sheetViews>
    <sheetView zoomScale="150" zoomScaleNormal="150" workbookViewId="0">
      <selection activeCell="B20" sqref="B20"/>
    </sheetView>
  </sheetViews>
  <sheetFormatPr defaultRowHeight="11.5" x14ac:dyDescent="0.25"/>
  <cols>
    <col min="1" max="1" width="1.453125" style="6" customWidth="1"/>
    <col min="2" max="2" width="44.6328125" style="6" customWidth="1"/>
    <col min="3" max="3" width="13.90625" style="6" bestFit="1" customWidth="1"/>
    <col min="4" max="5" width="8.7265625" style="6"/>
    <col min="6" max="6" width="15.6328125" style="6" customWidth="1"/>
    <col min="7" max="7" width="25.7265625" style="6" customWidth="1"/>
    <col min="8" max="8" width="38.26953125" style="6" customWidth="1"/>
    <col min="9" max="16384" width="8.7265625" style="6"/>
  </cols>
  <sheetData>
    <row r="6" spans="2:11" ht="32" customHeight="1" x14ac:dyDescent="0.25">
      <c r="B6" s="70" t="s">
        <v>76</v>
      </c>
      <c r="C6" s="70"/>
      <c r="D6" s="70"/>
      <c r="E6" s="70"/>
      <c r="F6" s="50"/>
      <c r="G6" s="50"/>
      <c r="H6" s="50"/>
      <c r="I6" s="50"/>
      <c r="J6" s="50"/>
      <c r="K6" s="50"/>
    </row>
    <row r="8" spans="2:11" x14ac:dyDescent="0.25">
      <c r="B8" s="5" t="s">
        <v>55</v>
      </c>
      <c r="C8" s="5"/>
      <c r="D8" s="5"/>
      <c r="E8" s="5"/>
      <c r="F8" s="5"/>
    </row>
    <row r="9" spans="2:11" ht="12" thickBot="1" x14ac:dyDescent="0.3">
      <c r="B9" s="7" t="s">
        <v>56</v>
      </c>
      <c r="C9" s="5"/>
      <c r="D9" s="5"/>
      <c r="E9" s="5"/>
      <c r="F9" s="5"/>
    </row>
    <row r="10" spans="2:11" ht="23" customHeight="1" x14ac:dyDescent="0.25">
      <c r="B10" s="8" t="s">
        <v>59</v>
      </c>
      <c r="C10" s="71"/>
      <c r="D10" s="71"/>
      <c r="E10" s="71"/>
      <c r="F10" s="71"/>
      <c r="G10" s="72"/>
    </row>
    <row r="11" spans="2:11" ht="12" thickBot="1" x14ac:dyDescent="0.3">
      <c r="B11" s="9" t="s">
        <v>88</v>
      </c>
      <c r="C11" s="73"/>
      <c r="D11" s="74"/>
      <c r="E11" s="74"/>
      <c r="F11" s="74"/>
      <c r="G11" s="75"/>
    </row>
    <row r="12" spans="2:11" x14ac:dyDescent="0.25">
      <c r="B12" s="10" t="s">
        <v>54</v>
      </c>
      <c r="C12" s="23"/>
      <c r="D12" s="84" t="str">
        <f>IF('Entitat 1'!F26&lt;&gt;0,IF('Full General'!C12='Full General'!C20,"El pressupost indicat coincideix amb el pressupost total de les entitats","El pressupost indicat NO coincideix amb el pressupost total de les entitats")," ")</f>
        <v xml:space="preserve"> </v>
      </c>
      <c r="E12" s="85"/>
      <c r="F12" s="85"/>
      <c r="G12" s="86"/>
    </row>
    <row r="13" spans="2:11" ht="12" customHeight="1" thickBot="1" x14ac:dyDescent="0.3">
      <c r="B13" s="11" t="s">
        <v>62</v>
      </c>
      <c r="C13" s="24"/>
      <c r="D13" s="87" t="str">
        <f>IF('Entitat 1'!F26&lt;&gt;0,IF('Full General'!C13='Full General'!C25,"La subvenció sol·licitada coincideix amb la subvenció total de les entitats","La subvenció sol·licitada NO coincideix amb la subvenció total de les entitats")," ")</f>
        <v xml:space="preserve"> </v>
      </c>
      <c r="E13" s="88"/>
      <c r="F13" s="88"/>
      <c r="G13" s="89"/>
    </row>
    <row r="14" spans="2:11" x14ac:dyDescent="0.25">
      <c r="D14" s="12"/>
      <c r="E14" s="12"/>
      <c r="F14" s="12"/>
      <c r="G14" s="12"/>
    </row>
    <row r="15" spans="2:11" ht="11.5" customHeight="1" thickBot="1" x14ac:dyDescent="0.3">
      <c r="B15" s="7" t="s">
        <v>68</v>
      </c>
      <c r="D15" s="12"/>
      <c r="E15" s="12"/>
      <c r="F15" s="12"/>
      <c r="G15" s="12"/>
    </row>
    <row r="16" spans="2:11" ht="12.5" thickTop="1" thickBot="1" x14ac:dyDescent="0.3">
      <c r="B16" s="13" t="s">
        <v>60</v>
      </c>
      <c r="C16" s="94"/>
      <c r="D16" s="94"/>
      <c r="E16" s="94"/>
      <c r="F16" s="94"/>
      <c r="G16" s="95"/>
    </row>
    <row r="17" spans="2:9" ht="36" customHeight="1" thickTop="1" thickBot="1" x14ac:dyDescent="0.3">
      <c r="B17" s="15" t="s">
        <v>61</v>
      </c>
      <c r="C17" s="92"/>
      <c r="D17" s="92"/>
      <c r="E17" s="92"/>
      <c r="F17" s="92"/>
      <c r="G17" s="93"/>
      <c r="H17" s="27" t="str">
        <f>IF(AND(C17='Entitat 1'!Z21,C20&lt;&gt;0),IF('Entitat 1'!C42&gt;=0.7*'Full General'!C20,"Alguna de les empreses col·laboradores supera el 70% de les despeses subvencionades",IF('Entitat 2'!C44&gt;=0.7*'Full General'!C20,"Alguna de les empreses col·laboradores supera el 70% de les despeses subvencionades",IF('Entitat 3'!C42&gt;=0.7*'Full General'!C20,"Alguna de les empreses col·laboradores supera el 70% de les despeses subvencionades",IF('Entitat 4'!C42&gt;=0.7*'Full General'!C20,"Alguna de les empreses col·laboradores supera el 70% de les despeses subvencionades",IF('Entitat 5'!C42&gt;=0.7*'Full General'!C20,"Alguna de les empreses col·laboradores supera el 70% de les despeses subvencionades"," ")))))," ")</f>
        <v xml:space="preserve"> </v>
      </c>
      <c r="I17" s="14"/>
    </row>
    <row r="19" spans="2:9" ht="12" thickBot="1" x14ac:dyDescent="0.3">
      <c r="B19" s="16" t="s">
        <v>67</v>
      </c>
    </row>
    <row r="20" spans="2:9" x14ac:dyDescent="0.25">
      <c r="B20" s="17" t="s">
        <v>66</v>
      </c>
      <c r="C20" s="18">
        <f>SUM('Entitat 1'!Z30:Z34)</f>
        <v>0</v>
      </c>
      <c r="D20" s="90" t="str">
        <f>IF(C20&lt;&gt;0,IF(C20=C21,"Pressupost de l'agrupació equilibrat","Pressupost de l'agrupació no equilibrat")," ")</f>
        <v xml:space="preserve"> </v>
      </c>
      <c r="E20" s="91"/>
      <c r="F20" s="91"/>
      <c r="G20" s="14"/>
    </row>
    <row r="21" spans="2:9" x14ac:dyDescent="0.25">
      <c r="B21" s="19" t="s">
        <v>53</v>
      </c>
      <c r="C21" s="20">
        <f>SUM('Entitat 1'!Z36:Z40)</f>
        <v>0</v>
      </c>
      <c r="D21" s="90"/>
      <c r="E21" s="91"/>
      <c r="F21" s="91"/>
      <c r="G21" s="14"/>
    </row>
    <row r="22" spans="2:9" x14ac:dyDescent="0.25">
      <c r="B22" s="19" t="s">
        <v>57</v>
      </c>
      <c r="C22" s="20">
        <f>SUM('Entitat 1'!Z51:Z55)</f>
        <v>0</v>
      </c>
    </row>
    <row r="23" spans="2:9" x14ac:dyDescent="0.25">
      <c r="B23" s="19" t="s">
        <v>58</v>
      </c>
      <c r="C23" s="20">
        <f>SUM('Entitat 1'!Z57:Z61)</f>
        <v>0</v>
      </c>
    </row>
    <row r="24" spans="2:9" x14ac:dyDescent="0.25">
      <c r="B24" s="19" t="s">
        <v>69</v>
      </c>
      <c r="C24" s="25" t="str">
        <f>IF(MIN('Entitat 1'!D12,'Entitat 2'!D13,'Entitat 3'!D12,'Entitat 4'!D12,'Entitat 5'!D12)&lt;=0.75,IF(AND(ISTEXT(C17),ISTEXT(C16),OR(ISTEXT('Entitat 1'!D11),ISTEXT('Entitat 2'!D12),ISTEXT('Entitat 3'!D11),ISTEXT('Entitat 4'!D11),ISTEXT('Entitat 5'!D11))),MIN('Entitat 1'!D12,'Entitat 2'!D13,'Entitat 3'!D12,'Entitat 4'!D12,'Entitat 5'!D12),"NO APLICA"),0.75)</f>
        <v>NO APLICA</v>
      </c>
    </row>
    <row r="25" spans="2:9" ht="12" thickBot="1" x14ac:dyDescent="0.3">
      <c r="B25" s="21" t="s">
        <v>65</v>
      </c>
      <c r="C25" s="22">
        <f>SUM('Entitat 1'!Z42:Z46)</f>
        <v>0</v>
      </c>
    </row>
    <row r="26" spans="2:9" ht="12" thickBot="1" x14ac:dyDescent="0.3"/>
    <row r="27" spans="2:9" ht="15" customHeight="1" x14ac:dyDescent="0.25">
      <c r="B27" s="76" t="s">
        <v>63</v>
      </c>
      <c r="C27" s="78" t="str">
        <f>IF(ISNUMBER(C12),IF(ISNUMBER(C24),IF(C24&gt;=C13/C12,"La subvenció compleix el llindar d'intensitat màxima","La subvenció supera la intensitat màxima permesa"),IF(0.75&gt;=C13/C12,"La subvenció compleix el llindar d'intensitat màxima","La subvenció supera la intensitat màxima permesa"))," ")</f>
        <v xml:space="preserve"> </v>
      </c>
      <c r="D27" s="79"/>
      <c r="E27" s="79"/>
      <c r="F27" s="80"/>
    </row>
    <row r="28" spans="2:9" ht="15" customHeight="1" thickBot="1" x14ac:dyDescent="0.3">
      <c r="B28" s="77"/>
      <c r="C28" s="81"/>
      <c r="D28" s="82"/>
      <c r="E28" s="82"/>
      <c r="F28" s="83"/>
    </row>
    <row r="29" spans="2:9" x14ac:dyDescent="0.25">
      <c r="B29" s="26"/>
    </row>
  </sheetData>
  <sheetProtection sheet="1" objects="1" scenarios="1"/>
  <mergeCells count="10">
    <mergeCell ref="B6:E6"/>
    <mergeCell ref="C10:G10"/>
    <mergeCell ref="C11:G11"/>
    <mergeCell ref="B27:B28"/>
    <mergeCell ref="C27:F28"/>
    <mergeCell ref="D12:G12"/>
    <mergeCell ref="D13:G13"/>
    <mergeCell ref="D20:F21"/>
    <mergeCell ref="C17:G17"/>
    <mergeCell ref="C16:G16"/>
  </mergeCells>
  <conditionalFormatting sqref="D20">
    <cfRule type="cellIs" dxfId="42" priority="8" operator="equal">
      <formula>"Pressupost de l'agrupació no equilibrat"</formula>
    </cfRule>
    <cfRule type="cellIs" dxfId="41" priority="9" operator="equal">
      <formula>"Pressupost de l'agrupació equilibrat"</formula>
    </cfRule>
  </conditionalFormatting>
  <conditionalFormatting sqref="C27">
    <cfRule type="cellIs" dxfId="40" priority="6" operator="equal">
      <formula>"La subvenció supera la intensitat màxima permesa"</formula>
    </cfRule>
    <cfRule type="cellIs" dxfId="39" priority="7" operator="equal">
      <formula>"La subvenció compleix el llindar d'intensitat màxima"</formula>
    </cfRule>
  </conditionalFormatting>
  <conditionalFormatting sqref="D12:G12">
    <cfRule type="cellIs" dxfId="38" priority="3" operator="equal">
      <formula>"El pressupost indicat NO coincideix amb el pressupost total de les entitats"</formula>
    </cfRule>
    <cfRule type="cellIs" dxfId="37" priority="5" operator="equal">
      <formula>"El pressupost indicat coincideix amb el pressupost total de les entitats"</formula>
    </cfRule>
  </conditionalFormatting>
  <conditionalFormatting sqref="D13:G13">
    <cfRule type="cellIs" dxfId="36" priority="2" operator="equal">
      <formula>"La subvenció sol·licitada NO coincideix amb la subvenció total de les entitats"</formula>
    </cfRule>
    <cfRule type="cellIs" dxfId="35" priority="4" operator="equal">
      <formula>"La subvenció sol·licitada coincideix amb la subvenció total de les entitats"</formula>
    </cfRule>
  </conditionalFormatting>
  <conditionalFormatting sqref="H17">
    <cfRule type="cellIs" dxfId="34" priority="1" operator="equal">
      <formula>"Alguna de les empreses col·laboradores supera el 70% de les despeses subvencionades"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'Entitat 1'!$Z$11:$Z$12</xm:f>
          </x14:formula1>
          <xm:sqref>C10:G10</xm:sqref>
        </x14:dataValidation>
        <x14:dataValidation type="list" allowBlank="1" showInputMessage="1" showErrorMessage="1">
          <x14:formula1>
            <xm:f>'Entitat 1'!$Z$17:$Z$18</xm:f>
          </x14:formula1>
          <xm:sqref>C16</xm:sqref>
        </x14:dataValidation>
        <x14:dataValidation type="list" allowBlank="1" showInputMessage="1" showErrorMessage="1">
          <x14:formula1>
            <xm:f>'Entitat 1'!$Z$20:$Z$23</xm:f>
          </x14:formula1>
          <xm:sqref>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5"/>
  <sheetViews>
    <sheetView zoomScale="125" zoomScaleNormal="125" workbookViewId="0">
      <selection activeCell="D11" sqref="D11:E11"/>
    </sheetView>
  </sheetViews>
  <sheetFormatPr defaultColWidth="8.7265625" defaultRowHeight="14.5" x14ac:dyDescent="0.35"/>
  <cols>
    <col min="1" max="2" width="8.7265625" style="42"/>
    <col min="3" max="3" width="15.81640625" style="42" customWidth="1"/>
    <col min="4" max="8" width="8.7265625" style="42"/>
    <col min="9" max="9" width="8.7265625" style="42" customWidth="1"/>
    <col min="10" max="10" width="8.7265625" style="42"/>
    <col min="11" max="11" width="97.6328125" style="28" customWidth="1"/>
    <col min="12" max="24" width="8.7265625" style="42"/>
    <col min="25" max="25" width="26.1796875" style="42" hidden="1" customWidth="1"/>
    <col min="26" max="26" width="8.7265625" style="42" hidden="1" customWidth="1"/>
    <col min="27" max="27" width="8.7265625" style="42" customWidth="1"/>
    <col min="28" max="16384" width="8.7265625" style="42"/>
  </cols>
  <sheetData>
    <row r="1" spans="1:26" s="28" customFormat="1" ht="14" x14ac:dyDescent="0.3">
      <c r="B1" s="29"/>
      <c r="C1" s="29"/>
      <c r="D1" s="29"/>
      <c r="E1" s="29"/>
      <c r="F1" s="29"/>
      <c r="G1" s="29"/>
      <c r="H1" s="29"/>
      <c r="I1" s="29"/>
    </row>
    <row r="2" spans="1:26" s="28" customFormat="1" ht="14" x14ac:dyDescent="0.3">
      <c r="A2" s="29"/>
      <c r="B2" s="29"/>
      <c r="C2" s="29"/>
      <c r="D2" s="29"/>
      <c r="E2" s="29"/>
      <c r="F2" s="29"/>
      <c r="G2" s="29"/>
      <c r="H2" s="29"/>
      <c r="I2" s="29"/>
    </row>
    <row r="3" spans="1:26" s="28" customFormat="1" ht="14" x14ac:dyDescent="0.3">
      <c r="A3" s="29"/>
      <c r="B3" s="29"/>
      <c r="C3" s="29"/>
      <c r="D3" s="29"/>
      <c r="E3" s="29"/>
      <c r="F3" s="29"/>
      <c r="G3" s="29"/>
      <c r="H3" s="29"/>
      <c r="I3" s="29"/>
    </row>
    <row r="4" spans="1:26" s="28" customFormat="1" ht="14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26" s="28" customFormat="1" ht="31" customHeight="1" x14ac:dyDescent="0.3">
      <c r="A5" s="70" t="s">
        <v>76</v>
      </c>
      <c r="B5" s="70"/>
      <c r="C5" s="70"/>
      <c r="D5" s="70"/>
      <c r="E5" s="70"/>
      <c r="F5" s="70"/>
      <c r="G5" s="70"/>
      <c r="H5" s="70"/>
      <c r="I5" s="50"/>
      <c r="J5" s="50"/>
    </row>
    <row r="6" spans="1:26" s="28" customFormat="1" ht="14" x14ac:dyDescent="0.3">
      <c r="B6" s="30"/>
      <c r="C6" s="30"/>
      <c r="D6" s="30"/>
      <c r="E6" s="30"/>
      <c r="F6" s="30"/>
      <c r="G6" s="30"/>
      <c r="H6" s="30"/>
      <c r="I6" s="30"/>
    </row>
    <row r="7" spans="1:26" s="28" customFormat="1" ht="14.5" customHeight="1" x14ac:dyDescent="0.3"/>
    <row r="8" spans="1:26" s="28" customFormat="1" ht="14.5" customHeight="1" thickBot="1" x14ac:dyDescent="0.35">
      <c r="A8" s="30" t="s">
        <v>0</v>
      </c>
      <c r="K8" s="32" t="s">
        <v>84</v>
      </c>
    </row>
    <row r="9" spans="1:26" s="28" customFormat="1" ht="15" customHeight="1" x14ac:dyDescent="0.3">
      <c r="A9" s="30"/>
      <c r="K9" s="31" t="s">
        <v>18</v>
      </c>
    </row>
    <row r="10" spans="1:26" s="28" customFormat="1" thickBot="1" x14ac:dyDescent="0.35">
      <c r="A10" s="30"/>
      <c r="B10" s="32" t="s">
        <v>64</v>
      </c>
      <c r="C10" s="32"/>
      <c r="D10" s="32"/>
      <c r="E10" s="32"/>
      <c r="F10" s="32"/>
      <c r="G10" s="32"/>
      <c r="H10" s="32"/>
      <c r="I10" s="32"/>
      <c r="J10" s="32"/>
      <c r="K10" s="3"/>
    </row>
    <row r="11" spans="1:26" s="28" customFormat="1" ht="14.15" customHeight="1" thickBot="1" x14ac:dyDescent="0.35">
      <c r="A11" s="30"/>
      <c r="B11" s="118" t="s">
        <v>8</v>
      </c>
      <c r="C11" s="119"/>
      <c r="D11" s="125"/>
      <c r="E11" s="126"/>
      <c r="F11" s="33"/>
      <c r="G11" s="33"/>
      <c r="H11" s="33"/>
      <c r="I11" s="33"/>
      <c r="K11" s="31" t="s">
        <v>71</v>
      </c>
      <c r="Y11" s="28" t="s">
        <v>4</v>
      </c>
      <c r="Z11" s="28" t="s">
        <v>72</v>
      </c>
    </row>
    <row r="12" spans="1:26" s="28" customFormat="1" ht="14.5" customHeight="1" thickBot="1" x14ac:dyDescent="0.35">
      <c r="A12" s="30"/>
      <c r="B12" s="118" t="s">
        <v>11</v>
      </c>
      <c r="C12" s="119"/>
      <c r="D12" s="121" t="str">
        <f>IF(AND('Full General'!C16=Z17,'Full General'!C17=Z20,D11=Z25),70%,IF(AND('Full General'!C16=Z17,'Full General'!C17=Z20,D11=Z26),60%,IF(AND('Full General'!C16=Z17,'Full General'!C17=Z20,D11=Z27),50%,IF(AND('Full General'!C16=Z17,OR('Full General'!C17=Z21,'Full General'!C17=Z22,'Full General'!C17=Z23,),D11=Z25),80%,IF(AND('Full General'!C16=Z17,OR('Full General'!C17=Z21,'Full General'!C17=Z22,'Full General'!C17=Z23,),D11=Z26),75%,IF(AND('Full General'!C16=Z17,OR('Full General'!C17=Z21,'Full General'!C17=Z22,'Full General'!C17=Z23,),D11=Z27),65%,IF(AND('Full General'!C16=Z18,'Full General'!C17=Z20,D11=Z25),45%,IF(AND('Full General'!C16=Z18,'Full General'!C17=Z20,D11=Z26),35%,IF(AND('Full General'!C16=Z18,'Full General'!C17=Z20,D11=Z27),25%,IF(AND('Full General'!C16=Z18,OR('Full General'!C17=Z21,'Full General'!C17=Z22,'Full General'!C17=Z23,),D11=Z25),60%,IF(AND('Full General'!C16=Z18,OR('Full General'!C17=Z21,'Full General'!C17=Z22,'Full General'!C17=Z23,),D11=Z26),50%,IF(AND('Full General'!C16=Z18,OR('Full General'!C17=Z21,'Full General'!C17=Z22,'Full General'!C17=Z23,),D11=Z27),40%," "))))))))))))</f>
        <v xml:space="preserve"> </v>
      </c>
      <c r="E12" s="122"/>
      <c r="F12" s="34"/>
      <c r="G12" s="34"/>
      <c r="H12" s="34"/>
      <c r="I12" s="30"/>
      <c r="K12" s="4"/>
      <c r="Z12" s="28" t="s">
        <v>73</v>
      </c>
    </row>
    <row r="13" spans="1:26" s="28" customFormat="1" ht="14.15" customHeight="1" x14ac:dyDescent="0.3">
      <c r="A13" s="30"/>
      <c r="B13" s="30"/>
      <c r="C13" s="35"/>
      <c r="D13" s="34"/>
      <c r="E13" s="34"/>
      <c r="F13" s="34"/>
      <c r="G13" s="34"/>
      <c r="H13" s="34"/>
      <c r="I13" s="30"/>
      <c r="K13" s="31" t="s">
        <v>78</v>
      </c>
    </row>
    <row r="14" spans="1:26" s="28" customFormat="1" thickBot="1" x14ac:dyDescent="0.35">
      <c r="A14" s="30"/>
      <c r="B14" s="30"/>
      <c r="C14" s="30"/>
      <c r="D14" s="36"/>
      <c r="E14" s="30"/>
      <c r="F14" s="30"/>
      <c r="G14" s="30"/>
      <c r="H14" s="30"/>
      <c r="I14" s="30"/>
      <c r="K14" s="57"/>
    </row>
    <row r="15" spans="1:26" s="28" customFormat="1" ht="15" customHeight="1" x14ac:dyDescent="0.3">
      <c r="A15" s="113" t="s">
        <v>14</v>
      </c>
      <c r="B15" s="113"/>
      <c r="C15" s="113"/>
      <c r="D15" s="113"/>
      <c r="E15" s="113"/>
      <c r="F15" s="37"/>
      <c r="G15" s="37"/>
      <c r="H15" s="37"/>
      <c r="I15" s="37"/>
      <c r="K15" s="31" t="s">
        <v>70</v>
      </c>
    </row>
    <row r="16" spans="1:26" s="28" customFormat="1" ht="15" customHeight="1" thickBot="1" x14ac:dyDescent="0.35">
      <c r="A16" s="38" t="s">
        <v>15</v>
      </c>
      <c r="F16" s="123"/>
      <c r="G16" s="123"/>
      <c r="H16" s="124"/>
      <c r="I16" s="124"/>
      <c r="K16" s="96" t="str">
        <f>IF(ISNUMBER(K12),IF((300000-K12-K14)&gt;0,"COMPLEIX","NO COMPLEIX")," ")</f>
        <v xml:space="preserve"> </v>
      </c>
    </row>
    <row r="17" spans="1:26" s="28" customFormat="1" ht="15" customHeight="1" thickTop="1" thickBot="1" x14ac:dyDescent="0.35">
      <c r="A17" s="114" t="s">
        <v>15</v>
      </c>
      <c r="B17" s="114"/>
      <c r="C17" s="114"/>
      <c r="D17" s="114"/>
      <c r="E17" s="114"/>
      <c r="F17" s="115" t="s">
        <v>17</v>
      </c>
      <c r="G17" s="115"/>
      <c r="H17" s="115" t="s">
        <v>85</v>
      </c>
      <c r="I17" s="115"/>
      <c r="K17" s="97"/>
      <c r="Y17" s="28" t="s">
        <v>2</v>
      </c>
      <c r="Z17" s="28" t="s">
        <v>3</v>
      </c>
    </row>
    <row r="18" spans="1:26" s="1" customFormat="1" ht="15" customHeight="1" thickTop="1" x14ac:dyDescent="0.3">
      <c r="A18" s="120"/>
      <c r="B18" s="120"/>
      <c r="C18" s="120"/>
      <c r="D18" s="120"/>
      <c r="E18" s="120"/>
      <c r="F18" s="117"/>
      <c r="G18" s="117"/>
      <c r="H18" s="117"/>
      <c r="I18" s="117"/>
      <c r="K18" s="28"/>
      <c r="Z18" s="1" t="s">
        <v>16</v>
      </c>
    </row>
    <row r="19" spans="1:26" s="1" customFormat="1" ht="15.65" customHeight="1" x14ac:dyDescent="0.3">
      <c r="A19" s="108"/>
      <c r="B19" s="108"/>
      <c r="C19" s="108"/>
      <c r="D19" s="108"/>
      <c r="E19" s="108"/>
      <c r="F19" s="112"/>
      <c r="G19" s="112"/>
      <c r="H19" s="112"/>
      <c r="I19" s="112"/>
      <c r="K19" s="28"/>
    </row>
    <row r="20" spans="1:26" s="1" customFormat="1" ht="14" x14ac:dyDescent="0.3">
      <c r="A20" s="108"/>
      <c r="B20" s="108"/>
      <c r="C20" s="108"/>
      <c r="D20" s="108"/>
      <c r="E20" s="108"/>
      <c r="F20" s="107"/>
      <c r="G20" s="107"/>
      <c r="H20" s="107"/>
      <c r="I20" s="107"/>
      <c r="Y20" s="1" t="s">
        <v>5</v>
      </c>
      <c r="Z20" s="1" t="s">
        <v>6</v>
      </c>
    </row>
    <row r="21" spans="1:26" s="1" customFormat="1" ht="14" x14ac:dyDescent="0.3">
      <c r="A21" s="108"/>
      <c r="B21" s="108"/>
      <c r="C21" s="108"/>
      <c r="D21" s="108"/>
      <c r="E21" s="108"/>
      <c r="F21" s="107"/>
      <c r="G21" s="107"/>
      <c r="H21" s="107"/>
      <c r="I21" s="107"/>
      <c r="Z21" s="1" t="s">
        <v>19</v>
      </c>
    </row>
    <row r="22" spans="1:26" s="1" customFormat="1" ht="14" x14ac:dyDescent="0.3">
      <c r="A22" s="108"/>
      <c r="B22" s="108"/>
      <c r="C22" s="108"/>
      <c r="D22" s="108"/>
      <c r="E22" s="108"/>
      <c r="F22" s="107"/>
      <c r="G22" s="107"/>
      <c r="H22" s="107"/>
      <c r="I22" s="107"/>
      <c r="Z22" s="1" t="s">
        <v>20</v>
      </c>
    </row>
    <row r="23" spans="1:26" s="1" customFormat="1" ht="14" x14ac:dyDescent="0.3">
      <c r="A23" s="108"/>
      <c r="B23" s="108"/>
      <c r="C23" s="108"/>
      <c r="D23" s="108"/>
      <c r="E23" s="108"/>
      <c r="F23" s="107"/>
      <c r="G23" s="107"/>
      <c r="H23" s="107"/>
      <c r="I23" s="107"/>
      <c r="Z23" s="1" t="s">
        <v>21</v>
      </c>
    </row>
    <row r="24" spans="1:26" s="1" customFormat="1" ht="15.5" customHeight="1" x14ac:dyDescent="0.3">
      <c r="A24" s="108"/>
      <c r="B24" s="108"/>
      <c r="C24" s="108"/>
      <c r="D24" s="108"/>
      <c r="E24" s="108"/>
      <c r="F24" s="107"/>
      <c r="G24" s="107"/>
      <c r="H24" s="107"/>
      <c r="I24" s="107"/>
    </row>
    <row r="25" spans="1:26" s="1" customFormat="1" thickBot="1" x14ac:dyDescent="0.35">
      <c r="A25" s="110"/>
      <c r="B25" s="110"/>
      <c r="C25" s="110"/>
      <c r="D25" s="110"/>
      <c r="E25" s="110"/>
      <c r="F25" s="111"/>
      <c r="G25" s="111"/>
      <c r="H25" s="111"/>
      <c r="I25" s="111"/>
      <c r="Y25" s="1" t="s">
        <v>22</v>
      </c>
      <c r="Z25" s="1" t="s">
        <v>9</v>
      </c>
    </row>
    <row r="26" spans="1:26" s="28" customFormat="1" ht="16.5" customHeight="1" thickTop="1" thickBot="1" x14ac:dyDescent="0.35">
      <c r="A26" s="99" t="s">
        <v>25</v>
      </c>
      <c r="B26" s="99"/>
      <c r="C26" s="99"/>
      <c r="D26" s="99"/>
      <c r="E26" s="99"/>
      <c r="F26" s="100">
        <f>SUM(F18:G25)</f>
        <v>0</v>
      </c>
      <c r="G26" s="100"/>
      <c r="H26" s="101"/>
      <c r="I26" s="101"/>
      <c r="K26" s="127" t="s">
        <v>74</v>
      </c>
      <c r="Z26" s="28" t="s">
        <v>23</v>
      </c>
    </row>
    <row r="27" spans="1:26" s="28" customFormat="1" ht="16" customHeight="1" thickTop="1" x14ac:dyDescent="0.3">
      <c r="A27" s="39"/>
      <c r="B27" s="39"/>
      <c r="C27" s="39"/>
      <c r="D27" s="39"/>
      <c r="E27" s="39"/>
      <c r="F27" s="40"/>
      <c r="G27" s="40"/>
      <c r="H27" s="58"/>
      <c r="I27" s="58"/>
      <c r="K27" s="128"/>
      <c r="Z27" s="28" t="s">
        <v>24</v>
      </c>
    </row>
    <row r="28" spans="1:26" s="28" customFormat="1" ht="14" customHeight="1" x14ac:dyDescent="0.3">
      <c r="A28" s="113" t="s">
        <v>14</v>
      </c>
      <c r="B28" s="113"/>
      <c r="C28" s="113"/>
      <c r="D28" s="113"/>
      <c r="E28" s="113"/>
      <c r="F28" s="40"/>
      <c r="G28" s="40"/>
      <c r="H28" s="58"/>
      <c r="I28" s="58"/>
      <c r="K28" s="52" t="s">
        <v>77</v>
      </c>
    </row>
    <row r="29" spans="1:26" s="28" customFormat="1" ht="14.5" customHeight="1" thickBot="1" x14ac:dyDescent="0.35">
      <c r="A29" s="38" t="s">
        <v>27</v>
      </c>
      <c r="F29" s="6"/>
      <c r="G29" s="6"/>
      <c r="H29" s="12"/>
      <c r="I29" s="12"/>
      <c r="K29" s="51" t="s">
        <v>75</v>
      </c>
    </row>
    <row r="30" spans="1:26" s="28" customFormat="1" ht="15" customHeight="1" thickTop="1" thickBot="1" x14ac:dyDescent="0.35">
      <c r="A30" s="114" t="s">
        <v>27</v>
      </c>
      <c r="B30" s="114"/>
      <c r="C30" s="114"/>
      <c r="D30" s="114"/>
      <c r="E30" s="114"/>
      <c r="F30" s="115" t="s">
        <v>17</v>
      </c>
      <c r="G30" s="115"/>
      <c r="H30" s="129"/>
      <c r="I30" s="129"/>
      <c r="Y30" s="28" t="s">
        <v>26</v>
      </c>
      <c r="Z30" s="28">
        <f>F26</f>
        <v>0</v>
      </c>
    </row>
    <row r="31" spans="1:26" s="1" customFormat="1" ht="15" customHeight="1" thickTop="1" x14ac:dyDescent="0.3">
      <c r="A31" s="116" t="s">
        <v>30</v>
      </c>
      <c r="B31" s="116"/>
      <c r="C31" s="116"/>
      <c r="D31" s="116"/>
      <c r="E31" s="116"/>
      <c r="F31" s="117"/>
      <c r="G31" s="117"/>
      <c r="H31" s="109"/>
      <c r="I31" s="109"/>
      <c r="Y31" s="1" t="s">
        <v>28</v>
      </c>
      <c r="Z31" s="1">
        <f>'Entitat 2'!F28</f>
        <v>0</v>
      </c>
    </row>
    <row r="32" spans="1:26" s="1" customFormat="1" ht="15" customHeight="1" x14ac:dyDescent="0.3">
      <c r="A32" s="108" t="s">
        <v>32</v>
      </c>
      <c r="B32" s="108"/>
      <c r="C32" s="108"/>
      <c r="D32" s="108"/>
      <c r="E32" s="108"/>
      <c r="F32" s="107"/>
      <c r="G32" s="107"/>
      <c r="H32" s="109"/>
      <c r="I32" s="109"/>
      <c r="K32" s="28"/>
      <c r="Y32" s="1" t="s">
        <v>29</v>
      </c>
      <c r="Z32" s="1">
        <f>'Entitat 3'!F26</f>
        <v>0</v>
      </c>
    </row>
    <row r="33" spans="1:26" s="1" customFormat="1" ht="14" x14ac:dyDescent="0.3">
      <c r="A33" s="106" t="s">
        <v>34</v>
      </c>
      <c r="B33" s="106"/>
      <c r="C33" s="106"/>
      <c r="D33" s="106"/>
      <c r="E33" s="106"/>
      <c r="F33" s="107">
        <f>SUM(F31:G32)</f>
        <v>0</v>
      </c>
      <c r="G33" s="107"/>
      <c r="H33" s="109"/>
      <c r="I33" s="109"/>
      <c r="Y33" s="1" t="s">
        <v>31</v>
      </c>
      <c r="Z33" s="1">
        <f>'Entitat 4'!F26</f>
        <v>0</v>
      </c>
    </row>
    <row r="34" spans="1:26" s="1" customFormat="1" ht="14" x14ac:dyDescent="0.3">
      <c r="A34" s="108"/>
      <c r="B34" s="108"/>
      <c r="C34" s="108"/>
      <c r="D34" s="108"/>
      <c r="E34" s="108"/>
      <c r="F34" s="107"/>
      <c r="G34" s="107"/>
      <c r="H34" s="109"/>
      <c r="I34" s="109"/>
      <c r="Y34" s="1" t="s">
        <v>33</v>
      </c>
      <c r="Z34" s="1">
        <f>'Entitat 5'!F26</f>
        <v>0</v>
      </c>
    </row>
    <row r="35" spans="1:26" s="1" customFormat="1" ht="14" x14ac:dyDescent="0.3">
      <c r="A35" s="108" t="s">
        <v>36</v>
      </c>
      <c r="B35" s="108"/>
      <c r="C35" s="108"/>
      <c r="D35" s="108"/>
      <c r="E35" s="108"/>
      <c r="F35" s="112"/>
      <c r="G35" s="112"/>
      <c r="H35" s="109"/>
      <c r="I35" s="109"/>
    </row>
    <row r="36" spans="1:26" s="1" customFormat="1" ht="14" x14ac:dyDescent="0.3">
      <c r="A36" s="108" t="s">
        <v>38</v>
      </c>
      <c r="B36" s="108"/>
      <c r="C36" s="108"/>
      <c r="D36" s="108"/>
      <c r="E36" s="108"/>
      <c r="F36" s="107"/>
      <c r="G36" s="107"/>
      <c r="H36" s="109"/>
      <c r="I36" s="109"/>
      <c r="Y36" s="1" t="s">
        <v>35</v>
      </c>
      <c r="Z36" s="1">
        <f>F39</f>
        <v>0</v>
      </c>
    </row>
    <row r="37" spans="1:26" s="1" customFormat="1" ht="14" x14ac:dyDescent="0.3">
      <c r="A37" s="106" t="s">
        <v>40</v>
      </c>
      <c r="B37" s="106"/>
      <c r="C37" s="106"/>
      <c r="D37" s="106"/>
      <c r="E37" s="106"/>
      <c r="F37" s="107">
        <f>SUM(F35:G36)</f>
        <v>0</v>
      </c>
      <c r="G37" s="107"/>
      <c r="H37" s="109"/>
      <c r="I37" s="109"/>
      <c r="Y37" s="1" t="s">
        <v>37</v>
      </c>
      <c r="Z37" s="1">
        <f>'Entitat 2'!F41</f>
        <v>0</v>
      </c>
    </row>
    <row r="38" spans="1:26" s="1" customFormat="1" thickBot="1" x14ac:dyDescent="0.35">
      <c r="A38" s="110"/>
      <c r="B38" s="110"/>
      <c r="C38" s="110"/>
      <c r="D38" s="110"/>
      <c r="E38" s="110"/>
      <c r="F38" s="111"/>
      <c r="G38" s="111"/>
      <c r="H38" s="109"/>
      <c r="I38" s="109"/>
      <c r="Y38" s="1" t="s">
        <v>39</v>
      </c>
      <c r="Z38" s="1">
        <f>'Entitat 3'!F39</f>
        <v>0</v>
      </c>
    </row>
    <row r="39" spans="1:26" s="28" customFormat="1" ht="15" customHeight="1" thickTop="1" thickBot="1" x14ac:dyDescent="0.35">
      <c r="A39" s="99" t="s">
        <v>43</v>
      </c>
      <c r="B39" s="99"/>
      <c r="C39" s="99"/>
      <c r="D39" s="99"/>
      <c r="E39" s="99"/>
      <c r="F39" s="100">
        <f>F33+F37</f>
        <v>0</v>
      </c>
      <c r="G39" s="100"/>
      <c r="H39" s="101"/>
      <c r="I39" s="101"/>
      <c r="K39" s="1"/>
      <c r="Y39" s="28" t="s">
        <v>41</v>
      </c>
      <c r="Z39" s="28">
        <f>'Entitat 4'!F39</f>
        <v>0</v>
      </c>
    </row>
    <row r="40" spans="1:26" s="28" customFormat="1" ht="15" customHeight="1" thickTop="1" x14ac:dyDescent="0.3">
      <c r="A40" s="39"/>
      <c r="B40" s="39"/>
      <c r="C40" s="39"/>
      <c r="D40" s="39"/>
      <c r="E40" s="39"/>
      <c r="F40" s="40"/>
      <c r="G40" s="40"/>
      <c r="H40" s="40"/>
      <c r="I40" s="40"/>
      <c r="K40" s="1"/>
      <c r="Y40" s="28" t="s">
        <v>42</v>
      </c>
      <c r="Z40" s="28">
        <f>'Entitat 5'!F39</f>
        <v>0</v>
      </c>
    </row>
    <row r="41" spans="1:26" s="28" customFormat="1" thickBot="1" x14ac:dyDescent="0.35">
      <c r="A41" s="6"/>
      <c r="B41" s="6"/>
      <c r="C41" s="6"/>
      <c r="D41" s="6"/>
      <c r="E41" s="6"/>
      <c r="F41" s="6"/>
      <c r="G41" s="6"/>
      <c r="H41" s="6"/>
      <c r="I41" s="6"/>
    </row>
    <row r="42" spans="1:26" s="28" customFormat="1" ht="15" customHeight="1" thickTop="1" x14ac:dyDescent="0.35">
      <c r="A42" s="102" t="s">
        <v>46</v>
      </c>
      <c r="B42" s="102"/>
      <c r="C42" s="104">
        <f>F26</f>
        <v>0</v>
      </c>
      <c r="D42" s="104"/>
      <c r="E42" s="41"/>
      <c r="F42" s="102" t="s">
        <v>47</v>
      </c>
      <c r="G42" s="102"/>
      <c r="H42" s="104">
        <f>F39</f>
        <v>0</v>
      </c>
      <c r="I42" s="104"/>
      <c r="J42" s="42"/>
      <c r="L42" s="42"/>
      <c r="M42" s="42"/>
      <c r="N42" s="42"/>
      <c r="O42" s="42"/>
      <c r="Y42" s="28" t="s">
        <v>44</v>
      </c>
      <c r="Z42" s="28">
        <f>F35</f>
        <v>0</v>
      </c>
    </row>
    <row r="43" spans="1:26" s="28" customFormat="1" ht="15" thickBot="1" x14ac:dyDescent="0.4">
      <c r="A43" s="103"/>
      <c r="B43" s="103"/>
      <c r="C43" s="105"/>
      <c r="D43" s="105"/>
      <c r="E43" s="43"/>
      <c r="F43" s="103"/>
      <c r="G43" s="103"/>
      <c r="H43" s="105"/>
      <c r="I43" s="105"/>
      <c r="J43" s="42"/>
      <c r="L43" s="42"/>
      <c r="M43" s="42"/>
      <c r="N43" s="42"/>
      <c r="O43" s="42"/>
      <c r="Y43" s="28" t="s">
        <v>45</v>
      </c>
      <c r="Z43" s="28">
        <f>'Entitat 2'!F37</f>
        <v>0</v>
      </c>
    </row>
    <row r="44" spans="1:26" ht="15" customHeight="1" thickTop="1" thickBot="1" x14ac:dyDescent="0.4">
      <c r="A44" s="98" t="str">
        <f>IF(C42=H42,"Pressupost equilibrat","Pressupost no equilibrat")</f>
        <v>Pressupost equilibrat</v>
      </c>
      <c r="B44" s="98"/>
      <c r="C44" s="98"/>
      <c r="D44" s="98"/>
      <c r="E44" s="98"/>
      <c r="F44" s="98"/>
      <c r="G44" s="98"/>
      <c r="H44" s="98"/>
      <c r="I44" s="98"/>
      <c r="Y44" s="28" t="s">
        <v>48</v>
      </c>
      <c r="Z44" s="28">
        <f>'Entitat 3'!F35</f>
        <v>0</v>
      </c>
    </row>
    <row r="45" spans="1:26" ht="15" thickTop="1" x14ac:dyDescent="0.35">
      <c r="A45" s="28"/>
      <c r="B45" s="28"/>
      <c r="C45" s="28"/>
      <c r="D45" s="28"/>
      <c r="E45" s="28"/>
      <c r="F45" s="28"/>
      <c r="G45" s="28"/>
      <c r="H45" s="28"/>
      <c r="I45" s="28"/>
      <c r="Y45" s="28" t="s">
        <v>49</v>
      </c>
      <c r="Z45" s="28">
        <f>'Entitat 4'!F35</f>
        <v>0</v>
      </c>
    </row>
    <row r="46" spans="1:26" x14ac:dyDescent="0.35">
      <c r="A46" s="28"/>
      <c r="B46" s="28"/>
      <c r="C46" s="28"/>
      <c r="D46" s="28"/>
      <c r="E46" s="28"/>
      <c r="F46" s="28"/>
      <c r="G46" s="28"/>
      <c r="H46" s="28"/>
      <c r="I46" s="28"/>
      <c r="Y46" s="28" t="s">
        <v>50</v>
      </c>
      <c r="Z46" s="28">
        <f>'Entitat 5'!F35</f>
        <v>0</v>
      </c>
    </row>
    <row r="47" spans="1:26" x14ac:dyDescent="0.35">
      <c r="A47" s="28"/>
      <c r="B47" s="28"/>
      <c r="C47" s="28"/>
      <c r="D47" s="28"/>
      <c r="E47" s="28"/>
      <c r="F47" s="28"/>
      <c r="G47" s="28"/>
      <c r="H47" s="28"/>
      <c r="I47" s="28"/>
    </row>
    <row r="48" spans="1:26" x14ac:dyDescent="0.35">
      <c r="Y48" s="28" t="s">
        <v>51</v>
      </c>
    </row>
    <row r="49" spans="25:26" x14ac:dyDescent="0.35">
      <c r="Y49" s="28" t="s">
        <v>52</v>
      </c>
    </row>
    <row r="51" spans="25:26" ht="15" customHeight="1" x14ac:dyDescent="0.35">
      <c r="Y51" s="28" t="s">
        <v>79</v>
      </c>
      <c r="Z51" s="28">
        <f>IF(ISTEXT(D11),F26-K14,0)</f>
        <v>0</v>
      </c>
    </row>
    <row r="52" spans="25:26" x14ac:dyDescent="0.35">
      <c r="Y52" s="28" t="s">
        <v>80</v>
      </c>
      <c r="Z52" s="28">
        <f>IF(ISTEXT('Entitat 2'!D12),'Entitat 2'!F28-'Entitat 2'!K14,0)</f>
        <v>0</v>
      </c>
    </row>
    <row r="53" spans="25:26" x14ac:dyDescent="0.35">
      <c r="Y53" s="28" t="s">
        <v>83</v>
      </c>
      <c r="Z53" s="28">
        <f>IF(ISTEXT('Entitat 3'!D11),'Entitat 3'!F26-'Entitat 3'!K14,0)</f>
        <v>0</v>
      </c>
    </row>
    <row r="54" spans="25:26" ht="15.5" customHeight="1" x14ac:dyDescent="0.35">
      <c r="Y54" s="28" t="s">
        <v>81</v>
      </c>
      <c r="Z54" s="28">
        <f>IF(ISTEXT('Entitat 4'!D11),'Entitat 4'!F26-'Entitat 4'!K14,0)</f>
        <v>0</v>
      </c>
    </row>
    <row r="55" spans="25:26" x14ac:dyDescent="0.35">
      <c r="Y55" s="28" t="s">
        <v>82</v>
      </c>
      <c r="Z55" s="28">
        <f>IF(ISTEXT('Entitat 5'!D13),'Entitat 5'!F26-'Entitat 2'!K14,0)</f>
        <v>0</v>
      </c>
    </row>
    <row r="56" spans="25:26" ht="15" customHeight="1" x14ac:dyDescent="0.35"/>
    <row r="57" spans="25:26" x14ac:dyDescent="0.35">
      <c r="Y57" s="28" t="s">
        <v>26</v>
      </c>
      <c r="Z57" s="28">
        <f>IF(ISTEXT(D11),F35,0)</f>
        <v>0</v>
      </c>
    </row>
    <row r="58" spans="25:26" x14ac:dyDescent="0.35">
      <c r="Y58" s="28" t="s">
        <v>28</v>
      </c>
      <c r="Z58" s="28">
        <f>IF(ISTEXT('Entitat 2'!D12),'Entitat 2'!F37,0)</f>
        <v>0</v>
      </c>
    </row>
    <row r="59" spans="25:26" x14ac:dyDescent="0.35">
      <c r="Y59" s="28" t="s">
        <v>29</v>
      </c>
      <c r="Z59" s="28">
        <f>IF(ISTEXT('Entitat 3'!D11),'Entitat 3'!F35,0)</f>
        <v>0</v>
      </c>
    </row>
    <row r="60" spans="25:26" x14ac:dyDescent="0.35">
      <c r="Y60" s="28" t="s">
        <v>31</v>
      </c>
      <c r="Z60" s="28">
        <f>IF(ISTEXT('Entitat 4'!D11),'Entitat 4'!F35,0)</f>
        <v>0</v>
      </c>
    </row>
    <row r="61" spans="25:26" x14ac:dyDescent="0.35">
      <c r="Y61" s="28" t="s">
        <v>33</v>
      </c>
      <c r="Z61" s="28">
        <f>IF(ISTEXT('Entitat 5'!D13),'Entitat 5'!F35,0)</f>
        <v>0</v>
      </c>
    </row>
    <row r="63" spans="25:26" x14ac:dyDescent="0.35">
      <c r="Y63" s="42" t="s">
        <v>85</v>
      </c>
    </row>
    <row r="64" spans="25:26" x14ac:dyDescent="0.35">
      <c r="Y64" s="42" t="s">
        <v>86</v>
      </c>
    </row>
    <row r="65" spans="25:25" x14ac:dyDescent="0.35">
      <c r="Y65" s="42" t="s">
        <v>87</v>
      </c>
    </row>
  </sheetData>
  <sheetProtection algorithmName="SHA-512" hashValue="glbUE3sw7n5vkGf9AJL6lbXGix8TzFG79aZuTzIuoBBA7fQTsCzgxljLIpNGMOA1or7VFkArbI+flEwfUcetjQ==" saltValue="0O3XZ1e4YP4lXx0/KA5cKw==" spinCount="100000" sheet="1" insertRows="0"/>
  <mergeCells count="75">
    <mergeCell ref="H23:I23"/>
    <mergeCell ref="H22:I22"/>
    <mergeCell ref="K26:K27"/>
    <mergeCell ref="H30:I30"/>
    <mergeCell ref="H26:I26"/>
    <mergeCell ref="D11:E11"/>
    <mergeCell ref="A21:E21"/>
    <mergeCell ref="F21:G21"/>
    <mergeCell ref="H21:I21"/>
    <mergeCell ref="F20:G20"/>
    <mergeCell ref="H20:I20"/>
    <mergeCell ref="A19:E19"/>
    <mergeCell ref="F19:G19"/>
    <mergeCell ref="H19:I19"/>
    <mergeCell ref="A20:E20"/>
    <mergeCell ref="B11:C11"/>
    <mergeCell ref="A22:E22"/>
    <mergeCell ref="F22:G22"/>
    <mergeCell ref="H25:I25"/>
    <mergeCell ref="H24:I24"/>
    <mergeCell ref="B12:C12"/>
    <mergeCell ref="A18:E18"/>
    <mergeCell ref="F18:G18"/>
    <mergeCell ref="D12:E12"/>
    <mergeCell ref="A15:E15"/>
    <mergeCell ref="F16:I16"/>
    <mergeCell ref="A17:E17"/>
    <mergeCell ref="F17:G17"/>
    <mergeCell ref="H17:I17"/>
    <mergeCell ref="H18:I18"/>
    <mergeCell ref="A23:E23"/>
    <mergeCell ref="F23:G23"/>
    <mergeCell ref="A24:E24"/>
    <mergeCell ref="F24:G24"/>
    <mergeCell ref="A25:E25"/>
    <mergeCell ref="F25:G25"/>
    <mergeCell ref="A26:E26"/>
    <mergeCell ref="F26:G26"/>
    <mergeCell ref="A28:E28"/>
    <mergeCell ref="A30:E30"/>
    <mergeCell ref="F30:G30"/>
    <mergeCell ref="A31:E31"/>
    <mergeCell ref="F31:G31"/>
    <mergeCell ref="A32:E32"/>
    <mergeCell ref="F32:G32"/>
    <mergeCell ref="H37:I37"/>
    <mergeCell ref="H32:I32"/>
    <mergeCell ref="H31:I31"/>
    <mergeCell ref="A33:E33"/>
    <mergeCell ref="F33:G33"/>
    <mergeCell ref="H33:I33"/>
    <mergeCell ref="F38:G38"/>
    <mergeCell ref="H38:I38"/>
    <mergeCell ref="A35:E35"/>
    <mergeCell ref="F35:G35"/>
    <mergeCell ref="H35:I35"/>
    <mergeCell ref="A36:E36"/>
    <mergeCell ref="F36:G36"/>
    <mergeCell ref="H36:I36"/>
    <mergeCell ref="A5:H5"/>
    <mergeCell ref="K16:K17"/>
    <mergeCell ref="A44:I44"/>
    <mergeCell ref="A39:E39"/>
    <mergeCell ref="F39:G39"/>
    <mergeCell ref="H39:I39"/>
    <mergeCell ref="A42:B43"/>
    <mergeCell ref="C42:D43"/>
    <mergeCell ref="F42:G43"/>
    <mergeCell ref="H42:I43"/>
    <mergeCell ref="A37:E37"/>
    <mergeCell ref="F37:G37"/>
    <mergeCell ref="A34:E34"/>
    <mergeCell ref="F34:G34"/>
    <mergeCell ref="H34:I34"/>
    <mergeCell ref="A38:E38"/>
  </mergeCells>
  <conditionalFormatting sqref="A44">
    <cfRule type="containsText" dxfId="33" priority="12" operator="containsText" text="no">
      <formula>NOT(ISERROR(SEARCH("no",A44)))</formula>
    </cfRule>
  </conditionalFormatting>
  <conditionalFormatting sqref="K16">
    <cfRule type="cellIs" dxfId="32" priority="2" operator="equal">
      <formula>"NO COMPLEIX"</formula>
    </cfRule>
    <cfRule type="cellIs" dxfId="31" priority="4" operator="equal">
      <formula>"COMPLEIX"</formula>
    </cfRule>
  </conditionalFormatting>
  <conditionalFormatting sqref="K15">
    <cfRule type="cellIs" dxfId="30" priority="3" operator="equal">
      <formula>"NO COMPLEIX"</formula>
    </cfRule>
  </conditionalFormatting>
  <dataValidations count="3">
    <dataValidation type="list" allowBlank="1" showInputMessage="1" showErrorMessage="1" sqref="D11">
      <formula1>$Z$25:$Z$27</formula1>
    </dataValidation>
    <dataValidation type="list" allowBlank="1" showInputMessage="1" showErrorMessage="1" sqref="K10">
      <formula1>$Y$48:$Y$49</formula1>
    </dataValidation>
    <dataValidation type="list" allowBlank="1" showInputMessage="1" showErrorMessage="1" sqref="H18:I25">
      <formula1>$Y$64:$Y$65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2"/>
  <sheetViews>
    <sheetView zoomScale="125" zoomScaleNormal="125" workbookViewId="0">
      <selection activeCell="D12" sqref="D12:E12"/>
    </sheetView>
  </sheetViews>
  <sheetFormatPr defaultColWidth="8.7265625" defaultRowHeight="14.5" x14ac:dyDescent="0.35"/>
  <cols>
    <col min="1" max="2" width="8.7265625" style="42"/>
    <col min="3" max="3" width="15.81640625" style="42" customWidth="1"/>
    <col min="4" max="8" width="8.7265625" style="42"/>
    <col min="9" max="9" width="8.7265625" style="42" customWidth="1"/>
    <col min="10" max="10" width="8.7265625" style="42"/>
    <col min="11" max="11" width="105.08984375" style="42" bestFit="1" customWidth="1"/>
    <col min="12" max="12" width="16.81640625" style="42" customWidth="1"/>
    <col min="13" max="13" width="21.1796875" style="42" customWidth="1"/>
    <col min="14" max="23" width="8.7265625" style="42"/>
    <col min="24" max="24" width="8.7265625" style="42" customWidth="1"/>
    <col min="25" max="25" width="15.1796875" style="42" hidden="1" customWidth="1"/>
    <col min="26" max="26" width="8.7265625" style="42" hidden="1" customWidth="1"/>
    <col min="27" max="27" width="8.7265625" style="42" customWidth="1"/>
    <col min="28" max="16384" width="8.7265625" style="42"/>
  </cols>
  <sheetData>
    <row r="1" spans="1:11" s="28" customFormat="1" ht="14" x14ac:dyDescent="0.3">
      <c r="B1" s="29"/>
      <c r="C1" s="29"/>
      <c r="D1" s="29"/>
      <c r="E1" s="29"/>
      <c r="F1" s="29"/>
      <c r="G1" s="29"/>
      <c r="H1" s="29"/>
      <c r="I1" s="29"/>
    </row>
    <row r="2" spans="1:11" s="28" customFormat="1" ht="14" x14ac:dyDescent="0.3">
      <c r="A2" s="29"/>
      <c r="B2" s="29"/>
      <c r="C2" s="29"/>
      <c r="D2" s="29"/>
      <c r="E2" s="29"/>
      <c r="F2" s="29"/>
      <c r="G2" s="29"/>
      <c r="H2" s="29"/>
      <c r="I2" s="29"/>
    </row>
    <row r="3" spans="1:11" s="28" customFormat="1" ht="14" x14ac:dyDescent="0.3">
      <c r="A3" s="29"/>
      <c r="B3" s="29"/>
      <c r="C3" s="29"/>
      <c r="D3" s="29"/>
      <c r="E3" s="29"/>
      <c r="F3" s="29"/>
      <c r="G3" s="29"/>
      <c r="H3" s="29"/>
      <c r="I3" s="29"/>
    </row>
    <row r="4" spans="1:11" s="28" customFormat="1" ht="14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11" s="28" customFormat="1" ht="14" x14ac:dyDescent="0.3">
      <c r="A5" s="29"/>
      <c r="B5" s="29"/>
      <c r="C5" s="29"/>
      <c r="D5" s="29"/>
      <c r="E5" s="29"/>
      <c r="F5" s="29"/>
      <c r="G5" s="29"/>
      <c r="H5" s="29"/>
      <c r="I5" s="29"/>
    </row>
    <row r="6" spans="1:11" s="28" customFormat="1" ht="31" customHeight="1" x14ac:dyDescent="0.3">
      <c r="A6" s="70" t="s">
        <v>76</v>
      </c>
      <c r="B6" s="70"/>
      <c r="C6" s="70"/>
      <c r="D6" s="70"/>
      <c r="E6" s="70"/>
      <c r="F6" s="70"/>
      <c r="G6" s="70"/>
      <c r="H6" s="70"/>
      <c r="I6" s="50"/>
      <c r="J6" s="50"/>
    </row>
    <row r="7" spans="1:11" s="28" customFormat="1" ht="14" x14ac:dyDescent="0.3">
      <c r="B7" s="30"/>
      <c r="C7" s="30"/>
      <c r="D7" s="30"/>
      <c r="E7" s="30"/>
      <c r="F7" s="30"/>
      <c r="G7" s="30"/>
      <c r="H7" s="30"/>
      <c r="I7" s="30"/>
    </row>
    <row r="8" spans="1:11" s="28" customFormat="1" ht="14" x14ac:dyDescent="0.3">
      <c r="A8" s="30"/>
      <c r="B8" s="30"/>
      <c r="C8" s="30"/>
      <c r="D8" s="30"/>
      <c r="E8" s="30"/>
      <c r="F8" s="30"/>
      <c r="G8" s="30"/>
      <c r="H8" s="30"/>
      <c r="I8" s="30"/>
    </row>
    <row r="9" spans="1:11" s="28" customFormat="1" thickBot="1" x14ac:dyDescent="0.35">
      <c r="A9" s="30" t="s">
        <v>0</v>
      </c>
      <c r="B9" s="30"/>
      <c r="C9" s="30"/>
      <c r="D9" s="30"/>
      <c r="E9" s="30"/>
      <c r="F9" s="30"/>
      <c r="G9" s="30"/>
      <c r="H9" s="30"/>
      <c r="I9" s="30"/>
      <c r="K9" s="32" t="s">
        <v>84</v>
      </c>
    </row>
    <row r="10" spans="1:11" s="28" customFormat="1" ht="14" x14ac:dyDescent="0.3">
      <c r="A10" s="30"/>
      <c r="B10" s="30"/>
      <c r="C10" s="35"/>
      <c r="D10" s="44"/>
      <c r="E10" s="44"/>
      <c r="F10" s="44"/>
      <c r="G10" s="44"/>
      <c r="H10" s="44"/>
      <c r="I10" s="30"/>
      <c r="K10" s="31" t="s">
        <v>18</v>
      </c>
    </row>
    <row r="11" spans="1:11" s="28" customFormat="1" thickBot="1" x14ac:dyDescent="0.35">
      <c r="B11" s="32" t="s">
        <v>64</v>
      </c>
      <c r="C11" s="5"/>
      <c r="D11" s="45"/>
      <c r="E11" s="45"/>
      <c r="F11" s="45"/>
      <c r="G11" s="45"/>
      <c r="H11" s="45"/>
      <c r="I11" s="45"/>
      <c r="J11" s="45"/>
      <c r="K11" s="3"/>
    </row>
    <row r="12" spans="1:11" s="28" customFormat="1" ht="14" customHeight="1" thickBot="1" x14ac:dyDescent="0.35">
      <c r="B12" s="130" t="s">
        <v>8</v>
      </c>
      <c r="C12" s="131"/>
      <c r="D12" s="125"/>
      <c r="E12" s="126"/>
      <c r="F12" s="33"/>
      <c r="G12" s="33"/>
      <c r="H12" s="33"/>
      <c r="I12" s="33"/>
      <c r="K12" s="31" t="s">
        <v>71</v>
      </c>
    </row>
    <row r="13" spans="1:11" s="28" customFormat="1" ht="14.5" customHeight="1" thickBot="1" x14ac:dyDescent="0.35">
      <c r="B13" s="130" t="s">
        <v>11</v>
      </c>
      <c r="C13" s="132"/>
      <c r="D13" s="134" t="str">
        <f>IF(AND('Full General'!C16=Z26,'Full General'!C17=Z29,D12=Z34),70%,IF(AND('Full General'!C16=Z26,'Full General'!C17=Z29,D12=Z35),60%,IF(AND('Full General'!C16=Z26,'Full General'!C17=Z29,D12=Z36),50%,IF(AND('Full General'!C16=Z26,OR('Full General'!C17=Z30,'Full General'!C17=Z31,'Full General'!C17=Z32,),D12=Z34),80%,IF(AND('Full General'!C16=Z26,OR('Full General'!C17=Z30,'Full General'!C17=Z31,'Full General'!C17=Z32,),D12=Z35),75%,IF(AND('Full General'!C16=Z26,OR('Full General'!C17=Z30,'Full General'!C17=Z31,'Full General'!C17=Z32,),D12=Z36),65%,IF(AND('Full General'!C16=Z27,'Full General'!C17=Z29,D12=Z34),45%,IF(AND('Full General'!C16=Z27,'Full General'!C17=Z29,D12=Z35),35%,IF(AND('Full General'!C16=Z27,'Full General'!C17=Z29,D12=Z36),25%,IF(AND('Full General'!C16=Z27,OR('Full General'!C17=Z30,'Full General'!C17=Z31,'Full General'!C17=Z32,),D12=Z34),60%,IF(AND('Full General'!C16=Z27,OR('Full General'!C17=Z30,'Full General'!C17=Z31,'Full General'!C17=Z32,),D12=Z35),50%,IF(AND('Full General'!C16=Z27,OR('Full General'!C17=Z30,'Full General'!C17=Z31,'Full General'!C17=Z32,),D12=Z36),40%," "))))))))))))</f>
        <v xml:space="preserve"> </v>
      </c>
      <c r="E13" s="134"/>
      <c r="F13" s="46"/>
      <c r="G13" s="46"/>
      <c r="H13" s="46"/>
      <c r="I13" s="46"/>
      <c r="K13" s="4"/>
    </row>
    <row r="14" spans="1:11" s="28" customFormat="1" ht="14.5" customHeight="1" x14ac:dyDescent="0.3">
      <c r="A14" s="5"/>
      <c r="B14" s="47"/>
      <c r="C14" s="48"/>
      <c r="D14" s="46"/>
      <c r="E14" s="46"/>
      <c r="F14" s="46"/>
      <c r="G14" s="46"/>
      <c r="H14" s="46"/>
      <c r="I14" s="46"/>
      <c r="K14" s="31" t="s">
        <v>78</v>
      </c>
    </row>
    <row r="15" spans="1:11" s="28" customFormat="1" thickBot="1" x14ac:dyDescent="0.35">
      <c r="A15" s="5"/>
      <c r="B15" s="47"/>
      <c r="C15" s="48"/>
      <c r="D15" s="46"/>
      <c r="E15" s="46"/>
      <c r="F15" s="46"/>
      <c r="G15" s="46"/>
      <c r="H15" s="46"/>
      <c r="I15" s="46"/>
      <c r="K15" s="57"/>
    </row>
    <row r="16" spans="1:11" s="28" customFormat="1" ht="14" x14ac:dyDescent="0.3">
      <c r="A16" s="113" t="s">
        <v>14</v>
      </c>
      <c r="B16" s="113"/>
      <c r="C16" s="113"/>
      <c r="D16" s="113"/>
      <c r="E16" s="113"/>
      <c r="F16" s="37"/>
      <c r="G16" s="37"/>
      <c r="H16" s="37"/>
      <c r="I16" s="37"/>
      <c r="K16" s="31" t="s">
        <v>70</v>
      </c>
    </row>
    <row r="17" spans="1:26" s="28" customFormat="1" thickBot="1" x14ac:dyDescent="0.35">
      <c r="A17" s="38" t="s">
        <v>15</v>
      </c>
      <c r="F17" s="133"/>
      <c r="G17" s="133"/>
      <c r="H17" s="133"/>
      <c r="I17" s="133"/>
      <c r="K17" s="96" t="str">
        <f>IF(ISNUMBER(K13),IF((300000-K13-K15)&gt;0,"COMPLEIX","NO COMPLEIX")," ")</f>
        <v xml:space="preserve"> </v>
      </c>
      <c r="Y17" s="28" t="s">
        <v>4</v>
      </c>
      <c r="Z17" s="28" t="s">
        <v>1</v>
      </c>
    </row>
    <row r="18" spans="1:26" s="28" customFormat="1" ht="15" thickTop="1" thickBot="1" x14ac:dyDescent="0.35">
      <c r="A18" s="114" t="s">
        <v>15</v>
      </c>
      <c r="B18" s="114"/>
      <c r="C18" s="114"/>
      <c r="D18" s="114"/>
      <c r="E18" s="114"/>
      <c r="F18" s="115" t="s">
        <v>17</v>
      </c>
      <c r="G18" s="115"/>
      <c r="H18" s="115" t="s">
        <v>85</v>
      </c>
      <c r="I18" s="115"/>
      <c r="K18" s="97"/>
    </row>
    <row r="19" spans="1:26" s="1" customFormat="1" thickTop="1" x14ac:dyDescent="0.3">
      <c r="A19" s="108"/>
      <c r="B19" s="108"/>
      <c r="C19" s="108"/>
      <c r="D19" s="108"/>
      <c r="E19" s="108"/>
      <c r="F19" s="112"/>
      <c r="G19" s="107"/>
      <c r="H19" s="117"/>
      <c r="I19" s="117"/>
      <c r="K19" s="28"/>
    </row>
    <row r="20" spans="1:26" s="1" customFormat="1" ht="14" x14ac:dyDescent="0.3">
      <c r="A20" s="108"/>
      <c r="B20" s="108"/>
      <c r="C20" s="108"/>
      <c r="D20" s="108"/>
      <c r="E20" s="108"/>
      <c r="F20" s="112"/>
      <c r="G20" s="107"/>
      <c r="H20" s="112"/>
      <c r="I20" s="112"/>
      <c r="K20" s="28"/>
      <c r="Z20" s="1" t="s">
        <v>7</v>
      </c>
    </row>
    <row r="21" spans="1:26" s="1" customFormat="1" ht="14" x14ac:dyDescent="0.3">
      <c r="A21" s="53"/>
      <c r="B21" s="53"/>
      <c r="C21" s="53"/>
      <c r="D21" s="53"/>
      <c r="E21" s="53"/>
      <c r="F21" s="55"/>
      <c r="G21" s="54"/>
      <c r="H21" s="107"/>
      <c r="I21" s="107"/>
    </row>
    <row r="22" spans="1:26" s="1" customFormat="1" ht="14" x14ac:dyDescent="0.3">
      <c r="A22" s="108"/>
      <c r="B22" s="108"/>
      <c r="C22" s="108"/>
      <c r="D22" s="108"/>
      <c r="E22" s="108"/>
      <c r="F22" s="107"/>
      <c r="G22" s="107"/>
      <c r="H22" s="107"/>
      <c r="I22" s="107"/>
      <c r="Z22" s="1" t="s">
        <v>10</v>
      </c>
    </row>
    <row r="23" spans="1:26" s="1" customFormat="1" ht="14" x14ac:dyDescent="0.3">
      <c r="A23" s="108"/>
      <c r="B23" s="108"/>
      <c r="C23" s="108"/>
      <c r="D23" s="108"/>
      <c r="E23" s="108"/>
      <c r="F23" s="107"/>
      <c r="G23" s="107"/>
      <c r="H23" s="107"/>
      <c r="I23" s="107"/>
      <c r="Z23" s="1" t="s">
        <v>12</v>
      </c>
    </row>
    <row r="24" spans="1:26" s="1" customFormat="1" x14ac:dyDescent="0.35">
      <c r="A24" s="108"/>
      <c r="B24" s="108"/>
      <c r="C24" s="108"/>
      <c r="D24" s="108"/>
      <c r="E24" s="108"/>
      <c r="F24" s="107"/>
      <c r="G24" s="107"/>
      <c r="H24" s="107"/>
      <c r="I24" s="107"/>
      <c r="K24" s="2"/>
      <c r="Z24" s="1" t="s">
        <v>13</v>
      </c>
    </row>
    <row r="25" spans="1:26" s="1" customFormat="1" x14ac:dyDescent="0.35">
      <c r="A25" s="108"/>
      <c r="B25" s="108"/>
      <c r="C25" s="108"/>
      <c r="D25" s="108"/>
      <c r="E25" s="108"/>
      <c r="F25" s="107"/>
      <c r="G25" s="107"/>
      <c r="H25" s="107"/>
      <c r="I25" s="107"/>
      <c r="K25" s="2"/>
    </row>
    <row r="26" spans="1:26" s="1" customFormat="1" x14ac:dyDescent="0.35">
      <c r="A26" s="108"/>
      <c r="B26" s="108"/>
      <c r="C26" s="108"/>
      <c r="D26" s="108"/>
      <c r="E26" s="108"/>
      <c r="F26" s="107"/>
      <c r="G26" s="107"/>
      <c r="H26" s="107"/>
      <c r="I26" s="107"/>
      <c r="K26" s="2"/>
      <c r="Y26" s="1" t="s">
        <v>2</v>
      </c>
      <c r="Z26" s="1" t="s">
        <v>3</v>
      </c>
    </row>
    <row r="27" spans="1:26" s="1" customFormat="1" ht="15" thickBot="1" x14ac:dyDescent="0.4">
      <c r="A27" s="135"/>
      <c r="B27" s="135"/>
      <c r="C27" s="135"/>
      <c r="D27" s="135"/>
      <c r="E27" s="135"/>
      <c r="F27" s="136"/>
      <c r="G27" s="136"/>
      <c r="H27" s="111"/>
      <c r="I27" s="111"/>
      <c r="K27" s="2"/>
      <c r="Z27" s="1" t="s">
        <v>16</v>
      </c>
    </row>
    <row r="28" spans="1:26" s="28" customFormat="1" ht="16.5" customHeight="1" thickTop="1" thickBot="1" x14ac:dyDescent="0.35">
      <c r="A28" s="99" t="s">
        <v>25</v>
      </c>
      <c r="B28" s="99"/>
      <c r="C28" s="99"/>
      <c r="D28" s="99"/>
      <c r="E28" s="99"/>
      <c r="F28" s="100">
        <f>SUM(F19:G27)</f>
        <v>0</v>
      </c>
      <c r="G28" s="100"/>
      <c r="H28" s="101"/>
      <c r="I28" s="101"/>
      <c r="K28" s="127" t="s">
        <v>74</v>
      </c>
    </row>
    <row r="29" spans="1:26" s="28" customFormat="1" ht="16" customHeight="1" thickTop="1" x14ac:dyDescent="0.3">
      <c r="A29" s="39"/>
      <c r="B29" s="39"/>
      <c r="C29" s="39"/>
      <c r="D29" s="39"/>
      <c r="E29" s="39"/>
      <c r="F29" s="40"/>
      <c r="G29" s="40"/>
      <c r="H29" s="58"/>
      <c r="I29" s="58"/>
      <c r="K29" s="128"/>
      <c r="Y29" s="28" t="s">
        <v>5</v>
      </c>
      <c r="Z29" s="28" t="s">
        <v>6</v>
      </c>
    </row>
    <row r="30" spans="1:26" s="28" customFormat="1" ht="14" customHeight="1" x14ac:dyDescent="0.3">
      <c r="A30" s="113" t="s">
        <v>14</v>
      </c>
      <c r="B30" s="113"/>
      <c r="C30" s="113"/>
      <c r="D30" s="113"/>
      <c r="E30" s="113"/>
      <c r="F30" s="40"/>
      <c r="G30" s="40"/>
      <c r="H30" s="58"/>
      <c r="I30" s="58"/>
      <c r="K30" s="52" t="s">
        <v>77</v>
      </c>
      <c r="Z30" s="28" t="s">
        <v>19</v>
      </c>
    </row>
    <row r="31" spans="1:26" s="28" customFormat="1" ht="14.5" customHeight="1" thickBot="1" x14ac:dyDescent="0.35">
      <c r="A31" s="38" t="s">
        <v>27</v>
      </c>
      <c r="F31" s="6"/>
      <c r="G31" s="6"/>
      <c r="H31" s="12"/>
      <c r="I31" s="12"/>
      <c r="K31" s="51" t="s">
        <v>75</v>
      </c>
      <c r="Z31" s="28" t="s">
        <v>20</v>
      </c>
    </row>
    <row r="32" spans="1:26" s="28" customFormat="1" ht="15" thickTop="1" thickBot="1" x14ac:dyDescent="0.35">
      <c r="A32" s="114" t="s">
        <v>27</v>
      </c>
      <c r="B32" s="114"/>
      <c r="C32" s="114"/>
      <c r="D32" s="114"/>
      <c r="E32" s="114"/>
      <c r="F32" s="115" t="s">
        <v>17</v>
      </c>
      <c r="G32" s="115"/>
      <c r="H32" s="129"/>
      <c r="I32" s="129"/>
      <c r="Z32" s="28" t="s">
        <v>21</v>
      </c>
    </row>
    <row r="33" spans="1:26" s="1" customFormat="1" thickTop="1" x14ac:dyDescent="0.3">
      <c r="A33" s="137" t="s">
        <v>30</v>
      </c>
      <c r="B33" s="137"/>
      <c r="C33" s="137"/>
      <c r="D33" s="137"/>
      <c r="E33" s="137"/>
      <c r="F33" s="136"/>
      <c r="G33" s="136"/>
      <c r="H33" s="109"/>
      <c r="I33" s="109"/>
    </row>
    <row r="34" spans="1:26" s="1" customFormat="1" x14ac:dyDescent="0.35">
      <c r="A34" s="108" t="s">
        <v>32</v>
      </c>
      <c r="B34" s="108"/>
      <c r="C34" s="108"/>
      <c r="D34" s="108"/>
      <c r="E34" s="108"/>
      <c r="F34" s="107"/>
      <c r="G34" s="107"/>
      <c r="H34" s="109"/>
      <c r="I34" s="109"/>
      <c r="K34" s="42"/>
      <c r="Y34" s="1" t="s">
        <v>22</v>
      </c>
      <c r="Z34" s="1" t="s">
        <v>9</v>
      </c>
    </row>
    <row r="35" spans="1:26" s="1" customFormat="1" x14ac:dyDescent="0.35">
      <c r="A35" s="106" t="s">
        <v>34</v>
      </c>
      <c r="B35" s="106"/>
      <c r="C35" s="106"/>
      <c r="D35" s="106"/>
      <c r="E35" s="106"/>
      <c r="F35" s="107">
        <f>SUM(F33:G34)</f>
        <v>0</v>
      </c>
      <c r="G35" s="107"/>
      <c r="H35" s="109"/>
      <c r="I35" s="109"/>
      <c r="K35" s="2"/>
      <c r="Z35" s="1" t="s">
        <v>23</v>
      </c>
    </row>
    <row r="36" spans="1:26" s="1" customFormat="1" x14ac:dyDescent="0.35">
      <c r="A36" s="108"/>
      <c r="B36" s="108"/>
      <c r="C36" s="108"/>
      <c r="D36" s="108"/>
      <c r="E36" s="108"/>
      <c r="F36" s="107"/>
      <c r="G36" s="107"/>
      <c r="H36" s="109"/>
      <c r="I36" s="109"/>
      <c r="K36" s="2"/>
      <c r="Z36" s="1" t="s">
        <v>24</v>
      </c>
    </row>
    <row r="37" spans="1:26" s="1" customFormat="1" x14ac:dyDescent="0.35">
      <c r="A37" s="108" t="s">
        <v>36</v>
      </c>
      <c r="B37" s="108"/>
      <c r="C37" s="108"/>
      <c r="D37" s="108"/>
      <c r="E37" s="108"/>
      <c r="F37" s="107"/>
      <c r="G37" s="107"/>
      <c r="H37" s="109"/>
      <c r="I37" s="109"/>
      <c r="K37" s="2"/>
    </row>
    <row r="38" spans="1:26" s="1" customFormat="1" x14ac:dyDescent="0.35">
      <c r="A38" s="108" t="s">
        <v>38</v>
      </c>
      <c r="B38" s="108"/>
      <c r="C38" s="108"/>
      <c r="D38" s="108"/>
      <c r="E38" s="108"/>
      <c r="F38" s="107"/>
      <c r="G38" s="107"/>
      <c r="H38" s="109"/>
      <c r="I38" s="109"/>
      <c r="K38" s="2"/>
      <c r="Z38" s="1" t="s">
        <v>51</v>
      </c>
    </row>
    <row r="39" spans="1:26" s="1" customFormat="1" x14ac:dyDescent="0.35">
      <c r="A39" s="106" t="s">
        <v>40</v>
      </c>
      <c r="B39" s="106"/>
      <c r="C39" s="106"/>
      <c r="D39" s="106"/>
      <c r="E39" s="106"/>
      <c r="F39" s="107">
        <f>SUM(F37:G38)</f>
        <v>0</v>
      </c>
      <c r="G39" s="107"/>
      <c r="H39" s="109"/>
      <c r="I39" s="109"/>
      <c r="K39" s="2"/>
      <c r="Z39" s="1" t="s">
        <v>52</v>
      </c>
    </row>
    <row r="40" spans="1:26" s="1" customFormat="1" ht="15" thickBot="1" x14ac:dyDescent="0.4">
      <c r="A40" s="108"/>
      <c r="B40" s="108"/>
      <c r="C40" s="108"/>
      <c r="D40" s="108"/>
      <c r="E40" s="108"/>
      <c r="F40" s="107"/>
      <c r="G40" s="107"/>
      <c r="H40" s="109"/>
      <c r="I40" s="109"/>
      <c r="K40" s="2"/>
    </row>
    <row r="41" spans="1:26" s="28" customFormat="1" ht="15.5" thickTop="1" thickBot="1" x14ac:dyDescent="0.4">
      <c r="A41" s="99" t="s">
        <v>43</v>
      </c>
      <c r="B41" s="99"/>
      <c r="C41" s="99"/>
      <c r="D41" s="99"/>
      <c r="E41" s="99"/>
      <c r="F41" s="100">
        <f>F35+F39</f>
        <v>0</v>
      </c>
      <c r="G41" s="100"/>
      <c r="H41" s="101"/>
      <c r="I41" s="101"/>
      <c r="K41" s="2"/>
    </row>
    <row r="42" spans="1:26" s="28" customFormat="1" ht="15" thickTop="1" x14ac:dyDescent="0.35">
      <c r="A42" s="39"/>
      <c r="B42" s="39"/>
      <c r="C42" s="39"/>
      <c r="D42" s="39"/>
      <c r="E42" s="39"/>
      <c r="F42" s="40"/>
      <c r="G42" s="40"/>
      <c r="H42" s="40"/>
      <c r="I42" s="40"/>
      <c r="K42" s="2"/>
    </row>
    <row r="43" spans="1:26" s="28" customFormat="1" ht="15" thickBot="1" x14ac:dyDescent="0.4">
      <c r="A43" s="6"/>
      <c r="B43" s="6"/>
      <c r="C43" s="6"/>
      <c r="D43" s="6"/>
      <c r="E43" s="6"/>
      <c r="F43" s="6"/>
      <c r="G43" s="6"/>
      <c r="H43" s="6"/>
      <c r="I43" s="6"/>
      <c r="K43" s="42"/>
    </row>
    <row r="44" spans="1:26" s="28" customFormat="1" ht="15" thickTop="1" x14ac:dyDescent="0.35">
      <c r="A44" s="102" t="s">
        <v>46</v>
      </c>
      <c r="B44" s="102"/>
      <c r="C44" s="104">
        <f>F28</f>
        <v>0</v>
      </c>
      <c r="D44" s="104"/>
      <c r="E44" s="41"/>
      <c r="F44" s="102" t="s">
        <v>47</v>
      </c>
      <c r="G44" s="102"/>
      <c r="H44" s="104">
        <f>F41</f>
        <v>0</v>
      </c>
      <c r="I44" s="104"/>
      <c r="K44" s="42"/>
      <c r="L44" s="42"/>
    </row>
    <row r="45" spans="1:26" s="28" customFormat="1" ht="15" thickBot="1" x14ac:dyDescent="0.4">
      <c r="A45" s="103"/>
      <c r="B45" s="103"/>
      <c r="C45" s="105"/>
      <c r="D45" s="105"/>
      <c r="E45" s="43"/>
      <c r="F45" s="103"/>
      <c r="G45" s="103"/>
      <c r="H45" s="105"/>
      <c r="I45" s="105"/>
      <c r="K45" s="42"/>
      <c r="L45" s="42"/>
    </row>
    <row r="46" spans="1:26" s="28" customFormat="1" ht="15.5" thickTop="1" thickBot="1" x14ac:dyDescent="0.4">
      <c r="A46" s="138" t="str">
        <f>IF(C44=H44,"Pressupost equilibrat","Pressupost no equilibrat")</f>
        <v>Pressupost equilibrat</v>
      </c>
      <c r="B46" s="138"/>
      <c r="C46" s="138"/>
      <c r="D46" s="138"/>
      <c r="E46" s="138"/>
      <c r="F46" s="138"/>
      <c r="G46" s="138"/>
      <c r="H46" s="138"/>
      <c r="I46" s="138"/>
      <c r="K46" s="42"/>
      <c r="L46" s="42"/>
      <c r="M46" s="42"/>
      <c r="N46" s="42"/>
      <c r="O46" s="42"/>
      <c r="P46" s="42"/>
    </row>
    <row r="47" spans="1:26" s="28" customFormat="1" ht="15" thickTop="1" x14ac:dyDescent="0.35">
      <c r="K47" s="42"/>
      <c r="L47" s="42"/>
      <c r="M47" s="42"/>
      <c r="N47" s="42"/>
      <c r="O47" s="42"/>
      <c r="P47" s="42"/>
    </row>
    <row r="48" spans="1:26" s="28" customFormat="1" x14ac:dyDescent="0.35">
      <c r="K48" s="42"/>
      <c r="L48" s="42"/>
      <c r="M48" s="42"/>
      <c r="N48" s="42"/>
      <c r="O48" s="42"/>
      <c r="P48" s="42"/>
    </row>
    <row r="49" spans="1:16" s="28" customFormat="1" x14ac:dyDescent="0.3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</row>
    <row r="50" spans="1:16" s="28" customFormat="1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s="28" customFormat="1" x14ac:dyDescent="0.3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s="28" customFormat="1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</sheetData>
  <sheetProtection algorithmName="SHA-512" hashValue="HwozNYpLx/SondG1ST8C724fhBvQMoJ5co7D3y67KspZySUi3ze2XmMlqUn+jINkQbfNtmCB/gAlRua0SBjHEg==" saltValue="lfWTDSrzj7OI5wqOqpQGMQ==" spinCount="100000" sheet="1" insertRows="0"/>
  <mergeCells count="76">
    <mergeCell ref="A39:E39"/>
    <mergeCell ref="F39:G39"/>
    <mergeCell ref="H39:I39"/>
    <mergeCell ref="A40:E40"/>
    <mergeCell ref="F40:G40"/>
    <mergeCell ref="H40:I40"/>
    <mergeCell ref="A46:I46"/>
    <mergeCell ref="A41:E41"/>
    <mergeCell ref="F41:G41"/>
    <mergeCell ref="H41:I41"/>
    <mergeCell ref="A44:B45"/>
    <mergeCell ref="C44:D45"/>
    <mergeCell ref="F44:G45"/>
    <mergeCell ref="H44:I45"/>
    <mergeCell ref="D12:E12"/>
    <mergeCell ref="A36:E36"/>
    <mergeCell ref="F36:G36"/>
    <mergeCell ref="H36:I36"/>
    <mergeCell ref="A37:E37"/>
    <mergeCell ref="F37:G37"/>
    <mergeCell ref="H37:I37"/>
    <mergeCell ref="A34:E34"/>
    <mergeCell ref="F34:G34"/>
    <mergeCell ref="H34:I34"/>
    <mergeCell ref="A35:E35"/>
    <mergeCell ref="F35:G35"/>
    <mergeCell ref="H35:I35"/>
    <mergeCell ref="A33:E33"/>
    <mergeCell ref="F33:G33"/>
    <mergeCell ref="H33:I33"/>
    <mergeCell ref="A38:E38"/>
    <mergeCell ref="F38:G38"/>
    <mergeCell ref="H38:I38"/>
    <mergeCell ref="A28:E28"/>
    <mergeCell ref="F28:G28"/>
    <mergeCell ref="H28:I28"/>
    <mergeCell ref="A30:E30"/>
    <mergeCell ref="A32:E32"/>
    <mergeCell ref="F32:G32"/>
    <mergeCell ref="H32:I32"/>
    <mergeCell ref="A26:E26"/>
    <mergeCell ref="F26:G26"/>
    <mergeCell ref="H26:I26"/>
    <mergeCell ref="A27:E27"/>
    <mergeCell ref="F27:G27"/>
    <mergeCell ref="H27:I27"/>
    <mergeCell ref="A24:E24"/>
    <mergeCell ref="F24:G24"/>
    <mergeCell ref="H24:I24"/>
    <mergeCell ref="A25:E25"/>
    <mergeCell ref="F25:G25"/>
    <mergeCell ref="H25:I25"/>
    <mergeCell ref="H22:I22"/>
    <mergeCell ref="A19:E19"/>
    <mergeCell ref="F19:G19"/>
    <mergeCell ref="H19:I19"/>
    <mergeCell ref="A23:E23"/>
    <mergeCell ref="F23:G23"/>
    <mergeCell ref="H23:I23"/>
    <mergeCell ref="H21:I21"/>
    <mergeCell ref="K28:K29"/>
    <mergeCell ref="A6:H6"/>
    <mergeCell ref="A20:E20"/>
    <mergeCell ref="F20:G20"/>
    <mergeCell ref="H20:I20"/>
    <mergeCell ref="K17:K18"/>
    <mergeCell ref="B12:C12"/>
    <mergeCell ref="B13:C13"/>
    <mergeCell ref="A18:E18"/>
    <mergeCell ref="F18:G18"/>
    <mergeCell ref="H18:I18"/>
    <mergeCell ref="A16:E16"/>
    <mergeCell ref="F17:I17"/>
    <mergeCell ref="D13:E13"/>
    <mergeCell ref="A22:E22"/>
    <mergeCell ref="F22:G22"/>
  </mergeCells>
  <conditionalFormatting sqref="A46">
    <cfRule type="containsText" dxfId="29" priority="23" operator="containsText" text="no">
      <formula>NOT(ISERROR(SEARCH("no",A46)))</formula>
    </cfRule>
  </conditionalFormatting>
  <conditionalFormatting sqref="D14:I15">
    <cfRule type="cellIs" dxfId="28" priority="21" operator="equal">
      <formula>"La subvenció supera la intensitat màxima permesa"</formula>
    </cfRule>
    <cfRule type="cellIs" dxfId="27" priority="22" operator="equal">
      <formula>"La subvenció compleix el llindar d'intensitat màxima"</formula>
    </cfRule>
  </conditionalFormatting>
  <conditionalFormatting sqref="F13:I13">
    <cfRule type="cellIs" dxfId="26" priority="4" operator="equal">
      <formula>"La subvenció supera la intensitat màxima permesa"</formula>
    </cfRule>
    <cfRule type="cellIs" dxfId="25" priority="5" operator="equal">
      <formula>"La subvenció compleix el llindar d'intensitat màxima"</formula>
    </cfRule>
  </conditionalFormatting>
  <conditionalFormatting sqref="K17">
    <cfRule type="cellIs" dxfId="24" priority="1" operator="equal">
      <formula>"NO COMPLEIX"</formula>
    </cfRule>
    <cfRule type="cellIs" dxfId="23" priority="3" operator="equal">
      <formula>"COMPLEIX"</formula>
    </cfRule>
  </conditionalFormatting>
  <conditionalFormatting sqref="K16">
    <cfRule type="cellIs" dxfId="22" priority="2" operator="equal">
      <formula>"NO COMPLEIX"</formula>
    </cfRule>
  </conditionalFormatting>
  <dataValidations count="2">
    <dataValidation type="list" allowBlank="1" showInputMessage="1" showErrorMessage="1" sqref="D12 J12">
      <formula1>$Z$34:$Z$36</formula1>
    </dataValidation>
    <dataValidation type="list" allowBlank="1" showInputMessage="1" showErrorMessage="1" sqref="K11">
      <formula1>$Z$38:$Z$39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'Entitat 1'!$Y$64:$Y$65</xm:f>
          </x14:formula1>
          <xm:sqref>H19:I27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8"/>
  <sheetViews>
    <sheetView zoomScale="125" zoomScaleNormal="125" workbookViewId="0">
      <selection activeCell="D11" sqref="D11:E11"/>
    </sheetView>
  </sheetViews>
  <sheetFormatPr defaultColWidth="8.7265625" defaultRowHeight="14.5" x14ac:dyDescent="0.35"/>
  <cols>
    <col min="1" max="2" width="8.7265625" style="42"/>
    <col min="3" max="3" width="15.81640625" style="42" customWidth="1"/>
    <col min="4" max="8" width="8.7265625" style="42"/>
    <col min="9" max="9" width="8.7265625" style="42" customWidth="1"/>
    <col min="10" max="10" width="8.7265625" style="42"/>
    <col min="11" max="11" width="108.7265625" style="42" bestFit="1" customWidth="1"/>
    <col min="12" max="12" width="16.81640625" style="42" customWidth="1"/>
    <col min="13" max="13" width="21.1796875" style="42" customWidth="1"/>
    <col min="14" max="23" width="8.7265625" style="42"/>
    <col min="24" max="24" width="8.7265625" style="42" customWidth="1"/>
    <col min="25" max="25" width="15.1796875" style="42" hidden="1" customWidth="1"/>
    <col min="26" max="26" width="8.7265625" style="42" hidden="1" customWidth="1"/>
    <col min="27" max="27" width="8.7265625" style="42" customWidth="1"/>
    <col min="28" max="16384" width="8.7265625" style="42"/>
  </cols>
  <sheetData>
    <row r="1" spans="1:26" s="28" customFormat="1" ht="14" x14ac:dyDescent="0.3">
      <c r="B1" s="29"/>
      <c r="C1" s="29"/>
      <c r="D1" s="29"/>
      <c r="E1" s="29"/>
      <c r="F1" s="29"/>
      <c r="G1" s="29"/>
      <c r="H1" s="29"/>
      <c r="I1" s="29"/>
    </row>
    <row r="2" spans="1:26" s="28" customFormat="1" ht="14" x14ac:dyDescent="0.3">
      <c r="A2" s="29"/>
      <c r="B2" s="29"/>
      <c r="C2" s="29"/>
      <c r="D2" s="29"/>
      <c r="E2" s="29"/>
      <c r="F2" s="29"/>
      <c r="G2" s="29"/>
      <c r="H2" s="29"/>
      <c r="I2" s="29"/>
    </row>
    <row r="3" spans="1:26" s="28" customFormat="1" ht="14" x14ac:dyDescent="0.3">
      <c r="A3" s="29"/>
      <c r="B3" s="29"/>
      <c r="C3" s="29"/>
      <c r="D3" s="29"/>
      <c r="E3" s="29"/>
      <c r="F3" s="29"/>
      <c r="G3" s="29"/>
      <c r="H3" s="29"/>
      <c r="I3" s="29"/>
    </row>
    <row r="4" spans="1:26" s="28" customFormat="1" ht="14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26" s="28" customFormat="1" ht="31" customHeight="1" x14ac:dyDescent="0.3">
      <c r="A5" s="70" t="s">
        <v>76</v>
      </c>
      <c r="B5" s="70"/>
      <c r="C5" s="70"/>
      <c r="D5" s="70"/>
      <c r="E5" s="70"/>
      <c r="F5" s="70"/>
      <c r="G5" s="70"/>
      <c r="H5" s="70"/>
      <c r="I5" s="50"/>
      <c r="J5" s="50"/>
    </row>
    <row r="6" spans="1:26" s="28" customFormat="1" ht="14" x14ac:dyDescent="0.3">
      <c r="B6" s="30"/>
      <c r="C6" s="30"/>
      <c r="D6" s="30"/>
      <c r="E6" s="30"/>
      <c r="F6" s="30"/>
      <c r="G6" s="30"/>
      <c r="H6" s="30"/>
      <c r="I6" s="30"/>
    </row>
    <row r="7" spans="1:26" s="28" customFormat="1" ht="14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26" s="28" customFormat="1" thickBot="1" x14ac:dyDescent="0.35">
      <c r="A8" s="30" t="s">
        <v>0</v>
      </c>
      <c r="B8" s="30"/>
      <c r="C8" s="30"/>
      <c r="D8" s="30"/>
      <c r="E8" s="30"/>
      <c r="F8" s="30"/>
      <c r="G8" s="30"/>
      <c r="H8" s="30"/>
      <c r="I8" s="30"/>
      <c r="K8" s="32" t="s">
        <v>84</v>
      </c>
    </row>
    <row r="9" spans="1:26" s="28" customFormat="1" ht="14" x14ac:dyDescent="0.3">
      <c r="A9" s="30"/>
      <c r="B9" s="30"/>
      <c r="C9" s="35"/>
      <c r="D9" s="44"/>
      <c r="E9" s="44"/>
      <c r="F9" s="44"/>
      <c r="G9" s="44"/>
      <c r="H9" s="44"/>
      <c r="I9" s="30"/>
      <c r="K9" s="31" t="s">
        <v>18</v>
      </c>
    </row>
    <row r="10" spans="1:26" s="28" customFormat="1" thickBot="1" x14ac:dyDescent="0.35">
      <c r="B10" s="32" t="s">
        <v>64</v>
      </c>
      <c r="C10" s="14"/>
      <c r="D10" s="45"/>
      <c r="E10" s="45"/>
      <c r="F10" s="45"/>
      <c r="G10" s="45"/>
      <c r="H10" s="45"/>
      <c r="I10" s="45"/>
      <c r="J10" s="45"/>
      <c r="K10" s="3"/>
    </row>
    <row r="11" spans="1:26" s="28" customFormat="1" ht="14.5" customHeight="1" thickBot="1" x14ac:dyDescent="0.35">
      <c r="A11" s="49"/>
      <c r="B11" s="130" t="s">
        <v>8</v>
      </c>
      <c r="C11" s="131"/>
      <c r="D11" s="139"/>
      <c r="E11" s="140"/>
      <c r="F11" s="33"/>
      <c r="G11" s="33"/>
      <c r="H11" s="33"/>
      <c r="I11" s="33"/>
      <c r="J11" s="33"/>
      <c r="K11" s="31" t="s">
        <v>71</v>
      </c>
    </row>
    <row r="12" spans="1:26" s="28" customFormat="1" ht="14.5" customHeight="1" thickBot="1" x14ac:dyDescent="0.35">
      <c r="A12" s="49"/>
      <c r="B12" s="130" t="s">
        <v>11</v>
      </c>
      <c r="C12" s="132"/>
      <c r="D12" s="134" t="str">
        <f>IF(AND('Full General'!C16=Z22,'Full General'!C17=Z25,D11=Z30),70%,IF(AND('Full General'!C16=Z22,'Full General'!C17=Z25,D11=Z31),60%,IF(AND('Full General'!C16=Z22,'Full General'!C17=Z25,D11=Z32),50%,IF(AND('Full General'!C16=Z22,OR('Full General'!C17=Z26,'Full General'!C17=Z27,'Full General'!C17=Z28,),D11=Z30),80%,IF(AND('Full General'!C16=Z22,OR('Full General'!C17=Z26,'Full General'!C17=Z27,'Full General'!C17=Z28,),D11=Z31),75%,IF(AND('Full General'!C16=Z22,OR('Full General'!C17=Z26,'Full General'!C17=Z27,'Full General'!C17=Z28,),D11=Z32),65%,IF(AND('Full General'!C16=Z23,'Full General'!C17=Z25,D11=Z30),45%,IF(AND('Full General'!C16=Z23,'Full General'!C17=Z25,D11=Z31),35%,IF(AND('Full General'!C16=Z23,'Full General'!C17=Z25,D11=Z32),25%,IF(AND('Full General'!C16=Z23,OR('Full General'!C17=Z26,'Full General'!C17=Z27,'Full General'!C17=Z28,),D11=Z30),60%,IF(AND('Full General'!C16=Z23,OR('Full General'!C17=Z26,'Full General'!C17=Z27,'Full General'!C17=Z28,),D11=Z31),50%,IF(AND('Full General'!C16=Z23,OR('Full General'!C17=Z26,'Full General'!C17=Z27,'Full General'!C17=Z28,),D11=Z32),40%," "))))))))))))</f>
        <v xml:space="preserve"> </v>
      </c>
      <c r="E12" s="134"/>
      <c r="F12" s="46"/>
      <c r="G12" s="46"/>
      <c r="H12" s="46"/>
      <c r="I12" s="46"/>
      <c r="K12" s="4"/>
    </row>
    <row r="13" spans="1:26" s="28" customFormat="1" ht="14" x14ac:dyDescent="0.3">
      <c r="A13" s="5"/>
      <c r="B13" s="47"/>
      <c r="C13" s="48"/>
      <c r="D13" s="46"/>
      <c r="E13" s="46"/>
      <c r="F13" s="46"/>
      <c r="G13" s="46"/>
      <c r="H13" s="46"/>
      <c r="I13" s="46"/>
      <c r="K13" s="31" t="s">
        <v>78</v>
      </c>
    </row>
    <row r="14" spans="1:26" s="28" customFormat="1" thickBot="1" x14ac:dyDescent="0.35">
      <c r="A14" s="5"/>
      <c r="B14" s="47"/>
      <c r="C14" s="48"/>
      <c r="D14" s="46"/>
      <c r="E14" s="46"/>
      <c r="F14" s="46"/>
      <c r="G14" s="46"/>
      <c r="H14" s="46"/>
      <c r="I14" s="46"/>
      <c r="K14" s="57"/>
      <c r="Y14" s="28" t="s">
        <v>4</v>
      </c>
      <c r="Z14" s="28" t="s">
        <v>1</v>
      </c>
    </row>
    <row r="15" spans="1:26" s="28" customFormat="1" ht="14" x14ac:dyDescent="0.3">
      <c r="A15" s="113" t="s">
        <v>14</v>
      </c>
      <c r="B15" s="113"/>
      <c r="C15" s="113"/>
      <c r="D15" s="113"/>
      <c r="E15" s="113"/>
      <c r="F15" s="37"/>
      <c r="G15" s="37"/>
      <c r="H15" s="37"/>
      <c r="I15" s="37"/>
      <c r="K15" s="31" t="s">
        <v>70</v>
      </c>
    </row>
    <row r="16" spans="1:26" s="28" customFormat="1" thickBot="1" x14ac:dyDescent="0.35">
      <c r="A16" s="38" t="s">
        <v>15</v>
      </c>
      <c r="F16" s="133"/>
      <c r="G16" s="133"/>
      <c r="H16" s="133"/>
      <c r="I16" s="133"/>
      <c r="K16" s="96" t="str">
        <f>IF(ISNUMBER(K12),IF((300000-K12-K14)&gt;0,"COMPLEIX","NO COMPLEIX")," ")</f>
        <v xml:space="preserve"> </v>
      </c>
    </row>
    <row r="17" spans="1:26" s="28" customFormat="1" ht="15" thickTop="1" thickBot="1" x14ac:dyDescent="0.35">
      <c r="A17" s="114" t="s">
        <v>15</v>
      </c>
      <c r="B17" s="114"/>
      <c r="C17" s="114"/>
      <c r="D17" s="114"/>
      <c r="E17" s="114"/>
      <c r="F17" s="115" t="s">
        <v>17</v>
      </c>
      <c r="G17" s="115"/>
      <c r="H17" s="115" t="s">
        <v>85</v>
      </c>
      <c r="I17" s="115"/>
      <c r="K17" s="97"/>
      <c r="Z17" s="28" t="s">
        <v>7</v>
      </c>
    </row>
    <row r="18" spans="1:26" s="1" customFormat="1" thickTop="1" x14ac:dyDescent="0.3">
      <c r="A18" s="108"/>
      <c r="B18" s="108"/>
      <c r="C18" s="108"/>
      <c r="D18" s="108"/>
      <c r="E18" s="108"/>
      <c r="F18" s="112"/>
      <c r="G18" s="107"/>
      <c r="H18" s="117"/>
      <c r="I18" s="117"/>
      <c r="K18" s="28"/>
      <c r="Z18" s="1" t="s">
        <v>10</v>
      </c>
    </row>
    <row r="19" spans="1:26" s="1" customFormat="1" ht="14" x14ac:dyDescent="0.3">
      <c r="A19" s="108"/>
      <c r="B19" s="108"/>
      <c r="C19" s="108"/>
      <c r="D19" s="108"/>
      <c r="E19" s="108"/>
      <c r="F19" s="112"/>
      <c r="G19" s="107"/>
      <c r="H19" s="112"/>
      <c r="I19" s="112"/>
      <c r="K19" s="28"/>
      <c r="Z19" s="1" t="s">
        <v>12</v>
      </c>
    </row>
    <row r="20" spans="1:26" s="1" customFormat="1" ht="14" x14ac:dyDescent="0.3">
      <c r="A20" s="108"/>
      <c r="B20" s="108"/>
      <c r="C20" s="108"/>
      <c r="D20" s="108"/>
      <c r="E20" s="108"/>
      <c r="F20" s="107"/>
      <c r="G20" s="107"/>
      <c r="H20" s="107"/>
      <c r="I20" s="107"/>
      <c r="Z20" s="1" t="s">
        <v>13</v>
      </c>
    </row>
    <row r="21" spans="1:26" s="1" customFormat="1" ht="14" x14ac:dyDescent="0.3">
      <c r="A21" s="108"/>
      <c r="B21" s="108"/>
      <c r="C21" s="108"/>
      <c r="D21" s="108"/>
      <c r="E21" s="108"/>
      <c r="F21" s="107"/>
      <c r="G21" s="107"/>
      <c r="H21" s="107"/>
      <c r="I21" s="107"/>
    </row>
    <row r="22" spans="1:26" s="1" customFormat="1" x14ac:dyDescent="0.35">
      <c r="A22" s="108"/>
      <c r="B22" s="108"/>
      <c r="C22" s="108"/>
      <c r="D22" s="108"/>
      <c r="E22" s="108"/>
      <c r="F22" s="107"/>
      <c r="G22" s="107"/>
      <c r="H22" s="107"/>
      <c r="I22" s="107"/>
      <c r="K22" s="2"/>
      <c r="Y22" s="1" t="s">
        <v>2</v>
      </c>
      <c r="Z22" s="1" t="s">
        <v>3</v>
      </c>
    </row>
    <row r="23" spans="1:26" s="1" customFormat="1" x14ac:dyDescent="0.35">
      <c r="A23" s="108"/>
      <c r="B23" s="108"/>
      <c r="C23" s="108"/>
      <c r="D23" s="108"/>
      <c r="E23" s="108"/>
      <c r="F23" s="107"/>
      <c r="G23" s="107"/>
      <c r="H23" s="107"/>
      <c r="I23" s="107"/>
      <c r="K23" s="2"/>
      <c r="Z23" s="1" t="s">
        <v>16</v>
      </c>
    </row>
    <row r="24" spans="1:26" s="1" customFormat="1" x14ac:dyDescent="0.35">
      <c r="A24" s="108"/>
      <c r="B24" s="108"/>
      <c r="C24" s="108"/>
      <c r="D24" s="108"/>
      <c r="E24" s="108"/>
      <c r="F24" s="107"/>
      <c r="G24" s="107"/>
      <c r="H24" s="107"/>
      <c r="I24" s="107"/>
      <c r="K24" s="2"/>
    </row>
    <row r="25" spans="1:26" s="1" customFormat="1" ht="15" thickBot="1" x14ac:dyDescent="0.4">
      <c r="A25" s="135"/>
      <c r="B25" s="135"/>
      <c r="C25" s="135"/>
      <c r="D25" s="135"/>
      <c r="E25" s="135"/>
      <c r="F25" s="136"/>
      <c r="G25" s="136"/>
      <c r="H25" s="111"/>
      <c r="I25" s="111"/>
      <c r="K25" s="2"/>
      <c r="Y25" s="1" t="s">
        <v>5</v>
      </c>
      <c r="Z25" s="1" t="s">
        <v>6</v>
      </c>
    </row>
    <row r="26" spans="1:26" s="28" customFormat="1" ht="16.5" customHeight="1" thickTop="1" thickBot="1" x14ac:dyDescent="0.35">
      <c r="A26" s="99" t="s">
        <v>25</v>
      </c>
      <c r="B26" s="99"/>
      <c r="C26" s="99"/>
      <c r="D26" s="99"/>
      <c r="E26" s="99"/>
      <c r="F26" s="100">
        <f>SUM(F18:G25)</f>
        <v>0</v>
      </c>
      <c r="G26" s="100"/>
      <c r="H26" s="101"/>
      <c r="I26" s="101"/>
      <c r="K26" s="127" t="s">
        <v>74</v>
      </c>
      <c r="Z26" s="28" t="s">
        <v>19</v>
      </c>
    </row>
    <row r="27" spans="1:26" s="28" customFormat="1" ht="16" customHeight="1" thickTop="1" x14ac:dyDescent="0.3">
      <c r="A27" s="39"/>
      <c r="B27" s="39"/>
      <c r="C27" s="39"/>
      <c r="D27" s="39"/>
      <c r="E27" s="39"/>
      <c r="F27" s="40"/>
      <c r="G27" s="40"/>
      <c r="H27" s="58"/>
      <c r="I27" s="58"/>
      <c r="K27" s="128"/>
      <c r="Z27" s="28" t="s">
        <v>20</v>
      </c>
    </row>
    <row r="28" spans="1:26" s="28" customFormat="1" ht="14" customHeight="1" x14ac:dyDescent="0.3">
      <c r="A28" s="113" t="s">
        <v>14</v>
      </c>
      <c r="B28" s="113"/>
      <c r="C28" s="113"/>
      <c r="D28" s="113"/>
      <c r="E28" s="113"/>
      <c r="F28" s="40"/>
      <c r="G28" s="40"/>
      <c r="H28" s="58"/>
      <c r="I28" s="58"/>
      <c r="K28" s="52" t="s">
        <v>77</v>
      </c>
      <c r="Z28" s="28" t="s">
        <v>21</v>
      </c>
    </row>
    <row r="29" spans="1:26" s="28" customFormat="1" ht="14.5" customHeight="1" thickBot="1" x14ac:dyDescent="0.35">
      <c r="A29" s="38" t="s">
        <v>27</v>
      </c>
      <c r="F29" s="6"/>
      <c r="G29" s="6"/>
      <c r="H29" s="12"/>
      <c r="I29" s="12"/>
      <c r="K29" s="51" t="s">
        <v>75</v>
      </c>
    </row>
    <row r="30" spans="1:26" s="28" customFormat="1" ht="15" thickTop="1" thickBot="1" x14ac:dyDescent="0.35">
      <c r="A30" s="114" t="s">
        <v>27</v>
      </c>
      <c r="B30" s="114"/>
      <c r="C30" s="114"/>
      <c r="D30" s="114"/>
      <c r="E30" s="114"/>
      <c r="F30" s="115" t="s">
        <v>17</v>
      </c>
      <c r="G30" s="115"/>
      <c r="H30" s="129"/>
      <c r="I30" s="129"/>
      <c r="Y30" s="28" t="s">
        <v>22</v>
      </c>
      <c r="Z30" s="28" t="s">
        <v>9</v>
      </c>
    </row>
    <row r="31" spans="1:26" s="1" customFormat="1" thickTop="1" x14ac:dyDescent="0.3">
      <c r="A31" s="137" t="s">
        <v>30</v>
      </c>
      <c r="B31" s="137"/>
      <c r="C31" s="137"/>
      <c r="D31" s="137"/>
      <c r="E31" s="137"/>
      <c r="F31" s="141"/>
      <c r="G31" s="136"/>
      <c r="H31" s="109"/>
      <c r="I31" s="109"/>
      <c r="Z31" s="1" t="s">
        <v>23</v>
      </c>
    </row>
    <row r="32" spans="1:26" s="1" customFormat="1" x14ac:dyDescent="0.35">
      <c r="A32" s="108" t="s">
        <v>32</v>
      </c>
      <c r="B32" s="108"/>
      <c r="C32" s="108"/>
      <c r="D32" s="108"/>
      <c r="E32" s="108"/>
      <c r="F32" s="107"/>
      <c r="G32" s="107"/>
      <c r="H32" s="109"/>
      <c r="I32" s="109"/>
      <c r="K32" s="42"/>
      <c r="Z32" s="1" t="s">
        <v>24</v>
      </c>
    </row>
    <row r="33" spans="1:26" s="1" customFormat="1" x14ac:dyDescent="0.35">
      <c r="A33" s="106" t="s">
        <v>34</v>
      </c>
      <c r="B33" s="106"/>
      <c r="C33" s="106"/>
      <c r="D33" s="106"/>
      <c r="E33" s="106"/>
      <c r="F33" s="107">
        <f>SUM(F31:G32)</f>
        <v>0</v>
      </c>
      <c r="G33" s="107"/>
      <c r="H33" s="109"/>
      <c r="I33" s="109"/>
      <c r="K33" s="2"/>
    </row>
    <row r="34" spans="1:26" s="1" customFormat="1" x14ac:dyDescent="0.35">
      <c r="A34" s="108"/>
      <c r="B34" s="108"/>
      <c r="C34" s="108"/>
      <c r="D34" s="108"/>
      <c r="E34" s="108"/>
      <c r="F34" s="107"/>
      <c r="G34" s="107"/>
      <c r="H34" s="109"/>
      <c r="I34" s="109"/>
      <c r="K34" s="2"/>
      <c r="Z34" s="1" t="s">
        <v>51</v>
      </c>
    </row>
    <row r="35" spans="1:26" s="1" customFormat="1" x14ac:dyDescent="0.35">
      <c r="A35" s="108" t="s">
        <v>36</v>
      </c>
      <c r="B35" s="108"/>
      <c r="C35" s="108"/>
      <c r="D35" s="108"/>
      <c r="E35" s="108"/>
      <c r="F35" s="112"/>
      <c r="G35" s="107"/>
      <c r="H35" s="109"/>
      <c r="I35" s="109"/>
      <c r="K35" s="2"/>
      <c r="Z35" s="1" t="s">
        <v>52</v>
      </c>
    </row>
    <row r="36" spans="1:26" s="1" customFormat="1" x14ac:dyDescent="0.35">
      <c r="A36" s="108" t="s">
        <v>38</v>
      </c>
      <c r="B36" s="108"/>
      <c r="C36" s="108"/>
      <c r="D36" s="108"/>
      <c r="E36" s="108"/>
      <c r="F36" s="107"/>
      <c r="G36" s="107"/>
      <c r="H36" s="109"/>
      <c r="I36" s="109"/>
      <c r="K36" s="2"/>
    </row>
    <row r="37" spans="1:26" s="1" customFormat="1" x14ac:dyDescent="0.35">
      <c r="A37" s="106" t="s">
        <v>40</v>
      </c>
      <c r="B37" s="106"/>
      <c r="C37" s="106"/>
      <c r="D37" s="106"/>
      <c r="E37" s="106"/>
      <c r="F37" s="107">
        <f>SUM(F35:G36)</f>
        <v>0</v>
      </c>
      <c r="G37" s="107"/>
      <c r="H37" s="109"/>
      <c r="I37" s="109"/>
      <c r="K37" s="2"/>
    </row>
    <row r="38" spans="1:26" s="1" customFormat="1" ht="15" thickBot="1" x14ac:dyDescent="0.4">
      <c r="A38" s="108"/>
      <c r="B38" s="108"/>
      <c r="C38" s="108"/>
      <c r="D38" s="108"/>
      <c r="E38" s="108"/>
      <c r="F38" s="107"/>
      <c r="G38" s="107"/>
      <c r="H38" s="109"/>
      <c r="I38" s="109"/>
      <c r="K38" s="2"/>
    </row>
    <row r="39" spans="1:26" s="28" customFormat="1" ht="15.5" thickTop="1" thickBot="1" x14ac:dyDescent="0.4">
      <c r="A39" s="99" t="s">
        <v>43</v>
      </c>
      <c r="B39" s="99"/>
      <c r="C39" s="99"/>
      <c r="D39" s="99"/>
      <c r="E39" s="99"/>
      <c r="F39" s="100">
        <f>F33+F37</f>
        <v>0</v>
      </c>
      <c r="G39" s="100"/>
      <c r="H39" s="101"/>
      <c r="I39" s="101"/>
      <c r="K39" s="2"/>
    </row>
    <row r="40" spans="1:26" s="28" customFormat="1" ht="15" thickTop="1" x14ac:dyDescent="0.35">
      <c r="A40" s="39"/>
      <c r="B40" s="39"/>
      <c r="C40" s="39"/>
      <c r="D40" s="39"/>
      <c r="E40" s="39"/>
      <c r="F40" s="40"/>
      <c r="G40" s="40"/>
      <c r="H40" s="40"/>
      <c r="I40" s="40"/>
      <c r="K40" s="2"/>
      <c r="L40" s="42"/>
      <c r="M40" s="42"/>
      <c r="N40" s="42"/>
      <c r="O40" s="42"/>
      <c r="P40" s="42"/>
    </row>
    <row r="41" spans="1:26" s="28" customFormat="1" ht="15" thickBot="1" x14ac:dyDescent="0.4">
      <c r="A41" s="6"/>
      <c r="B41" s="6"/>
      <c r="C41" s="6"/>
      <c r="D41" s="6"/>
      <c r="E41" s="6"/>
      <c r="F41" s="6"/>
      <c r="G41" s="6"/>
      <c r="H41" s="6"/>
      <c r="I41" s="6"/>
      <c r="K41" s="42"/>
      <c r="L41" s="42"/>
      <c r="M41" s="42"/>
      <c r="N41" s="42"/>
      <c r="O41" s="42"/>
      <c r="P41" s="42"/>
    </row>
    <row r="42" spans="1:26" s="28" customFormat="1" ht="15" thickTop="1" x14ac:dyDescent="0.35">
      <c r="A42" s="102" t="s">
        <v>46</v>
      </c>
      <c r="B42" s="102"/>
      <c r="C42" s="104">
        <f>F26</f>
        <v>0</v>
      </c>
      <c r="D42" s="104"/>
      <c r="E42" s="41"/>
      <c r="F42" s="102" t="s">
        <v>47</v>
      </c>
      <c r="G42" s="102"/>
      <c r="H42" s="104">
        <f>F39</f>
        <v>0</v>
      </c>
      <c r="I42" s="104"/>
      <c r="K42" s="42"/>
      <c r="L42" s="42"/>
      <c r="M42" s="42"/>
      <c r="N42" s="42"/>
      <c r="O42" s="42"/>
      <c r="P42" s="42"/>
    </row>
    <row r="43" spans="1:26" s="28" customFormat="1" ht="15" thickBot="1" x14ac:dyDescent="0.4">
      <c r="A43" s="103"/>
      <c r="B43" s="103"/>
      <c r="C43" s="105"/>
      <c r="D43" s="105"/>
      <c r="E43" s="43"/>
      <c r="F43" s="103"/>
      <c r="G43" s="103"/>
      <c r="H43" s="105"/>
      <c r="I43" s="105"/>
      <c r="K43" s="42"/>
      <c r="L43" s="42"/>
      <c r="M43" s="42"/>
      <c r="N43" s="42"/>
      <c r="O43" s="42"/>
      <c r="P43" s="42"/>
    </row>
    <row r="44" spans="1:26" s="28" customFormat="1" ht="15.5" thickTop="1" thickBot="1" x14ac:dyDescent="0.4">
      <c r="A44" s="138" t="str">
        <f>IF(C42=H42,"Pressupost equilibrat","Pressupost no equilibrat")</f>
        <v>Pressupost equilibrat</v>
      </c>
      <c r="B44" s="138"/>
      <c r="C44" s="138"/>
      <c r="D44" s="138"/>
      <c r="E44" s="138"/>
      <c r="F44" s="138"/>
      <c r="G44" s="138"/>
      <c r="H44" s="138"/>
      <c r="I44" s="138"/>
      <c r="K44" s="42"/>
      <c r="L44" s="42"/>
      <c r="M44" s="42"/>
      <c r="N44" s="42"/>
      <c r="O44" s="42"/>
      <c r="P44" s="42"/>
    </row>
    <row r="45" spans="1:26" s="28" customFormat="1" ht="15" thickTop="1" x14ac:dyDescent="0.35">
      <c r="K45" s="42"/>
      <c r="L45" s="42"/>
      <c r="M45" s="42"/>
      <c r="N45" s="42"/>
      <c r="O45" s="42"/>
      <c r="P45" s="42"/>
    </row>
    <row r="46" spans="1:26" s="28" customFormat="1" x14ac:dyDescent="0.35">
      <c r="K46" s="42"/>
      <c r="L46" s="42"/>
      <c r="M46" s="42"/>
      <c r="N46" s="42"/>
      <c r="O46" s="42"/>
      <c r="P46" s="42"/>
    </row>
    <row r="47" spans="1:26" s="28" customFormat="1" x14ac:dyDescent="0.3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1:26" s="28" customForma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</sheetData>
  <sheetProtection algorithmName="SHA-512" hashValue="HsGSLwiLo/SYZeuf0qdcPBTI98tKhcQebIxQZRtOIIC1cimHBhStOp3xuE6ZgmFytqvePHjfzhCGyliInkafIg==" saltValue="I/lXle6bLZvT6RNuhwHxiw==" spinCount="100000" sheet="1" insertRows="0"/>
  <mergeCells count="75">
    <mergeCell ref="A44:I44"/>
    <mergeCell ref="A39:E39"/>
    <mergeCell ref="F39:G39"/>
    <mergeCell ref="H39:I39"/>
    <mergeCell ref="A42:B43"/>
    <mergeCell ref="C42:D43"/>
    <mergeCell ref="F42:G43"/>
    <mergeCell ref="H42:I43"/>
    <mergeCell ref="A34:E34"/>
    <mergeCell ref="F34:G34"/>
    <mergeCell ref="H34:I34"/>
    <mergeCell ref="F38:G38"/>
    <mergeCell ref="H38:I38"/>
    <mergeCell ref="A35:E35"/>
    <mergeCell ref="F35:G35"/>
    <mergeCell ref="H35:I35"/>
    <mergeCell ref="A36:E36"/>
    <mergeCell ref="F36:G36"/>
    <mergeCell ref="H36:I36"/>
    <mergeCell ref="A37:E37"/>
    <mergeCell ref="F37:G37"/>
    <mergeCell ref="H37:I37"/>
    <mergeCell ref="A38:E38"/>
    <mergeCell ref="A32:E32"/>
    <mergeCell ref="F32:G32"/>
    <mergeCell ref="H32:I32"/>
    <mergeCell ref="A33:E33"/>
    <mergeCell ref="F33:G33"/>
    <mergeCell ref="H33:I33"/>
    <mergeCell ref="A28:E28"/>
    <mergeCell ref="A30:E30"/>
    <mergeCell ref="F30:G30"/>
    <mergeCell ref="H30:I30"/>
    <mergeCell ref="A31:E31"/>
    <mergeCell ref="F31:G31"/>
    <mergeCell ref="H31:I31"/>
    <mergeCell ref="A25:E25"/>
    <mergeCell ref="F25:G25"/>
    <mergeCell ref="H25:I25"/>
    <mergeCell ref="A26:E26"/>
    <mergeCell ref="F26:G26"/>
    <mergeCell ref="H26:I26"/>
    <mergeCell ref="A23:E23"/>
    <mergeCell ref="F23:G23"/>
    <mergeCell ref="H23:I23"/>
    <mergeCell ref="A24:E24"/>
    <mergeCell ref="F24:G24"/>
    <mergeCell ref="H24:I24"/>
    <mergeCell ref="K16:K17"/>
    <mergeCell ref="A15:E15"/>
    <mergeCell ref="F16:I16"/>
    <mergeCell ref="A17:E17"/>
    <mergeCell ref="F17:G17"/>
    <mergeCell ref="H17:I17"/>
    <mergeCell ref="D11:E11"/>
    <mergeCell ref="B11:C11"/>
    <mergeCell ref="B12:C12"/>
    <mergeCell ref="D12:E12"/>
    <mergeCell ref="A5:H5"/>
    <mergeCell ref="K26:K27"/>
    <mergeCell ref="A18:E18"/>
    <mergeCell ref="F18:G18"/>
    <mergeCell ref="H18:I18"/>
    <mergeCell ref="A19:E19"/>
    <mergeCell ref="F19:G19"/>
    <mergeCell ref="H19:I19"/>
    <mergeCell ref="A20:E20"/>
    <mergeCell ref="F20:G20"/>
    <mergeCell ref="H20:I20"/>
    <mergeCell ref="A21:E21"/>
    <mergeCell ref="F21:G21"/>
    <mergeCell ref="H21:I21"/>
    <mergeCell ref="A22:E22"/>
    <mergeCell ref="F22:G22"/>
    <mergeCell ref="H22:I22"/>
  </mergeCells>
  <conditionalFormatting sqref="A44">
    <cfRule type="containsText" dxfId="21" priority="31" operator="containsText" text="no">
      <formula>NOT(ISERROR(SEARCH("no",A44)))</formula>
    </cfRule>
  </conditionalFormatting>
  <conditionalFormatting sqref="D13:I14">
    <cfRule type="cellIs" dxfId="20" priority="29" operator="equal">
      <formula>"La subvenció supera la intensitat màxima permesa"</formula>
    </cfRule>
    <cfRule type="cellIs" dxfId="19" priority="30" operator="equal">
      <formula>"La subvenció compleix el llindar d'intensitat màxima"</formula>
    </cfRule>
  </conditionalFormatting>
  <conditionalFormatting sqref="F12:I12">
    <cfRule type="cellIs" dxfId="18" priority="4" operator="equal">
      <formula>"La subvenció supera la intensitat màxima permesa"</formula>
    </cfRule>
    <cfRule type="cellIs" dxfId="17" priority="5" operator="equal">
      <formula>"La subvenció compleix el llindar d'intensitat màxima"</formula>
    </cfRule>
  </conditionalFormatting>
  <conditionalFormatting sqref="K16">
    <cfRule type="cellIs" dxfId="16" priority="1" operator="equal">
      <formula>"NO COMPLEIX"</formula>
    </cfRule>
    <cfRule type="cellIs" dxfId="15" priority="3" operator="equal">
      <formula>"COMPLEIX"</formula>
    </cfRule>
  </conditionalFormatting>
  <conditionalFormatting sqref="K15">
    <cfRule type="cellIs" dxfId="14" priority="2" operator="equal">
      <formula>"NO COMPLEIX"</formula>
    </cfRule>
  </conditionalFormatting>
  <dataValidations count="2">
    <dataValidation type="list" allowBlank="1" showInputMessage="1" showErrorMessage="1" sqref="D11 G11:J11">
      <formula1>$Z$30:$Z$32</formula1>
    </dataValidation>
    <dataValidation type="list" allowBlank="1" showInputMessage="1" showErrorMessage="1" sqref="K10">
      <formula1>$Z$34:$Z$35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'Entitat 1'!$Y$64:$Y$65</xm:f>
          </x14:formula1>
          <xm:sqref>H18:I25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8"/>
  <sheetViews>
    <sheetView zoomScale="125" zoomScaleNormal="125" workbookViewId="0">
      <selection activeCell="D11" sqref="D11:E11"/>
    </sheetView>
  </sheetViews>
  <sheetFormatPr defaultColWidth="8.7265625" defaultRowHeight="14.5" x14ac:dyDescent="0.35"/>
  <cols>
    <col min="1" max="2" width="8.7265625" style="42"/>
    <col min="3" max="3" width="15.81640625" style="42" customWidth="1"/>
    <col min="4" max="8" width="8.7265625" style="42"/>
    <col min="9" max="9" width="8.7265625" style="42" customWidth="1"/>
    <col min="10" max="10" width="8.7265625" style="42"/>
    <col min="11" max="11" width="105.08984375" style="42" bestFit="1" customWidth="1"/>
    <col min="12" max="12" width="16.81640625" style="42" customWidth="1"/>
    <col min="13" max="13" width="21.1796875" style="42" customWidth="1"/>
    <col min="14" max="23" width="8.7265625" style="42"/>
    <col min="24" max="24" width="8.7265625" style="42" customWidth="1"/>
    <col min="25" max="25" width="15.1796875" style="42" hidden="1" customWidth="1"/>
    <col min="26" max="26" width="8.7265625" style="42" hidden="1" customWidth="1"/>
    <col min="27" max="27" width="8.7265625" style="42" customWidth="1"/>
    <col min="28" max="16384" width="8.7265625" style="42"/>
  </cols>
  <sheetData>
    <row r="1" spans="1:26" s="28" customFormat="1" ht="14" x14ac:dyDescent="0.3">
      <c r="B1" s="29"/>
      <c r="C1" s="29"/>
      <c r="D1" s="29"/>
      <c r="E1" s="29"/>
      <c r="F1" s="29"/>
      <c r="G1" s="29"/>
      <c r="H1" s="29"/>
      <c r="I1" s="29"/>
    </row>
    <row r="2" spans="1:26" s="28" customFormat="1" ht="14" x14ac:dyDescent="0.3">
      <c r="A2" s="29"/>
      <c r="B2" s="29"/>
      <c r="C2" s="29"/>
      <c r="D2" s="29"/>
      <c r="E2" s="29"/>
      <c r="F2" s="29"/>
      <c r="G2" s="29"/>
      <c r="H2" s="29"/>
      <c r="I2" s="29"/>
    </row>
    <row r="3" spans="1:26" s="28" customFormat="1" ht="14" x14ac:dyDescent="0.3">
      <c r="A3" s="29"/>
      <c r="B3" s="29"/>
      <c r="C3" s="29"/>
      <c r="D3" s="29"/>
      <c r="E3" s="29"/>
      <c r="F3" s="29"/>
      <c r="G3" s="29"/>
      <c r="H3" s="29"/>
      <c r="I3" s="29"/>
    </row>
    <row r="4" spans="1:26" s="28" customFormat="1" ht="14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26" s="28" customFormat="1" ht="31" customHeight="1" x14ac:dyDescent="0.3">
      <c r="A5" s="70" t="s">
        <v>76</v>
      </c>
      <c r="B5" s="70"/>
      <c r="C5" s="70"/>
      <c r="D5" s="70"/>
      <c r="E5" s="70"/>
      <c r="F5" s="70"/>
      <c r="G5" s="70"/>
      <c r="H5" s="70"/>
      <c r="I5" s="50"/>
      <c r="J5" s="50"/>
    </row>
    <row r="6" spans="1:26" s="28" customFormat="1" ht="14" x14ac:dyDescent="0.3">
      <c r="B6" s="30"/>
      <c r="C6" s="30"/>
      <c r="D6" s="30"/>
      <c r="E6" s="30"/>
      <c r="F6" s="30"/>
      <c r="G6" s="30"/>
      <c r="H6" s="30"/>
      <c r="I6" s="30"/>
    </row>
    <row r="7" spans="1:26" s="28" customFormat="1" ht="14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26" s="28" customFormat="1" thickBot="1" x14ac:dyDescent="0.35">
      <c r="A8" s="30" t="s">
        <v>0</v>
      </c>
      <c r="B8" s="30"/>
      <c r="C8" s="30"/>
      <c r="D8" s="30"/>
      <c r="E8" s="30"/>
      <c r="F8" s="30"/>
      <c r="G8" s="30"/>
      <c r="H8" s="30"/>
      <c r="I8" s="30"/>
      <c r="K8" s="32" t="s">
        <v>84</v>
      </c>
    </row>
    <row r="9" spans="1:26" s="28" customFormat="1" ht="14" x14ac:dyDescent="0.3">
      <c r="A9" s="30"/>
      <c r="B9" s="30"/>
      <c r="C9" s="35"/>
      <c r="D9" s="44"/>
      <c r="E9" s="44"/>
      <c r="F9" s="44"/>
      <c r="G9" s="44"/>
      <c r="H9" s="44"/>
      <c r="I9" s="30"/>
      <c r="K9" s="31" t="s">
        <v>18</v>
      </c>
    </row>
    <row r="10" spans="1:26" s="28" customFormat="1" thickBot="1" x14ac:dyDescent="0.35">
      <c r="B10" s="32" t="s">
        <v>64</v>
      </c>
      <c r="C10" s="5"/>
      <c r="D10" s="45"/>
      <c r="E10" s="45"/>
      <c r="F10" s="45"/>
      <c r="G10" s="45"/>
      <c r="H10" s="45"/>
      <c r="I10" s="45"/>
      <c r="J10" s="45"/>
      <c r="K10" s="3"/>
    </row>
    <row r="11" spans="1:26" s="28" customFormat="1" ht="14.5" customHeight="1" thickBot="1" x14ac:dyDescent="0.35">
      <c r="A11" s="49"/>
      <c r="B11" s="142" t="s">
        <v>8</v>
      </c>
      <c r="C11" s="143"/>
      <c r="D11" s="139"/>
      <c r="E11" s="140"/>
      <c r="F11" s="33"/>
      <c r="G11" s="33"/>
      <c r="H11" s="33"/>
      <c r="I11" s="33"/>
      <c r="K11" s="31" t="s">
        <v>71</v>
      </c>
    </row>
    <row r="12" spans="1:26" s="28" customFormat="1" thickBot="1" x14ac:dyDescent="0.35">
      <c r="A12" s="49"/>
      <c r="B12" s="142" t="s">
        <v>11</v>
      </c>
      <c r="C12" s="144"/>
      <c r="D12" s="134" t="str">
        <f>IF(AND('Full General'!C16=Z22,'Full General'!C17=Z25,D11=Z30),70%,IF(AND('Full General'!C16=Z22,'Full General'!C17=Z25,D11=Z31),60%,IF(AND('Full General'!C16=Z22,'Full General'!C17=Z25,D11=Z32),50%,IF(AND('Full General'!C16=Z22,OR('Full General'!C17=Z26,'Full General'!C17=Z27,'Full General'!C17=Z28,),D11=Z30),80%,IF(AND('Full General'!C16=Z22,OR('Full General'!C17=Z26,'Full General'!C17=Z27,'Full General'!C17=Z28,),D11=Z31),75%,IF(AND('Full General'!C16=Z22,OR('Full General'!C17=Z26,'Full General'!C17=Z27,'Full General'!C17=Z28,),D11=Z32),65%,IF(AND('Full General'!C16=Z23,'Full General'!C17=Z25,D11=Z30),45%,IF(AND('Full General'!C16=Z23,'Full General'!C17=Z25,D11=Z31),35%,IF(AND('Full General'!C16=Z23,'Full General'!C17=Z25,D11=Z32),25%,IF(AND('Full General'!C16=Z23,OR('Full General'!C17=Z26,'Full General'!C17=Z27,'Full General'!C17=Z28,),D11=Z30),60%,IF(AND('Full General'!C16=Z23,OR('Full General'!C17=Z26,'Full General'!C17=Z27,'Full General'!C17=Z28,),D11=Z31),50%,IF(AND('Full General'!C16=Z23,OR('Full General'!C17=Z26,'Full General'!C17=Z27,'Full General'!C17=Z28,),D11=Z32),40%," "))))))))))))</f>
        <v xml:space="preserve"> </v>
      </c>
      <c r="E12" s="134"/>
      <c r="F12" s="46"/>
      <c r="G12" s="46"/>
      <c r="H12" s="46"/>
      <c r="I12" s="46"/>
      <c r="K12" s="4"/>
    </row>
    <row r="13" spans="1:26" s="28" customFormat="1" ht="15" customHeight="1" x14ac:dyDescent="0.3">
      <c r="A13" s="5"/>
      <c r="B13" s="47"/>
      <c r="C13" s="48"/>
      <c r="D13" s="46"/>
      <c r="E13" s="46"/>
      <c r="F13" s="46"/>
      <c r="G13" s="46"/>
      <c r="H13" s="46"/>
      <c r="I13" s="46"/>
      <c r="K13" s="31" t="s">
        <v>78</v>
      </c>
    </row>
    <row r="14" spans="1:26" s="28" customFormat="1" thickBot="1" x14ac:dyDescent="0.35">
      <c r="A14" s="5"/>
      <c r="B14" s="47"/>
      <c r="C14" s="48"/>
      <c r="D14" s="46"/>
      <c r="E14" s="46"/>
      <c r="F14" s="46"/>
      <c r="G14" s="46"/>
      <c r="H14" s="46"/>
      <c r="I14" s="46"/>
      <c r="K14" s="57"/>
      <c r="Y14" s="28" t="s">
        <v>4</v>
      </c>
      <c r="Z14" s="28" t="s">
        <v>1</v>
      </c>
    </row>
    <row r="15" spans="1:26" s="28" customFormat="1" ht="14" x14ac:dyDescent="0.3">
      <c r="A15" s="113" t="s">
        <v>14</v>
      </c>
      <c r="B15" s="113"/>
      <c r="C15" s="113"/>
      <c r="D15" s="113"/>
      <c r="E15" s="113"/>
      <c r="F15" s="37"/>
      <c r="G15" s="37"/>
      <c r="H15" s="37"/>
      <c r="I15" s="37"/>
      <c r="K15" s="31" t="s">
        <v>70</v>
      </c>
    </row>
    <row r="16" spans="1:26" s="28" customFormat="1" thickBot="1" x14ac:dyDescent="0.35">
      <c r="A16" s="38" t="s">
        <v>15</v>
      </c>
      <c r="F16" s="133"/>
      <c r="G16" s="133"/>
      <c r="H16" s="133"/>
      <c r="I16" s="133"/>
      <c r="K16" s="96" t="str">
        <f>IF(ISNUMBER(K12),IF((300000-K12-K14)&gt;0,"COMPLEIX","NO COMPLEIX")," ")</f>
        <v xml:space="preserve"> </v>
      </c>
    </row>
    <row r="17" spans="1:26" s="28" customFormat="1" ht="15" thickTop="1" thickBot="1" x14ac:dyDescent="0.35">
      <c r="A17" s="114" t="s">
        <v>15</v>
      </c>
      <c r="B17" s="114"/>
      <c r="C17" s="114"/>
      <c r="D17" s="114"/>
      <c r="E17" s="114"/>
      <c r="F17" s="115" t="s">
        <v>17</v>
      </c>
      <c r="G17" s="115"/>
      <c r="H17" s="115" t="s">
        <v>85</v>
      </c>
      <c r="I17" s="115"/>
      <c r="K17" s="97"/>
      <c r="Z17" s="28" t="s">
        <v>7</v>
      </c>
    </row>
    <row r="18" spans="1:26" s="1" customFormat="1" thickTop="1" x14ac:dyDescent="0.3">
      <c r="A18" s="108"/>
      <c r="B18" s="108"/>
      <c r="C18" s="108"/>
      <c r="D18" s="108"/>
      <c r="E18" s="108"/>
      <c r="F18" s="107"/>
      <c r="G18" s="107"/>
      <c r="H18" s="117"/>
      <c r="I18" s="117"/>
      <c r="K18" s="28"/>
      <c r="Z18" s="1" t="s">
        <v>10</v>
      </c>
    </row>
    <row r="19" spans="1:26" s="1" customFormat="1" ht="14" x14ac:dyDescent="0.3">
      <c r="A19" s="108"/>
      <c r="B19" s="108"/>
      <c r="C19" s="108"/>
      <c r="D19" s="108"/>
      <c r="E19" s="108"/>
      <c r="F19" s="107"/>
      <c r="G19" s="107"/>
      <c r="H19" s="112"/>
      <c r="I19" s="112"/>
      <c r="K19" s="28"/>
      <c r="Z19" s="1" t="s">
        <v>12</v>
      </c>
    </row>
    <row r="20" spans="1:26" s="1" customFormat="1" ht="14" x14ac:dyDescent="0.3">
      <c r="A20" s="108"/>
      <c r="B20" s="108"/>
      <c r="C20" s="108"/>
      <c r="D20" s="108"/>
      <c r="E20" s="108"/>
      <c r="F20" s="107"/>
      <c r="G20" s="107"/>
      <c r="H20" s="107"/>
      <c r="I20" s="107"/>
      <c r="Z20" s="1" t="s">
        <v>13</v>
      </c>
    </row>
    <row r="21" spans="1:26" s="1" customFormat="1" ht="14" x14ac:dyDescent="0.3">
      <c r="A21" s="108"/>
      <c r="B21" s="108"/>
      <c r="C21" s="108"/>
      <c r="D21" s="108"/>
      <c r="E21" s="108"/>
      <c r="F21" s="107"/>
      <c r="G21" s="107"/>
      <c r="H21" s="107"/>
      <c r="I21" s="107"/>
    </row>
    <row r="22" spans="1:26" s="1" customFormat="1" x14ac:dyDescent="0.35">
      <c r="A22" s="108"/>
      <c r="B22" s="108"/>
      <c r="C22" s="108"/>
      <c r="D22" s="108"/>
      <c r="E22" s="108"/>
      <c r="F22" s="107"/>
      <c r="G22" s="107"/>
      <c r="H22" s="107"/>
      <c r="I22" s="107"/>
      <c r="K22" s="2"/>
      <c r="Y22" s="1" t="s">
        <v>2</v>
      </c>
      <c r="Z22" s="1" t="s">
        <v>3</v>
      </c>
    </row>
    <row r="23" spans="1:26" s="1" customFormat="1" x14ac:dyDescent="0.35">
      <c r="A23" s="108"/>
      <c r="B23" s="108"/>
      <c r="C23" s="108"/>
      <c r="D23" s="108"/>
      <c r="E23" s="108"/>
      <c r="F23" s="107"/>
      <c r="G23" s="107"/>
      <c r="H23" s="107"/>
      <c r="I23" s="107"/>
      <c r="K23" s="2"/>
      <c r="Z23" s="1" t="s">
        <v>16</v>
      </c>
    </row>
    <row r="24" spans="1:26" s="1" customFormat="1" x14ac:dyDescent="0.35">
      <c r="A24" s="108"/>
      <c r="B24" s="108"/>
      <c r="C24" s="108"/>
      <c r="D24" s="108"/>
      <c r="E24" s="108"/>
      <c r="F24" s="107"/>
      <c r="G24" s="107"/>
      <c r="H24" s="107"/>
      <c r="I24" s="107"/>
      <c r="K24" s="2"/>
    </row>
    <row r="25" spans="1:26" s="1" customFormat="1" ht="15" thickBot="1" x14ac:dyDescent="0.4">
      <c r="A25" s="135"/>
      <c r="B25" s="135"/>
      <c r="C25" s="135"/>
      <c r="D25" s="135"/>
      <c r="E25" s="135"/>
      <c r="F25" s="136"/>
      <c r="G25" s="136"/>
      <c r="H25" s="111"/>
      <c r="I25" s="111"/>
      <c r="K25" s="2"/>
      <c r="Y25" s="1" t="s">
        <v>5</v>
      </c>
      <c r="Z25" s="1" t="s">
        <v>6</v>
      </c>
    </row>
    <row r="26" spans="1:26" s="28" customFormat="1" ht="16.5" customHeight="1" thickTop="1" thickBot="1" x14ac:dyDescent="0.35">
      <c r="A26" s="99" t="s">
        <v>25</v>
      </c>
      <c r="B26" s="99"/>
      <c r="C26" s="99"/>
      <c r="D26" s="99"/>
      <c r="E26" s="99"/>
      <c r="F26" s="100">
        <f>SUM(F18:G25)</f>
        <v>0</v>
      </c>
      <c r="G26" s="100"/>
      <c r="H26" s="101"/>
      <c r="I26" s="101"/>
      <c r="K26" s="127" t="s">
        <v>74</v>
      </c>
      <c r="Z26" s="28" t="s">
        <v>19</v>
      </c>
    </row>
    <row r="27" spans="1:26" s="28" customFormat="1" ht="16" customHeight="1" thickTop="1" x14ac:dyDescent="0.3">
      <c r="A27" s="39"/>
      <c r="B27" s="39"/>
      <c r="C27" s="39"/>
      <c r="D27" s="39"/>
      <c r="E27" s="39"/>
      <c r="F27" s="40"/>
      <c r="G27" s="40"/>
      <c r="H27" s="58"/>
      <c r="I27" s="58"/>
      <c r="K27" s="128"/>
      <c r="Z27" s="28" t="s">
        <v>20</v>
      </c>
    </row>
    <row r="28" spans="1:26" s="28" customFormat="1" ht="14" customHeight="1" x14ac:dyDescent="0.3">
      <c r="A28" s="113" t="s">
        <v>14</v>
      </c>
      <c r="B28" s="113"/>
      <c r="C28" s="113"/>
      <c r="D28" s="113"/>
      <c r="E28" s="113"/>
      <c r="F28" s="40"/>
      <c r="G28" s="40"/>
      <c r="H28" s="58"/>
      <c r="I28" s="58"/>
      <c r="K28" s="52" t="s">
        <v>77</v>
      </c>
      <c r="Z28" s="28" t="s">
        <v>21</v>
      </c>
    </row>
    <row r="29" spans="1:26" s="28" customFormat="1" ht="14.5" customHeight="1" thickBot="1" x14ac:dyDescent="0.35">
      <c r="A29" s="38" t="s">
        <v>27</v>
      </c>
      <c r="F29" s="6"/>
      <c r="G29" s="6"/>
      <c r="H29" s="12"/>
      <c r="I29" s="12"/>
      <c r="K29" s="51" t="s">
        <v>75</v>
      </c>
    </row>
    <row r="30" spans="1:26" s="28" customFormat="1" ht="15" thickTop="1" thickBot="1" x14ac:dyDescent="0.35">
      <c r="A30" s="114" t="s">
        <v>27</v>
      </c>
      <c r="B30" s="114"/>
      <c r="C30" s="114"/>
      <c r="D30" s="114"/>
      <c r="E30" s="114"/>
      <c r="F30" s="115" t="s">
        <v>17</v>
      </c>
      <c r="G30" s="115"/>
      <c r="H30" s="129"/>
      <c r="I30" s="129"/>
      <c r="Y30" s="28" t="s">
        <v>22</v>
      </c>
      <c r="Z30" s="28" t="s">
        <v>9</v>
      </c>
    </row>
    <row r="31" spans="1:26" s="1" customFormat="1" thickTop="1" x14ac:dyDescent="0.3">
      <c r="A31" s="137" t="s">
        <v>30</v>
      </c>
      <c r="B31" s="137"/>
      <c r="C31" s="137"/>
      <c r="D31" s="137"/>
      <c r="E31" s="137"/>
      <c r="F31" s="136"/>
      <c r="G31" s="136"/>
      <c r="H31" s="109"/>
      <c r="I31" s="109"/>
      <c r="Z31" s="1" t="s">
        <v>23</v>
      </c>
    </row>
    <row r="32" spans="1:26" s="1" customFormat="1" x14ac:dyDescent="0.35">
      <c r="A32" s="108" t="s">
        <v>32</v>
      </c>
      <c r="B32" s="108"/>
      <c r="C32" s="108"/>
      <c r="D32" s="108"/>
      <c r="E32" s="108"/>
      <c r="F32" s="107"/>
      <c r="G32" s="107"/>
      <c r="H32" s="109"/>
      <c r="I32" s="109"/>
      <c r="K32" s="42"/>
      <c r="Z32" s="1" t="s">
        <v>24</v>
      </c>
    </row>
    <row r="33" spans="1:26" s="1" customFormat="1" x14ac:dyDescent="0.35">
      <c r="A33" s="106" t="s">
        <v>34</v>
      </c>
      <c r="B33" s="106"/>
      <c r="C33" s="106"/>
      <c r="D33" s="106"/>
      <c r="E33" s="106"/>
      <c r="F33" s="107">
        <f>SUM(F31:G32)</f>
        <v>0</v>
      </c>
      <c r="G33" s="107"/>
      <c r="H33" s="109"/>
      <c r="I33" s="109"/>
      <c r="K33" s="2"/>
    </row>
    <row r="34" spans="1:26" s="1" customFormat="1" x14ac:dyDescent="0.35">
      <c r="A34" s="108"/>
      <c r="B34" s="108"/>
      <c r="C34" s="108"/>
      <c r="D34" s="108"/>
      <c r="E34" s="108"/>
      <c r="F34" s="107"/>
      <c r="G34" s="107"/>
      <c r="H34" s="109"/>
      <c r="I34" s="109"/>
      <c r="K34" s="2"/>
      <c r="Z34" s="1" t="s">
        <v>51</v>
      </c>
    </row>
    <row r="35" spans="1:26" s="1" customFormat="1" x14ac:dyDescent="0.35">
      <c r="A35" s="108" t="s">
        <v>36</v>
      </c>
      <c r="B35" s="108"/>
      <c r="C35" s="108"/>
      <c r="D35" s="108"/>
      <c r="E35" s="108"/>
      <c r="F35" s="107"/>
      <c r="G35" s="107"/>
      <c r="H35" s="109"/>
      <c r="I35" s="109"/>
      <c r="K35" s="2"/>
      <c r="Z35" s="1" t="s">
        <v>52</v>
      </c>
    </row>
    <row r="36" spans="1:26" s="1" customFormat="1" x14ac:dyDescent="0.35">
      <c r="A36" s="108" t="s">
        <v>38</v>
      </c>
      <c r="B36" s="108"/>
      <c r="C36" s="108"/>
      <c r="D36" s="108"/>
      <c r="E36" s="108"/>
      <c r="F36" s="107"/>
      <c r="G36" s="107"/>
      <c r="H36" s="109"/>
      <c r="I36" s="109"/>
      <c r="K36" s="2"/>
    </row>
    <row r="37" spans="1:26" s="1" customFormat="1" x14ac:dyDescent="0.35">
      <c r="A37" s="106" t="s">
        <v>40</v>
      </c>
      <c r="B37" s="106"/>
      <c r="C37" s="106"/>
      <c r="D37" s="106"/>
      <c r="E37" s="106"/>
      <c r="F37" s="107">
        <f>SUM(F35:G36)</f>
        <v>0</v>
      </c>
      <c r="G37" s="107"/>
      <c r="H37" s="109"/>
      <c r="I37" s="109"/>
      <c r="K37" s="2"/>
    </row>
    <row r="38" spans="1:26" s="1" customFormat="1" ht="15" thickBot="1" x14ac:dyDescent="0.4">
      <c r="A38" s="108"/>
      <c r="B38" s="108"/>
      <c r="C38" s="108"/>
      <c r="D38" s="108"/>
      <c r="E38" s="108"/>
      <c r="F38" s="107"/>
      <c r="G38" s="107"/>
      <c r="H38" s="109"/>
      <c r="I38" s="109"/>
      <c r="K38" s="2"/>
    </row>
    <row r="39" spans="1:26" s="28" customFormat="1" ht="15.5" thickTop="1" thickBot="1" x14ac:dyDescent="0.4">
      <c r="A39" s="99" t="s">
        <v>43</v>
      </c>
      <c r="B39" s="99"/>
      <c r="C39" s="99"/>
      <c r="D39" s="99"/>
      <c r="E39" s="99"/>
      <c r="F39" s="100">
        <f>F33+F37</f>
        <v>0</v>
      </c>
      <c r="G39" s="100"/>
      <c r="H39" s="101"/>
      <c r="I39" s="101"/>
      <c r="K39" s="2"/>
    </row>
    <row r="40" spans="1:26" s="28" customFormat="1" ht="15" thickTop="1" x14ac:dyDescent="0.35">
      <c r="A40" s="39"/>
      <c r="B40" s="39"/>
      <c r="C40" s="39"/>
      <c r="D40" s="39"/>
      <c r="E40" s="39"/>
      <c r="F40" s="40"/>
      <c r="G40" s="40"/>
      <c r="H40" s="40"/>
      <c r="I40" s="40"/>
      <c r="K40" s="2"/>
    </row>
    <row r="41" spans="1:26" s="28" customFormat="1" ht="15" thickBot="1" x14ac:dyDescent="0.4">
      <c r="A41" s="6"/>
      <c r="B41" s="6"/>
      <c r="C41" s="6"/>
      <c r="D41" s="6"/>
      <c r="E41" s="6"/>
      <c r="F41" s="6"/>
      <c r="G41" s="6"/>
      <c r="H41" s="6"/>
      <c r="I41" s="6"/>
      <c r="K41" s="42"/>
    </row>
    <row r="42" spans="1:26" s="28" customFormat="1" ht="15" thickTop="1" x14ac:dyDescent="0.35">
      <c r="A42" s="102" t="s">
        <v>46</v>
      </c>
      <c r="B42" s="102"/>
      <c r="C42" s="104">
        <f>F26</f>
        <v>0</v>
      </c>
      <c r="D42" s="104"/>
      <c r="E42" s="41"/>
      <c r="F42" s="102" t="s">
        <v>47</v>
      </c>
      <c r="G42" s="102"/>
      <c r="H42" s="104">
        <f>F39</f>
        <v>0</v>
      </c>
      <c r="I42" s="104"/>
      <c r="K42" s="42"/>
      <c r="L42" s="42"/>
      <c r="M42" s="42"/>
      <c r="N42" s="42"/>
      <c r="O42" s="42"/>
      <c r="P42" s="42"/>
    </row>
    <row r="43" spans="1:26" s="28" customFormat="1" ht="15" thickBot="1" x14ac:dyDescent="0.4">
      <c r="A43" s="103"/>
      <c r="B43" s="103"/>
      <c r="C43" s="105"/>
      <c r="D43" s="105"/>
      <c r="E43" s="43"/>
      <c r="F43" s="103"/>
      <c r="G43" s="103"/>
      <c r="H43" s="105"/>
      <c r="I43" s="105"/>
      <c r="K43" s="42"/>
      <c r="L43" s="42"/>
      <c r="M43" s="42"/>
      <c r="N43" s="42"/>
      <c r="O43" s="42"/>
      <c r="P43" s="42"/>
    </row>
    <row r="44" spans="1:26" s="28" customFormat="1" ht="15.5" thickTop="1" thickBot="1" x14ac:dyDescent="0.4">
      <c r="A44" s="138" t="str">
        <f>IF(C42=H42,"Pressupost equilibrat","Pressupost no equilibrat")</f>
        <v>Pressupost equilibrat</v>
      </c>
      <c r="B44" s="138"/>
      <c r="C44" s="138"/>
      <c r="D44" s="138"/>
      <c r="E44" s="138"/>
      <c r="F44" s="138"/>
      <c r="G44" s="138"/>
      <c r="H44" s="138"/>
      <c r="I44" s="138"/>
      <c r="K44" s="42"/>
      <c r="L44" s="42"/>
      <c r="M44" s="42"/>
      <c r="N44" s="42"/>
      <c r="O44" s="42"/>
      <c r="P44" s="42"/>
    </row>
    <row r="45" spans="1:26" s="28" customFormat="1" ht="15" thickTop="1" x14ac:dyDescent="0.35">
      <c r="K45" s="42"/>
      <c r="L45" s="42"/>
      <c r="M45" s="42"/>
      <c r="N45" s="42"/>
      <c r="O45" s="42"/>
      <c r="P45" s="42"/>
    </row>
    <row r="46" spans="1:26" s="28" customFormat="1" x14ac:dyDescent="0.35">
      <c r="K46" s="42"/>
      <c r="L46" s="42"/>
      <c r="M46" s="42"/>
      <c r="N46" s="42"/>
      <c r="O46" s="42"/>
      <c r="P46" s="42"/>
    </row>
    <row r="47" spans="1:26" s="28" customFormat="1" x14ac:dyDescent="0.3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1:26" s="28" customForma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</sheetData>
  <sheetProtection algorithmName="SHA-512" hashValue="tYDcP1g12G6lco8tdc0yJ/rxcs1RH3akV1V61uQxO3NAyVakXQg2oCzjlyhm61OMKJxUPLus/xsl92TVS5PUbA==" saltValue="WmyOL4IHrIy/Ik4/NQi7uw==" spinCount="100000" sheet="1" insertRows="0"/>
  <mergeCells count="75">
    <mergeCell ref="A38:E38"/>
    <mergeCell ref="F38:G38"/>
    <mergeCell ref="H38:I38"/>
    <mergeCell ref="A36:E36"/>
    <mergeCell ref="F36:G36"/>
    <mergeCell ref="H36:I36"/>
    <mergeCell ref="A44:I44"/>
    <mergeCell ref="B11:C11"/>
    <mergeCell ref="B12:C12"/>
    <mergeCell ref="A39:E39"/>
    <mergeCell ref="F39:G39"/>
    <mergeCell ref="H39:I39"/>
    <mergeCell ref="A42:B43"/>
    <mergeCell ref="C42:D43"/>
    <mergeCell ref="F42:G43"/>
    <mergeCell ref="H42:I43"/>
    <mergeCell ref="A37:E37"/>
    <mergeCell ref="F37:G37"/>
    <mergeCell ref="H37:I37"/>
    <mergeCell ref="A34:E34"/>
    <mergeCell ref="F34:G34"/>
    <mergeCell ref="H34:I34"/>
    <mergeCell ref="A31:E31"/>
    <mergeCell ref="F31:G31"/>
    <mergeCell ref="H31:I31"/>
    <mergeCell ref="A35:E35"/>
    <mergeCell ref="F35:G35"/>
    <mergeCell ref="H35:I35"/>
    <mergeCell ref="A32:E32"/>
    <mergeCell ref="F32:G32"/>
    <mergeCell ref="H32:I32"/>
    <mergeCell ref="A33:E33"/>
    <mergeCell ref="F33:G33"/>
    <mergeCell ref="H33:I33"/>
    <mergeCell ref="A26:E26"/>
    <mergeCell ref="F26:G26"/>
    <mergeCell ref="H26:I26"/>
    <mergeCell ref="A28:E28"/>
    <mergeCell ref="A30:E30"/>
    <mergeCell ref="F30:G30"/>
    <mergeCell ref="H30:I30"/>
    <mergeCell ref="A24:E24"/>
    <mergeCell ref="F24:G24"/>
    <mergeCell ref="H24:I24"/>
    <mergeCell ref="A25:E25"/>
    <mergeCell ref="F25:G25"/>
    <mergeCell ref="H25:I25"/>
    <mergeCell ref="A22:E22"/>
    <mergeCell ref="F22:G22"/>
    <mergeCell ref="H22:I22"/>
    <mergeCell ref="A23:E23"/>
    <mergeCell ref="F23:G23"/>
    <mergeCell ref="H23:I23"/>
    <mergeCell ref="A19:E19"/>
    <mergeCell ref="F19:G19"/>
    <mergeCell ref="H19:I19"/>
    <mergeCell ref="A21:E21"/>
    <mergeCell ref="F21:G21"/>
    <mergeCell ref="H21:I21"/>
    <mergeCell ref="K26:K27"/>
    <mergeCell ref="D11:E11"/>
    <mergeCell ref="D12:E12"/>
    <mergeCell ref="A5:H5"/>
    <mergeCell ref="K16:K17"/>
    <mergeCell ref="A15:E15"/>
    <mergeCell ref="F16:I16"/>
    <mergeCell ref="A17:E17"/>
    <mergeCell ref="F17:G17"/>
    <mergeCell ref="H17:I17"/>
    <mergeCell ref="A20:E20"/>
    <mergeCell ref="F20:G20"/>
    <mergeCell ref="H20:I20"/>
    <mergeCell ref="A18:E18"/>
    <mergeCell ref="F18:G18"/>
    <mergeCell ref="H18:I18"/>
  </mergeCells>
  <conditionalFormatting sqref="A44">
    <cfRule type="containsText" dxfId="13" priority="33" operator="containsText" text="no">
      <formula>NOT(ISERROR(SEARCH("no",A44)))</formula>
    </cfRule>
  </conditionalFormatting>
  <conditionalFormatting sqref="D13:I14">
    <cfRule type="cellIs" dxfId="12" priority="31" operator="equal">
      <formula>"La subvenció supera la intensitat màxima permesa"</formula>
    </cfRule>
    <cfRule type="cellIs" dxfId="11" priority="32" operator="equal">
      <formula>"La subvenció compleix el llindar d'intensitat màxima"</formula>
    </cfRule>
  </conditionalFormatting>
  <conditionalFormatting sqref="F12:I12">
    <cfRule type="cellIs" dxfId="10" priority="4" operator="equal">
      <formula>"La subvenció supera la intensitat màxima permesa"</formula>
    </cfRule>
    <cfRule type="cellIs" dxfId="9" priority="5" operator="equal">
      <formula>"La subvenció compleix el llindar d'intensitat màxima"</formula>
    </cfRule>
  </conditionalFormatting>
  <conditionalFormatting sqref="K16">
    <cfRule type="cellIs" dxfId="8" priority="1" operator="equal">
      <formula>"NO COMPLEIX"</formula>
    </cfRule>
    <cfRule type="cellIs" dxfId="7" priority="3" operator="equal">
      <formula>"COMPLEIX"</formula>
    </cfRule>
  </conditionalFormatting>
  <conditionalFormatting sqref="K15">
    <cfRule type="cellIs" dxfId="6" priority="2" operator="equal">
      <formula>"NO COMPLEIX"</formula>
    </cfRule>
  </conditionalFormatting>
  <dataValidations count="2">
    <dataValidation type="list" allowBlank="1" showInputMessage="1" showErrorMessage="1" sqref="D11 G11:I11">
      <formula1>$Z$30:$Z$32</formula1>
    </dataValidation>
    <dataValidation type="list" allowBlank="1" showInputMessage="1" showErrorMessage="1" sqref="K10">
      <formula1>$Z$34:$Z$35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'Entitat 1'!$Y$64:$Y$65</xm:f>
          </x14:formula1>
          <xm:sqref>H18:I25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8"/>
  <sheetViews>
    <sheetView zoomScale="125" zoomScaleNormal="125" workbookViewId="0">
      <selection activeCell="D11" sqref="D11:E11"/>
    </sheetView>
  </sheetViews>
  <sheetFormatPr defaultColWidth="8.7265625" defaultRowHeight="14.5" x14ac:dyDescent="0.35"/>
  <cols>
    <col min="1" max="2" width="8.7265625" style="42"/>
    <col min="3" max="3" width="15.81640625" style="42" customWidth="1"/>
    <col min="4" max="8" width="8.7265625" style="42"/>
    <col min="9" max="9" width="8.7265625" style="42" customWidth="1"/>
    <col min="10" max="10" width="8.7265625" style="42"/>
    <col min="11" max="11" width="105.08984375" style="42" bestFit="1" customWidth="1"/>
    <col min="12" max="12" width="16.81640625" style="42" customWidth="1"/>
    <col min="13" max="13" width="21.1796875" style="42" customWidth="1"/>
    <col min="14" max="23" width="8.7265625" style="42"/>
    <col min="24" max="24" width="8.7265625" style="42" customWidth="1"/>
    <col min="25" max="25" width="15.1796875" style="42" hidden="1" customWidth="1"/>
    <col min="26" max="26" width="8.7265625" style="42" hidden="1" customWidth="1"/>
    <col min="27" max="27" width="8.7265625" style="42" customWidth="1"/>
    <col min="28" max="16384" width="8.7265625" style="42"/>
  </cols>
  <sheetData>
    <row r="1" spans="1:26" s="28" customFormat="1" ht="14" x14ac:dyDescent="0.3">
      <c r="B1" s="29"/>
      <c r="C1" s="29"/>
      <c r="D1" s="29"/>
      <c r="E1" s="29"/>
      <c r="F1" s="29"/>
      <c r="G1" s="29"/>
      <c r="H1" s="29"/>
      <c r="I1" s="29"/>
    </row>
    <row r="2" spans="1:26" s="28" customFormat="1" ht="14" x14ac:dyDescent="0.3">
      <c r="A2" s="29"/>
      <c r="B2" s="29"/>
      <c r="C2" s="29"/>
      <c r="D2" s="29"/>
      <c r="E2" s="29"/>
      <c r="F2" s="29"/>
      <c r="G2" s="29"/>
      <c r="H2" s="29"/>
      <c r="I2" s="29"/>
    </row>
    <row r="3" spans="1:26" s="28" customFormat="1" ht="14" x14ac:dyDescent="0.3">
      <c r="A3" s="29"/>
      <c r="B3" s="29"/>
      <c r="C3" s="29"/>
      <c r="D3" s="29"/>
      <c r="E3" s="29"/>
      <c r="F3" s="29"/>
      <c r="G3" s="29"/>
      <c r="H3" s="29"/>
      <c r="I3" s="29"/>
    </row>
    <row r="4" spans="1:26" s="28" customFormat="1" ht="14" x14ac:dyDescent="0.3">
      <c r="A4" s="29"/>
      <c r="B4" s="29"/>
      <c r="C4" s="29"/>
      <c r="D4" s="29"/>
      <c r="E4" s="29"/>
      <c r="F4" s="29"/>
      <c r="G4" s="29"/>
      <c r="H4" s="29"/>
      <c r="I4" s="29"/>
    </row>
    <row r="5" spans="1:26" s="28" customFormat="1" ht="31" customHeight="1" x14ac:dyDescent="0.3">
      <c r="A5" s="70" t="s">
        <v>76</v>
      </c>
      <c r="B5" s="70"/>
      <c r="C5" s="70"/>
      <c r="D5" s="70"/>
      <c r="E5" s="70"/>
      <c r="F5" s="70"/>
      <c r="G5" s="70"/>
      <c r="H5" s="70"/>
      <c r="I5" s="50"/>
      <c r="J5" s="50"/>
    </row>
    <row r="6" spans="1:26" s="28" customFormat="1" ht="14" x14ac:dyDescent="0.3">
      <c r="B6" s="30"/>
      <c r="C6" s="30"/>
      <c r="D6" s="30"/>
      <c r="E6" s="30"/>
      <c r="F6" s="30"/>
      <c r="G6" s="30"/>
      <c r="H6" s="30"/>
      <c r="I6" s="30"/>
    </row>
    <row r="7" spans="1:26" s="28" customFormat="1" ht="14" x14ac:dyDescent="0.3">
      <c r="A7" s="30"/>
      <c r="B7" s="30"/>
      <c r="C7" s="30"/>
      <c r="D7" s="30"/>
      <c r="E7" s="30"/>
      <c r="F7" s="30"/>
      <c r="G7" s="30"/>
      <c r="H7" s="30"/>
      <c r="I7" s="30"/>
    </row>
    <row r="8" spans="1:26" s="28" customFormat="1" thickBot="1" x14ac:dyDescent="0.35">
      <c r="A8" s="30" t="s">
        <v>0</v>
      </c>
      <c r="B8" s="30"/>
      <c r="C8" s="30"/>
      <c r="D8" s="30"/>
      <c r="E8" s="30"/>
      <c r="F8" s="30"/>
      <c r="G8" s="30"/>
      <c r="H8" s="30"/>
      <c r="I8" s="30"/>
      <c r="K8" s="32" t="s">
        <v>84</v>
      </c>
    </row>
    <row r="9" spans="1:26" s="28" customFormat="1" ht="15.5" customHeight="1" x14ac:dyDescent="0.3">
      <c r="A9" s="30"/>
      <c r="B9" s="30"/>
      <c r="C9" s="35"/>
      <c r="D9" s="44"/>
      <c r="E9" s="44"/>
      <c r="F9" s="44"/>
      <c r="G9" s="44"/>
      <c r="H9" s="44"/>
      <c r="I9" s="30"/>
      <c r="K9" s="31" t="s">
        <v>18</v>
      </c>
    </row>
    <row r="10" spans="1:26" s="28" customFormat="1" thickBot="1" x14ac:dyDescent="0.35">
      <c r="B10" s="32" t="s">
        <v>64</v>
      </c>
      <c r="C10" s="5"/>
      <c r="D10" s="45"/>
      <c r="E10" s="45"/>
      <c r="F10" s="45"/>
      <c r="G10" s="45"/>
      <c r="H10" s="45"/>
      <c r="I10" s="45"/>
      <c r="J10" s="45"/>
      <c r="K10" s="3"/>
    </row>
    <row r="11" spans="1:26" s="28" customFormat="1" thickBot="1" x14ac:dyDescent="0.35">
      <c r="A11" s="49"/>
      <c r="B11" s="130" t="s">
        <v>8</v>
      </c>
      <c r="C11" s="131"/>
      <c r="D11" s="145"/>
      <c r="E11" s="126"/>
      <c r="F11" s="33"/>
      <c r="G11" s="33"/>
      <c r="H11" s="33"/>
      <c r="I11" s="33"/>
      <c r="J11" s="33"/>
      <c r="K11" s="31" t="s">
        <v>71</v>
      </c>
    </row>
    <row r="12" spans="1:26" s="28" customFormat="1" thickBot="1" x14ac:dyDescent="0.35">
      <c r="A12" s="49"/>
      <c r="B12" s="130" t="s">
        <v>11</v>
      </c>
      <c r="C12" s="132"/>
      <c r="D12" s="134" t="str">
        <f>IF(AND('Full General'!C16=Z22,'Full General'!C17=Z25,D11=Z30),70%,IF(AND('Full General'!C16=Z22,'Full General'!C17=Z25,D11=Z31),60%,IF(AND('Full General'!C16=Z22,'Full General'!C17=Z25,D11=Z32),50%,IF(AND('Full General'!C16=Z22,OR('Full General'!C17=Z26,'Full General'!C17=Z27,'Full General'!C17=Z28,),D11=Z30),80%,IF(AND('Full General'!C16=Z22,OR('Full General'!C17=Z26,'Full General'!C17=Z27,'Full General'!C17=Z28,),D11=Z31),75%,IF(AND('Full General'!C16=Z22,OR('Full General'!C17=Z26,'Full General'!C17=Z27,'Full General'!C17=Z28,),D11=Z32),65%,IF(AND('Full General'!C16=Z23,'Full General'!C17=Z25,D11=Z30),45%,IF(AND('Full General'!C16=Z23,'Full General'!C17=Z25,D11=Z31),35%,IF(AND('Full General'!C16=Z23,'Full General'!C17=Z25,D11=Z32),25%,IF(AND('Full General'!C16=Z23,OR('Full General'!C17=Z26,'Full General'!C17=Z27,'Full General'!C17=Z28,),D11=Z30),60%,IF(AND('Full General'!C16=Z23,OR('Full General'!C17=Z26,'Full General'!C17=Z27,'Full General'!C17=Z28,),D11=Z31),50%,IF(AND('Full General'!C16=Z23,OR('Full General'!C17=Z26,'Full General'!C17=Z27,'Full General'!C17=Z28,),D11=Z32),40%," "))))))))))))</f>
        <v xml:space="preserve"> </v>
      </c>
      <c r="E12" s="134"/>
      <c r="F12" s="33"/>
      <c r="G12" s="33"/>
      <c r="H12" s="33"/>
      <c r="I12" s="33"/>
      <c r="J12" s="33"/>
      <c r="K12" s="4"/>
    </row>
    <row r="13" spans="1:26" s="28" customFormat="1" ht="14.5" customHeight="1" x14ac:dyDescent="0.3">
      <c r="A13" s="49"/>
      <c r="B13" s="146"/>
      <c r="C13" s="146"/>
      <c r="D13" s="33"/>
      <c r="E13" s="33"/>
      <c r="F13" s="33"/>
      <c r="G13" s="33"/>
      <c r="H13" s="33"/>
      <c r="I13" s="33"/>
      <c r="J13" s="33"/>
      <c r="K13" s="31" t="s">
        <v>78</v>
      </c>
    </row>
    <row r="14" spans="1:26" s="28" customFormat="1" thickBot="1" x14ac:dyDescent="0.35">
      <c r="A14" s="5"/>
      <c r="B14" s="47"/>
      <c r="C14" s="48"/>
      <c r="D14" s="46"/>
      <c r="E14" s="46"/>
      <c r="F14" s="46"/>
      <c r="G14" s="46"/>
      <c r="H14" s="46"/>
      <c r="I14" s="46"/>
      <c r="K14" s="57"/>
      <c r="Y14" s="28" t="s">
        <v>4</v>
      </c>
      <c r="Z14" s="28" t="s">
        <v>1</v>
      </c>
    </row>
    <row r="15" spans="1:26" s="28" customFormat="1" ht="14" x14ac:dyDescent="0.3">
      <c r="A15" s="113" t="s">
        <v>14</v>
      </c>
      <c r="B15" s="113"/>
      <c r="C15" s="113"/>
      <c r="D15" s="113"/>
      <c r="E15" s="113"/>
      <c r="F15" s="37"/>
      <c r="G15" s="37"/>
      <c r="H15" s="37"/>
      <c r="I15" s="37"/>
      <c r="K15" s="31" t="s">
        <v>70</v>
      </c>
    </row>
    <row r="16" spans="1:26" s="28" customFormat="1" thickBot="1" x14ac:dyDescent="0.35">
      <c r="A16" s="38" t="s">
        <v>15</v>
      </c>
      <c r="F16" s="133"/>
      <c r="G16" s="133"/>
      <c r="H16" s="133"/>
      <c r="I16" s="133"/>
      <c r="K16" s="96" t="str">
        <f>IF(ISNUMBER(K12),IF((300000-K12-K14)&gt;0,"COMPLEIX","NO COMPLEIX")," ")</f>
        <v xml:space="preserve"> </v>
      </c>
    </row>
    <row r="17" spans="1:26" s="28" customFormat="1" ht="15" thickTop="1" thickBot="1" x14ac:dyDescent="0.35">
      <c r="A17" s="114" t="s">
        <v>15</v>
      </c>
      <c r="B17" s="114"/>
      <c r="C17" s="114"/>
      <c r="D17" s="114"/>
      <c r="E17" s="114"/>
      <c r="F17" s="115" t="s">
        <v>17</v>
      </c>
      <c r="G17" s="115"/>
      <c r="H17" s="115" t="s">
        <v>85</v>
      </c>
      <c r="I17" s="115"/>
      <c r="K17" s="97"/>
      <c r="Z17" s="28" t="s">
        <v>7</v>
      </c>
    </row>
    <row r="18" spans="1:26" s="1" customFormat="1" thickTop="1" x14ac:dyDescent="0.3">
      <c r="A18" s="108"/>
      <c r="B18" s="108"/>
      <c r="C18" s="108"/>
      <c r="D18" s="108"/>
      <c r="E18" s="108"/>
      <c r="F18" s="107"/>
      <c r="G18" s="107"/>
      <c r="H18" s="117"/>
      <c r="I18" s="117"/>
      <c r="K18" s="28"/>
      <c r="Z18" s="1" t="s">
        <v>10</v>
      </c>
    </row>
    <row r="19" spans="1:26" s="1" customFormat="1" ht="14" x14ac:dyDescent="0.3">
      <c r="A19" s="108"/>
      <c r="B19" s="108"/>
      <c r="C19" s="108"/>
      <c r="D19" s="108"/>
      <c r="E19" s="108"/>
      <c r="F19" s="107"/>
      <c r="G19" s="107"/>
      <c r="H19" s="112"/>
      <c r="I19" s="112"/>
      <c r="K19" s="28"/>
      <c r="Z19" s="1" t="s">
        <v>12</v>
      </c>
    </row>
    <row r="20" spans="1:26" s="1" customFormat="1" ht="14" x14ac:dyDescent="0.3">
      <c r="A20" s="108"/>
      <c r="B20" s="108"/>
      <c r="C20" s="108"/>
      <c r="D20" s="108"/>
      <c r="E20" s="108"/>
      <c r="F20" s="107"/>
      <c r="G20" s="107"/>
      <c r="H20" s="107"/>
      <c r="I20" s="107"/>
      <c r="Z20" s="1" t="s">
        <v>13</v>
      </c>
    </row>
    <row r="21" spans="1:26" s="1" customFormat="1" ht="14" x14ac:dyDescent="0.3">
      <c r="A21" s="108"/>
      <c r="B21" s="108"/>
      <c r="C21" s="108"/>
      <c r="D21" s="108"/>
      <c r="E21" s="108"/>
      <c r="F21" s="107"/>
      <c r="G21" s="107"/>
      <c r="H21" s="107"/>
      <c r="I21" s="107"/>
    </row>
    <row r="22" spans="1:26" s="1" customFormat="1" x14ac:dyDescent="0.35">
      <c r="A22" s="108"/>
      <c r="B22" s="108"/>
      <c r="C22" s="108"/>
      <c r="D22" s="108"/>
      <c r="E22" s="108"/>
      <c r="F22" s="107"/>
      <c r="G22" s="107"/>
      <c r="H22" s="107"/>
      <c r="I22" s="107"/>
      <c r="K22" s="2"/>
      <c r="Y22" s="1" t="s">
        <v>2</v>
      </c>
      <c r="Z22" s="1" t="s">
        <v>3</v>
      </c>
    </row>
    <row r="23" spans="1:26" s="1" customFormat="1" x14ac:dyDescent="0.35">
      <c r="A23" s="108"/>
      <c r="B23" s="108"/>
      <c r="C23" s="108"/>
      <c r="D23" s="108"/>
      <c r="E23" s="108"/>
      <c r="F23" s="107"/>
      <c r="G23" s="107"/>
      <c r="H23" s="107"/>
      <c r="I23" s="107"/>
      <c r="K23" s="2"/>
      <c r="Z23" s="1" t="s">
        <v>16</v>
      </c>
    </row>
    <row r="24" spans="1:26" s="1" customFormat="1" x14ac:dyDescent="0.35">
      <c r="A24" s="108"/>
      <c r="B24" s="108"/>
      <c r="C24" s="108"/>
      <c r="D24" s="108"/>
      <c r="E24" s="108"/>
      <c r="F24" s="107"/>
      <c r="G24" s="107"/>
      <c r="H24" s="107"/>
      <c r="I24" s="107"/>
      <c r="K24" s="2"/>
    </row>
    <row r="25" spans="1:26" s="1" customFormat="1" ht="15" thickBot="1" x14ac:dyDescent="0.4">
      <c r="A25" s="135"/>
      <c r="B25" s="135"/>
      <c r="C25" s="135"/>
      <c r="D25" s="135"/>
      <c r="E25" s="135"/>
      <c r="F25" s="136"/>
      <c r="G25" s="136"/>
      <c r="H25" s="111"/>
      <c r="I25" s="111"/>
      <c r="K25" s="2"/>
      <c r="Y25" s="1" t="s">
        <v>5</v>
      </c>
      <c r="Z25" s="1" t="s">
        <v>6</v>
      </c>
    </row>
    <row r="26" spans="1:26" s="28" customFormat="1" ht="16.5" customHeight="1" thickTop="1" thickBot="1" x14ac:dyDescent="0.35">
      <c r="A26" s="99" t="s">
        <v>25</v>
      </c>
      <c r="B26" s="99"/>
      <c r="C26" s="99"/>
      <c r="D26" s="99"/>
      <c r="E26" s="99"/>
      <c r="F26" s="100">
        <f>SUM(F18:G25)</f>
        <v>0</v>
      </c>
      <c r="G26" s="100"/>
      <c r="H26" s="101"/>
      <c r="I26" s="101"/>
      <c r="K26" s="127" t="s">
        <v>74</v>
      </c>
      <c r="Z26" s="28" t="s">
        <v>19</v>
      </c>
    </row>
    <row r="27" spans="1:26" s="28" customFormat="1" ht="16" customHeight="1" thickTop="1" x14ac:dyDescent="0.3">
      <c r="A27" s="39"/>
      <c r="B27" s="39"/>
      <c r="C27" s="39"/>
      <c r="D27" s="39"/>
      <c r="E27" s="39"/>
      <c r="F27" s="40"/>
      <c r="G27" s="40"/>
      <c r="H27" s="58"/>
      <c r="I27" s="58"/>
      <c r="K27" s="128"/>
      <c r="Z27" s="28" t="s">
        <v>20</v>
      </c>
    </row>
    <row r="28" spans="1:26" s="28" customFormat="1" ht="14" customHeight="1" x14ac:dyDescent="0.3">
      <c r="A28" s="113" t="s">
        <v>14</v>
      </c>
      <c r="B28" s="113"/>
      <c r="C28" s="113"/>
      <c r="D28" s="113"/>
      <c r="E28" s="113"/>
      <c r="F28" s="40"/>
      <c r="G28" s="40"/>
      <c r="H28" s="58"/>
      <c r="I28" s="58"/>
      <c r="K28" s="52" t="s">
        <v>77</v>
      </c>
      <c r="Z28" s="28" t="s">
        <v>21</v>
      </c>
    </row>
    <row r="29" spans="1:26" s="28" customFormat="1" ht="14.5" customHeight="1" thickBot="1" x14ac:dyDescent="0.35">
      <c r="A29" s="38" t="s">
        <v>27</v>
      </c>
      <c r="F29" s="6"/>
      <c r="G29" s="6"/>
      <c r="H29" s="12"/>
      <c r="I29" s="12"/>
      <c r="K29" s="51" t="s">
        <v>75</v>
      </c>
    </row>
    <row r="30" spans="1:26" s="28" customFormat="1" ht="15" thickTop="1" thickBot="1" x14ac:dyDescent="0.35">
      <c r="A30" s="114" t="s">
        <v>27</v>
      </c>
      <c r="B30" s="114"/>
      <c r="C30" s="114"/>
      <c r="D30" s="114"/>
      <c r="E30" s="114"/>
      <c r="F30" s="115" t="s">
        <v>17</v>
      </c>
      <c r="G30" s="115"/>
      <c r="H30" s="129"/>
      <c r="I30" s="129"/>
      <c r="Y30" s="28" t="s">
        <v>22</v>
      </c>
      <c r="Z30" s="28" t="s">
        <v>9</v>
      </c>
    </row>
    <row r="31" spans="1:26" s="1" customFormat="1" thickTop="1" x14ac:dyDescent="0.3">
      <c r="A31" s="137" t="s">
        <v>30</v>
      </c>
      <c r="B31" s="137"/>
      <c r="C31" s="137"/>
      <c r="D31" s="137"/>
      <c r="E31" s="137"/>
      <c r="F31" s="136"/>
      <c r="G31" s="136"/>
      <c r="H31" s="109"/>
      <c r="I31" s="109"/>
      <c r="Z31" s="1" t="s">
        <v>23</v>
      </c>
    </row>
    <row r="32" spans="1:26" s="1" customFormat="1" x14ac:dyDescent="0.35">
      <c r="A32" s="108" t="s">
        <v>32</v>
      </c>
      <c r="B32" s="108"/>
      <c r="C32" s="108"/>
      <c r="D32" s="108"/>
      <c r="E32" s="108"/>
      <c r="F32" s="107"/>
      <c r="G32" s="107"/>
      <c r="H32" s="109"/>
      <c r="I32" s="109"/>
      <c r="K32" s="42"/>
      <c r="Z32" s="1" t="s">
        <v>24</v>
      </c>
    </row>
    <row r="33" spans="1:26" s="1" customFormat="1" x14ac:dyDescent="0.35">
      <c r="A33" s="106" t="s">
        <v>34</v>
      </c>
      <c r="B33" s="106"/>
      <c r="C33" s="106"/>
      <c r="D33" s="106"/>
      <c r="E33" s="106"/>
      <c r="F33" s="107">
        <f>SUM(F31:G32)</f>
        <v>0</v>
      </c>
      <c r="G33" s="107"/>
      <c r="H33" s="109"/>
      <c r="I33" s="109"/>
      <c r="K33" s="2"/>
    </row>
    <row r="34" spans="1:26" s="1" customFormat="1" x14ac:dyDescent="0.35">
      <c r="A34" s="108"/>
      <c r="B34" s="108"/>
      <c r="C34" s="108"/>
      <c r="D34" s="108"/>
      <c r="E34" s="108"/>
      <c r="F34" s="107"/>
      <c r="G34" s="107"/>
      <c r="H34" s="109"/>
      <c r="I34" s="109"/>
      <c r="K34" s="2"/>
      <c r="Z34" s="1" t="s">
        <v>51</v>
      </c>
    </row>
    <row r="35" spans="1:26" s="1" customFormat="1" x14ac:dyDescent="0.35">
      <c r="A35" s="108" t="s">
        <v>36</v>
      </c>
      <c r="B35" s="108"/>
      <c r="C35" s="108"/>
      <c r="D35" s="108"/>
      <c r="E35" s="108"/>
      <c r="F35" s="107"/>
      <c r="G35" s="107"/>
      <c r="H35" s="109"/>
      <c r="I35" s="109"/>
      <c r="K35" s="2"/>
      <c r="Z35" s="1" t="s">
        <v>52</v>
      </c>
    </row>
    <row r="36" spans="1:26" s="1" customFormat="1" x14ac:dyDescent="0.35">
      <c r="A36" s="108" t="s">
        <v>38</v>
      </c>
      <c r="B36" s="108"/>
      <c r="C36" s="108"/>
      <c r="D36" s="108"/>
      <c r="E36" s="108"/>
      <c r="F36" s="107"/>
      <c r="G36" s="107"/>
      <c r="H36" s="109"/>
      <c r="I36" s="109"/>
      <c r="K36" s="2"/>
    </row>
    <row r="37" spans="1:26" s="1" customFormat="1" x14ac:dyDescent="0.35">
      <c r="A37" s="106" t="s">
        <v>40</v>
      </c>
      <c r="B37" s="106"/>
      <c r="C37" s="106"/>
      <c r="D37" s="106"/>
      <c r="E37" s="106"/>
      <c r="F37" s="107">
        <f>SUM(F35:G36)</f>
        <v>0</v>
      </c>
      <c r="G37" s="107"/>
      <c r="H37" s="109"/>
      <c r="I37" s="109"/>
      <c r="K37" s="2"/>
    </row>
    <row r="38" spans="1:26" s="1" customFormat="1" ht="15" thickBot="1" x14ac:dyDescent="0.4">
      <c r="A38" s="108"/>
      <c r="B38" s="108"/>
      <c r="C38" s="108"/>
      <c r="D38" s="108"/>
      <c r="E38" s="108"/>
      <c r="F38" s="107"/>
      <c r="G38" s="107"/>
      <c r="H38" s="109"/>
      <c r="I38" s="109"/>
      <c r="K38" s="2"/>
    </row>
    <row r="39" spans="1:26" s="28" customFormat="1" ht="15.5" thickTop="1" thickBot="1" x14ac:dyDescent="0.4">
      <c r="A39" s="99" t="s">
        <v>43</v>
      </c>
      <c r="B39" s="99"/>
      <c r="C39" s="99"/>
      <c r="D39" s="99"/>
      <c r="E39" s="99"/>
      <c r="F39" s="100">
        <f>F33+F37</f>
        <v>0</v>
      </c>
      <c r="G39" s="100"/>
      <c r="H39" s="101"/>
      <c r="I39" s="101"/>
      <c r="K39" s="2"/>
    </row>
    <row r="40" spans="1:26" s="28" customFormat="1" ht="15" thickTop="1" x14ac:dyDescent="0.35">
      <c r="A40" s="39"/>
      <c r="B40" s="39"/>
      <c r="C40" s="39"/>
      <c r="D40" s="39"/>
      <c r="E40" s="39"/>
      <c r="F40" s="40"/>
      <c r="G40" s="40"/>
      <c r="H40" s="40"/>
      <c r="I40" s="40"/>
      <c r="K40" s="2"/>
      <c r="L40" s="42"/>
      <c r="M40" s="42"/>
      <c r="N40" s="42"/>
      <c r="O40" s="42"/>
      <c r="P40" s="42"/>
    </row>
    <row r="41" spans="1:26" s="28" customFormat="1" ht="15" thickBot="1" x14ac:dyDescent="0.4">
      <c r="A41" s="6"/>
      <c r="B41" s="6"/>
      <c r="C41" s="6"/>
      <c r="D41" s="6"/>
      <c r="E41" s="6"/>
      <c r="F41" s="6"/>
      <c r="G41" s="6"/>
      <c r="H41" s="6"/>
      <c r="I41" s="6"/>
      <c r="K41" s="42"/>
      <c r="L41" s="42"/>
      <c r="M41" s="42"/>
      <c r="N41" s="42"/>
      <c r="O41" s="42"/>
      <c r="P41" s="42"/>
    </row>
    <row r="42" spans="1:26" s="28" customFormat="1" ht="15" thickTop="1" x14ac:dyDescent="0.35">
      <c r="A42" s="102" t="s">
        <v>46</v>
      </c>
      <c r="B42" s="102"/>
      <c r="C42" s="104">
        <f>F26</f>
        <v>0</v>
      </c>
      <c r="D42" s="104"/>
      <c r="E42" s="41"/>
      <c r="F42" s="102" t="s">
        <v>47</v>
      </c>
      <c r="G42" s="102"/>
      <c r="H42" s="104">
        <f>F39</f>
        <v>0</v>
      </c>
      <c r="I42" s="104"/>
      <c r="K42" s="42"/>
      <c r="L42" s="42"/>
      <c r="M42" s="42"/>
      <c r="N42" s="42"/>
      <c r="O42" s="42"/>
      <c r="P42" s="42"/>
    </row>
    <row r="43" spans="1:26" s="28" customFormat="1" ht="15" thickBot="1" x14ac:dyDescent="0.4">
      <c r="A43" s="103"/>
      <c r="B43" s="103"/>
      <c r="C43" s="105"/>
      <c r="D43" s="105"/>
      <c r="E43" s="43"/>
      <c r="F43" s="103"/>
      <c r="G43" s="103"/>
      <c r="H43" s="105"/>
      <c r="I43" s="105"/>
      <c r="K43" s="42"/>
      <c r="L43" s="42"/>
      <c r="M43" s="42"/>
      <c r="N43" s="42"/>
      <c r="O43" s="42"/>
      <c r="P43" s="42"/>
    </row>
    <row r="44" spans="1:26" s="28" customFormat="1" ht="15.5" thickTop="1" thickBot="1" x14ac:dyDescent="0.4">
      <c r="A44" s="138" t="str">
        <f>IF(C42=H42,"Pressupost equilibrat","Pressupost no equilibrat")</f>
        <v>Pressupost equilibrat</v>
      </c>
      <c r="B44" s="138"/>
      <c r="C44" s="138"/>
      <c r="D44" s="138"/>
      <c r="E44" s="138"/>
      <c r="F44" s="138"/>
      <c r="G44" s="138"/>
      <c r="H44" s="138"/>
      <c r="I44" s="138"/>
      <c r="K44" s="42"/>
      <c r="L44" s="42"/>
      <c r="M44" s="42"/>
      <c r="N44" s="42"/>
      <c r="O44" s="42"/>
      <c r="P44" s="42"/>
    </row>
    <row r="45" spans="1:26" s="28" customFormat="1" ht="15" thickTop="1" x14ac:dyDescent="0.35">
      <c r="K45" s="42"/>
      <c r="L45" s="42"/>
      <c r="M45" s="42"/>
      <c r="N45" s="42"/>
      <c r="O45" s="42"/>
      <c r="P45" s="42"/>
    </row>
    <row r="46" spans="1:26" s="28" customFormat="1" x14ac:dyDescent="0.35">
      <c r="K46" s="42"/>
      <c r="L46" s="42"/>
      <c r="M46" s="42"/>
      <c r="N46" s="42"/>
      <c r="O46" s="42"/>
      <c r="P46" s="42"/>
    </row>
    <row r="47" spans="1:26" s="28" customFormat="1" x14ac:dyDescent="0.3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</row>
    <row r="48" spans="1:26" s="28" customForma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</row>
  </sheetData>
  <sheetProtection algorithmName="SHA-512" hashValue="KgsBhMnha5EA3Z9xVWHpV86tKS5TeYjeNc/TtJZ4aLTy/D1DMRAT07bRbbj5IQux1JW3ciwwsrjHSRUvmJe1VQ==" saltValue="bQiYwjvdbxa+OKCs4nTAUw==" spinCount="100000" sheet="1" insertRows="0"/>
  <mergeCells count="76">
    <mergeCell ref="A44:I44"/>
    <mergeCell ref="A39:E39"/>
    <mergeCell ref="F39:G39"/>
    <mergeCell ref="H39:I39"/>
    <mergeCell ref="A42:B43"/>
    <mergeCell ref="C42:D43"/>
    <mergeCell ref="F42:G43"/>
    <mergeCell ref="H42:I43"/>
    <mergeCell ref="A37:E37"/>
    <mergeCell ref="F37:G37"/>
    <mergeCell ref="H37:I37"/>
    <mergeCell ref="A38:E38"/>
    <mergeCell ref="F38:G38"/>
    <mergeCell ref="H38:I38"/>
    <mergeCell ref="A35:E35"/>
    <mergeCell ref="F35:G35"/>
    <mergeCell ref="H35:I35"/>
    <mergeCell ref="A36:E36"/>
    <mergeCell ref="F36:G36"/>
    <mergeCell ref="H36:I36"/>
    <mergeCell ref="A33:E33"/>
    <mergeCell ref="F33:G33"/>
    <mergeCell ref="H33:I33"/>
    <mergeCell ref="A34:E34"/>
    <mergeCell ref="F34:G34"/>
    <mergeCell ref="H34:I34"/>
    <mergeCell ref="A31:E31"/>
    <mergeCell ref="F31:G31"/>
    <mergeCell ref="H31:I31"/>
    <mergeCell ref="A32:E32"/>
    <mergeCell ref="F32:G32"/>
    <mergeCell ref="H32:I32"/>
    <mergeCell ref="A26:E26"/>
    <mergeCell ref="F26:G26"/>
    <mergeCell ref="H26:I26"/>
    <mergeCell ref="A28:E28"/>
    <mergeCell ref="A30:E30"/>
    <mergeCell ref="F30:G30"/>
    <mergeCell ref="H30:I30"/>
    <mergeCell ref="A24:E24"/>
    <mergeCell ref="F24:G24"/>
    <mergeCell ref="H24:I24"/>
    <mergeCell ref="A25:E25"/>
    <mergeCell ref="F25:G25"/>
    <mergeCell ref="H25:I25"/>
    <mergeCell ref="H19:I19"/>
    <mergeCell ref="A22:E22"/>
    <mergeCell ref="F22:G22"/>
    <mergeCell ref="H22:I22"/>
    <mergeCell ref="A23:E23"/>
    <mergeCell ref="F23:G23"/>
    <mergeCell ref="H23:I23"/>
    <mergeCell ref="A15:E15"/>
    <mergeCell ref="D11:E11"/>
    <mergeCell ref="D12:E12"/>
    <mergeCell ref="A5:H5"/>
    <mergeCell ref="K16:K17"/>
    <mergeCell ref="B11:C11"/>
    <mergeCell ref="B12:C12"/>
    <mergeCell ref="B13:C13"/>
    <mergeCell ref="K26:K27"/>
    <mergeCell ref="F16:I16"/>
    <mergeCell ref="A17:E17"/>
    <mergeCell ref="F17:G17"/>
    <mergeCell ref="H17:I17"/>
    <mergeCell ref="A18:E18"/>
    <mergeCell ref="F18:G18"/>
    <mergeCell ref="H18:I18"/>
    <mergeCell ref="A21:E21"/>
    <mergeCell ref="F21:G21"/>
    <mergeCell ref="H21:I21"/>
    <mergeCell ref="A20:E20"/>
    <mergeCell ref="F20:G20"/>
    <mergeCell ref="H20:I20"/>
    <mergeCell ref="A19:E19"/>
    <mergeCell ref="F19:G19"/>
  </mergeCells>
  <conditionalFormatting sqref="A44">
    <cfRule type="containsText" dxfId="5" priority="29" operator="containsText" text="no">
      <formula>NOT(ISERROR(SEARCH("no",A44)))</formula>
    </cfRule>
  </conditionalFormatting>
  <conditionalFormatting sqref="D14:I14">
    <cfRule type="cellIs" dxfId="4" priority="27" operator="equal">
      <formula>"La subvenció supera la intensitat màxima permesa"</formula>
    </cfRule>
    <cfRule type="cellIs" dxfId="3" priority="28" operator="equal">
      <formula>"La subvenció compleix el llindar d'intensitat màxima"</formula>
    </cfRule>
  </conditionalFormatting>
  <conditionalFormatting sqref="K16">
    <cfRule type="cellIs" dxfId="2" priority="1" operator="equal">
      <formula>"NO COMPLEIX"</formula>
    </cfRule>
    <cfRule type="cellIs" dxfId="1" priority="3" operator="equal">
      <formula>"COMPLEIX"</formula>
    </cfRule>
  </conditionalFormatting>
  <conditionalFormatting sqref="K15">
    <cfRule type="cellIs" dxfId="0" priority="2" operator="equal">
      <formula>"NO COMPLEIX"</formula>
    </cfRule>
  </conditionalFormatting>
  <dataValidations count="3">
    <dataValidation type="list" allowBlank="1" showInputMessage="1" showErrorMessage="1" sqref="D11:E11">
      <formula1>$Z$30:$Z$32</formula1>
    </dataValidation>
    <dataValidation type="list" allowBlank="1" showInputMessage="1" showErrorMessage="1" sqref="K10">
      <formula1>$Z$34:$Z$35</formula1>
    </dataValidation>
    <dataValidation type="list" allowBlank="1" showInputMessage="1" showErrorMessage="1" sqref="G11:I11">
      <formula1>$Z$28:$Z$30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'Entitat 1'!$Y$64:$Y$65</xm:f>
          </x14:formula1>
          <xm:sqref>H18:I25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8AB44079DAA04BB67EA1288BF1F23C" ma:contentTypeVersion="6" ma:contentTypeDescription="Crea un document nou" ma:contentTypeScope="" ma:versionID="7438b25b40e5423d29ff5e98c1d804aa">
  <xsd:schema xmlns:xsd="http://www.w3.org/2001/XMLSchema" xmlns:xs="http://www.w3.org/2001/XMLSchema" xmlns:p="http://schemas.microsoft.com/office/2006/metadata/properties" xmlns:ns3="a6b6b011-2779-47e9-83fd-28fac513b6b8" targetNamespace="http://schemas.microsoft.com/office/2006/metadata/properties" ma:root="true" ma:fieldsID="0144a76603b19abf23907f8828e74844" ns3:_="">
    <xsd:import namespace="a6b6b011-2779-47e9-83fd-28fac513b6b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6b011-2779-47e9-83fd-28fac513b6b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b6b011-2779-47e9-83fd-28fac513b6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E37378-F41E-4549-9D3D-B153EE80E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6b011-2779-47e9-83fd-28fac513b6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84126-4C77-4FFC-B60B-8E9F7CC48C8B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a6b6b011-2779-47e9-83fd-28fac513b6b8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F51F23-DB1D-4FDA-A6EE-DFB3D98623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7</vt:i4>
      </vt:variant>
    </vt:vector>
  </HeadingPairs>
  <TitlesOfParts>
    <vt:vector size="7" baseType="lpstr">
      <vt:lpstr>Guia d'emplenament</vt:lpstr>
      <vt:lpstr>Full General</vt:lpstr>
      <vt:lpstr>Entitat 1</vt:lpstr>
      <vt:lpstr>Entitat 2</vt:lpstr>
      <vt:lpstr>Entitat 3</vt:lpstr>
      <vt:lpstr>Entitat 4</vt:lpstr>
      <vt:lpstr>Entitat 5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Esteves Corcoll, Alba</dc:creator>
  <cp:keywords/>
  <dc:description/>
  <cp:lastModifiedBy>Palomar Baget, Núria</cp:lastModifiedBy>
  <cp:revision/>
  <cp:lastPrinted>2025-04-28T11:08:02Z</cp:lastPrinted>
  <dcterms:created xsi:type="dcterms:W3CDTF">2025-01-13T11:08:07Z</dcterms:created>
  <dcterms:modified xsi:type="dcterms:W3CDTF">2025-06-11T10:08:44Z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0x010100C98AB44079DAA04BB67EA1288BF1F23C</vt:lpwstr>
  </property>
  <property fmtid="{D5CDD505-2E9C-101B-9397-08002B2CF9AE}" pid="3" name="MediaServiceImageTags">
    <vt:lpwstr/>
  </property>
</Properties>
</file>