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rvei de Foment\01_PROGRAMES SUBVENCIONS\19_BRUIXIT i BRUIXIT Coop\2023\JUSTIFICACIÓ\"/>
    </mc:Choice>
  </mc:AlternateContent>
  <workbookProtection workbookAlgorithmName="SHA-512" workbookHashValue="aAbSj/ES30p6itvshkE5Tc47VAd5jufNEjmAQKzEHbPOV6osx1lTrfm1SMUXsWoyK07DkKrJVPJp0Z8TpHQzVg==" workbookSaltValue="cb+J/30Dde7TNGSNO/dgXQ==" workbookSpinCount="100000" lockStructure="1"/>
  <bookViews>
    <workbookView xWindow="0" yWindow="0" windowWidth="28800" windowHeight="12165" firstSheet="1" activeTab="1"/>
  </bookViews>
  <sheets>
    <sheet name="CODIS" sheetId="5" state="hidden" r:id="rId1"/>
    <sheet name="RELACIO ACTUACIONS" sheetId="12" r:id="rId2"/>
    <sheet name="DADES LABORALS FINAL PROJECTE" sheetId="22" r:id="rId3"/>
    <sheet name="CREACIÓ TREBALL PROJECTE" sheetId="24" r:id="rId4"/>
    <sheet name="Full5" sheetId="23" state="hidden" r:id="rId5"/>
  </sheets>
  <definedNames>
    <definedName name="Abast">CODIS!$E$2:$E$8</definedName>
    <definedName name="comarca">CODIS!$C$2:$C$43</definedName>
    <definedName name="ENTITAT">CODIS!$G$2:$G$3</definedName>
    <definedName name="Municipi">CODIS!$A$2:$A$948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2" l="1"/>
  <c r="G4" i="12"/>
  <c r="B4" i="12"/>
  <c r="AA29" i="22" l="1"/>
  <c r="P29" i="22"/>
  <c r="F29" i="22"/>
  <c r="X14" i="22"/>
  <c r="U14" i="22"/>
  <c r="R14" i="22"/>
  <c r="R13" i="22"/>
  <c r="X13" i="22" s="1"/>
  <c r="U13" i="22" l="1"/>
  <c r="AC53" i="12" l="1"/>
  <c r="AB53" i="12"/>
  <c r="AC14" i="12"/>
  <c r="J54" i="12"/>
  <c r="I54" i="12"/>
  <c r="H54" i="12"/>
  <c r="G54" i="12"/>
  <c r="T54" i="12"/>
  <c r="S54" i="12"/>
  <c r="R54" i="12"/>
  <c r="Q54" i="12"/>
  <c r="P54" i="12"/>
  <c r="O54" i="12"/>
  <c r="N54" i="12"/>
  <c r="M54" i="12"/>
  <c r="L54" i="12"/>
  <c r="U13" i="12"/>
  <c r="AC13" i="12" s="1"/>
  <c r="U14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Y53" i="12" s="1"/>
  <c r="W13" i="12"/>
  <c r="I4" i="24"/>
  <c r="M3" i="22"/>
  <c r="D4" i="24"/>
  <c r="C4" i="22"/>
  <c r="D3" i="24"/>
  <c r="C3" i="22"/>
  <c r="AE53" i="12" l="1"/>
  <c r="W54" i="12"/>
  <c r="AE13" i="12"/>
  <c r="Y14" i="12"/>
  <c r="Y13" i="12"/>
  <c r="AB13" i="12" l="1"/>
  <c r="AB14" i="12"/>
  <c r="AE14" i="12"/>
  <c r="AE20" i="12"/>
  <c r="AE46" i="12"/>
  <c r="AE19" i="12"/>
  <c r="AE18" i="12"/>
  <c r="AE21" i="12"/>
  <c r="AE22" i="12"/>
  <c r="AE47" i="12"/>
  <c r="AE52" i="12"/>
  <c r="AB20" i="12"/>
  <c r="AB45" i="12"/>
  <c r="AB19" i="12"/>
  <c r="AB47" i="12"/>
  <c r="AB52" i="12"/>
  <c r="AB15" i="12"/>
  <c r="AB16" i="12"/>
  <c r="AB17" i="12"/>
  <c r="AB18" i="12"/>
  <c r="AB21" i="12"/>
  <c r="AB22" i="12"/>
  <c r="AB23" i="12"/>
  <c r="AB24" i="12"/>
  <c r="AB25" i="12"/>
  <c r="AB26" i="12"/>
  <c r="AB27" i="12"/>
  <c r="AB28" i="12"/>
  <c r="AB29" i="12"/>
  <c r="AB30" i="12"/>
  <c r="AB31" i="12"/>
  <c r="AB32" i="12"/>
  <c r="AB33" i="12"/>
  <c r="AB34" i="12"/>
  <c r="AB35" i="12"/>
  <c r="AB36" i="12"/>
  <c r="AB37" i="12"/>
  <c r="AB38" i="12"/>
  <c r="AB39" i="12"/>
  <c r="AB40" i="12"/>
  <c r="AB41" i="12"/>
  <c r="AB42" i="12"/>
  <c r="AB43" i="12"/>
  <c r="AB44" i="12"/>
  <c r="AB46" i="12"/>
  <c r="AB48" i="12"/>
  <c r="AB49" i="12"/>
  <c r="AB50" i="12"/>
  <c r="AB51" i="12"/>
  <c r="U15" i="12"/>
  <c r="Y15" i="12" s="1"/>
  <c r="U16" i="12"/>
  <c r="Y16" i="12" s="1"/>
  <c r="U17" i="12"/>
  <c r="Y17" i="12" s="1"/>
  <c r="U18" i="12"/>
  <c r="Y18" i="12" s="1"/>
  <c r="U19" i="12"/>
  <c r="Y19" i="12" s="1"/>
  <c r="U20" i="12"/>
  <c r="Y20" i="12" s="1"/>
  <c r="U21" i="12"/>
  <c r="Y21" i="12" s="1"/>
  <c r="U22" i="12"/>
  <c r="U23" i="12"/>
  <c r="Y23" i="12" s="1"/>
  <c r="U24" i="12"/>
  <c r="Y24" i="12" s="1"/>
  <c r="U25" i="12"/>
  <c r="Y25" i="12" s="1"/>
  <c r="U26" i="12"/>
  <c r="Y26" i="12" s="1"/>
  <c r="U27" i="12"/>
  <c r="Y27" i="12" s="1"/>
  <c r="U28" i="12"/>
  <c r="Y28" i="12" s="1"/>
  <c r="U29" i="12"/>
  <c r="Y29" i="12" s="1"/>
  <c r="U30" i="12"/>
  <c r="Y30" i="12" s="1"/>
  <c r="U31" i="12"/>
  <c r="Y31" i="12" s="1"/>
  <c r="U32" i="12"/>
  <c r="Y32" i="12" s="1"/>
  <c r="U33" i="12"/>
  <c r="Y33" i="12" s="1"/>
  <c r="U34" i="12"/>
  <c r="Y34" i="12" s="1"/>
  <c r="U35" i="12"/>
  <c r="Y35" i="12" s="1"/>
  <c r="U36" i="12"/>
  <c r="Y36" i="12" s="1"/>
  <c r="U37" i="12"/>
  <c r="Y37" i="12" s="1"/>
  <c r="U38" i="12"/>
  <c r="Y38" i="12" s="1"/>
  <c r="U39" i="12"/>
  <c r="Y39" i="12" s="1"/>
  <c r="U40" i="12"/>
  <c r="Y40" i="12" s="1"/>
  <c r="U41" i="12"/>
  <c r="Y41" i="12" s="1"/>
  <c r="U42" i="12"/>
  <c r="Y42" i="12" s="1"/>
  <c r="U43" i="12"/>
  <c r="Y43" i="12" s="1"/>
  <c r="U44" i="12"/>
  <c r="Y44" i="12" s="1"/>
  <c r="U45" i="12"/>
  <c r="Y45" i="12" s="1"/>
  <c r="U46" i="12"/>
  <c r="Y46" i="12" s="1"/>
  <c r="U47" i="12"/>
  <c r="Y47" i="12" s="1"/>
  <c r="U48" i="12"/>
  <c r="Y48" i="12" s="1"/>
  <c r="U49" i="12"/>
  <c r="Y49" i="12" s="1"/>
  <c r="U50" i="12"/>
  <c r="Y50" i="12" s="1"/>
  <c r="U51" i="12"/>
  <c r="Y51" i="12" s="1"/>
  <c r="U52" i="12"/>
  <c r="Y52" i="12" s="1"/>
  <c r="Z54" i="12"/>
  <c r="AA54" i="12"/>
  <c r="AE15" i="12"/>
  <c r="AE16" i="12"/>
  <c r="AE17" i="12"/>
  <c r="AE23" i="12"/>
  <c r="AE24" i="12"/>
  <c r="AE25" i="12"/>
  <c r="AE26" i="12"/>
  <c r="AE27" i="12"/>
  <c r="AE28" i="12"/>
  <c r="AE29" i="12"/>
  <c r="AE30" i="12"/>
  <c r="AE31" i="12"/>
  <c r="AE32" i="12"/>
  <c r="AE33" i="12"/>
  <c r="AE34" i="12"/>
  <c r="AE35" i="12"/>
  <c r="AE36" i="12"/>
  <c r="AE37" i="12"/>
  <c r="AE38" i="12"/>
  <c r="AE39" i="12"/>
  <c r="AE40" i="12"/>
  <c r="AE41" i="12"/>
  <c r="AE42" i="12"/>
  <c r="AE43" i="12"/>
  <c r="AE44" i="12"/>
  <c r="AE45" i="12"/>
  <c r="AE48" i="12"/>
  <c r="AE49" i="12"/>
  <c r="AE50" i="12"/>
  <c r="AE51" i="12"/>
  <c r="AC15" i="12"/>
  <c r="AC17" i="12"/>
  <c r="AC18" i="12"/>
  <c r="AG18" i="12" s="1"/>
  <c r="AC21" i="12"/>
  <c r="AG21" i="12" s="1"/>
  <c r="AC26" i="12"/>
  <c r="AG26" i="12" s="1"/>
  <c r="AC27" i="12"/>
  <c r="AC28" i="12"/>
  <c r="AC29" i="12"/>
  <c r="AC30" i="12"/>
  <c r="AC31" i="12"/>
  <c r="AC32" i="12"/>
  <c r="AC33" i="12"/>
  <c r="AC34" i="12"/>
  <c r="AC35" i="12"/>
  <c r="AG35" i="12" s="1"/>
  <c r="AC36" i="12"/>
  <c r="AG36" i="12" s="1"/>
  <c r="AC37" i="12"/>
  <c r="AC38" i="12"/>
  <c r="AC42" i="12"/>
  <c r="AG42" i="12" s="1"/>
  <c r="AC47" i="12"/>
  <c r="AG47" i="12" s="1"/>
  <c r="AC48" i="12"/>
  <c r="AC49" i="12"/>
  <c r="AG49" i="12" s="1"/>
  <c r="AC51" i="12"/>
  <c r="AG51" i="12" s="1"/>
  <c r="G29" i="22"/>
  <c r="H29" i="22"/>
  <c r="I29" i="22"/>
  <c r="J29" i="22"/>
  <c r="K29" i="22"/>
  <c r="L29" i="22"/>
  <c r="M29" i="22"/>
  <c r="N29" i="22"/>
  <c r="O29" i="22"/>
  <c r="Q29" i="22"/>
  <c r="R20" i="22"/>
  <c r="X20" i="22" s="1"/>
  <c r="R27" i="22"/>
  <c r="U27" i="22" s="1"/>
  <c r="S29" i="22"/>
  <c r="T29" i="22"/>
  <c r="U20" i="22"/>
  <c r="V29" i="22"/>
  <c r="W29" i="22"/>
  <c r="Y29" i="22"/>
  <c r="Z29" i="22"/>
  <c r="R15" i="22"/>
  <c r="U15" i="22" s="1"/>
  <c r="R16" i="22"/>
  <c r="X16" i="22" s="1"/>
  <c r="R17" i="22"/>
  <c r="X17" i="22" s="1"/>
  <c r="R18" i="22"/>
  <c r="R19" i="22"/>
  <c r="X19" i="22" s="1"/>
  <c r="R21" i="22"/>
  <c r="X21" i="22" s="1"/>
  <c r="R22" i="22"/>
  <c r="U22" i="22" s="1"/>
  <c r="R23" i="22"/>
  <c r="U23" i="22" s="1"/>
  <c r="R24" i="22"/>
  <c r="U24" i="22" s="1"/>
  <c r="R25" i="22"/>
  <c r="U25" i="22" s="1"/>
  <c r="R26" i="22"/>
  <c r="U26" i="22" s="1"/>
  <c r="R28" i="22"/>
  <c r="U28" i="22" s="1"/>
  <c r="C54" i="12"/>
  <c r="C13" i="22"/>
  <c r="B13" i="22"/>
  <c r="K54" i="12"/>
  <c r="AG13" i="12"/>
  <c r="AG53" i="12"/>
  <c r="AG31" i="12"/>
  <c r="AC43" i="12" l="1"/>
  <c r="AG43" i="12" s="1"/>
  <c r="AC44" i="12"/>
  <c r="AG44" i="12" s="1"/>
  <c r="AG38" i="12"/>
  <c r="AC16" i="12"/>
  <c r="AG37" i="12"/>
  <c r="AG34" i="12"/>
  <c r="AG33" i="12"/>
  <c r="AG32" i="12"/>
  <c r="X18" i="22"/>
  <c r="X29" i="22" s="1"/>
  <c r="R29" i="22"/>
  <c r="AG15" i="12"/>
  <c r="AG17" i="12"/>
  <c r="AB54" i="12"/>
  <c r="AC50" i="12"/>
  <c r="AG50" i="12" s="1"/>
  <c r="AG48" i="12"/>
  <c r="AG30" i="12"/>
  <c r="AC46" i="12"/>
  <c r="AG46" i="12" s="1"/>
  <c r="AG29" i="12"/>
  <c r="AC52" i="12"/>
  <c r="AG52" i="12" s="1"/>
  <c r="AG28" i="12"/>
  <c r="AC19" i="12"/>
  <c r="AG19" i="12" s="1"/>
  <c r="AC45" i="12"/>
  <c r="AG45" i="12" s="1"/>
  <c r="AG16" i="12"/>
  <c r="AC20" i="12"/>
  <c r="AG20" i="12" s="1"/>
  <c r="AC41" i="12"/>
  <c r="AG41" i="12" s="1"/>
  <c r="AC25" i="12"/>
  <c r="AG25" i="12" s="1"/>
  <c r="AG27" i="12"/>
  <c r="AC40" i="12"/>
  <c r="AG40" i="12" s="1"/>
  <c r="AC24" i="12"/>
  <c r="AG24" i="12" s="1"/>
  <c r="AC39" i="12"/>
  <c r="AG39" i="12" s="1"/>
  <c r="AC23" i="12"/>
  <c r="AG23" i="12" s="1"/>
  <c r="Y22" i="12"/>
  <c r="Y54" i="12" s="1"/>
  <c r="U54" i="12"/>
  <c r="AC22" i="12"/>
  <c r="AG14" i="12"/>
  <c r="AE54" i="12"/>
  <c r="U19" i="22"/>
  <c r="U21" i="22"/>
  <c r="U18" i="22"/>
  <c r="U29" i="22" s="1"/>
  <c r="U17" i="22"/>
  <c r="U16" i="22"/>
  <c r="X28" i="22"/>
  <c r="X15" i="22"/>
  <c r="X26" i="22"/>
  <c r="X25" i="22"/>
  <c r="X27" i="22"/>
  <c r="X24" i="22"/>
  <c r="X23" i="22"/>
  <c r="X22" i="22"/>
  <c r="Z55" i="12" l="1"/>
  <c r="V54" i="12"/>
  <c r="U55" i="12" s="1"/>
  <c r="AG22" i="12"/>
  <c r="AC54" i="12"/>
  <c r="AB6" i="12" s="1"/>
  <c r="AC6" i="12"/>
  <c r="X54" i="12"/>
  <c r="AF54" i="12" l="1"/>
  <c r="AG6" i="12"/>
  <c r="AD6" i="12"/>
  <c r="AB7" i="12" s="1"/>
  <c r="AG7" i="12" s="1"/>
  <c r="AD54" i="12"/>
  <c r="AC55" i="12" s="1"/>
  <c r="AC7" i="12" l="1"/>
</calcChain>
</file>

<file path=xl/sharedStrings.xml><?xml version="1.0" encoding="utf-8"?>
<sst xmlns="http://schemas.openxmlformats.org/spreadsheetml/2006/main" count="1453" uniqueCount="1418">
  <si>
    <t>Municipi</t>
  </si>
  <si>
    <t>Comarca</t>
  </si>
  <si>
    <t>Abast</t>
  </si>
  <si>
    <t>ENTITAT</t>
  </si>
  <si>
    <t>Abrera</t>
  </si>
  <si>
    <t>Baix Llobregat</t>
  </si>
  <si>
    <t>Barcelona</t>
  </si>
  <si>
    <t>S</t>
  </si>
  <si>
    <t>Agramunt</t>
  </si>
  <si>
    <t>Urgell</t>
  </si>
  <si>
    <t>Catalunya Central</t>
  </si>
  <si>
    <t>A</t>
  </si>
  <si>
    <t>Bages</t>
  </si>
  <si>
    <t>Penedès</t>
  </si>
  <si>
    <t>Aiguamúrcia</t>
  </si>
  <si>
    <t>Alt Camp</t>
  </si>
  <si>
    <t>Girona</t>
  </si>
  <si>
    <t>Aiguaviva</t>
  </si>
  <si>
    <t>Gironès</t>
  </si>
  <si>
    <t>Tarragona</t>
  </si>
  <si>
    <t>Aitona</t>
  </si>
  <si>
    <t>Segrià</t>
  </si>
  <si>
    <t>Terres de l'Ebre</t>
  </si>
  <si>
    <t>Garrigues</t>
  </si>
  <si>
    <t>Pirineu i Aran</t>
  </si>
  <si>
    <t>Albatàrrec</t>
  </si>
  <si>
    <t>Noguera</t>
  </si>
  <si>
    <t>Albesa</t>
  </si>
  <si>
    <t>Baix Penedès</t>
  </si>
  <si>
    <t>Montsià</t>
  </si>
  <si>
    <t>Albinyana</t>
  </si>
  <si>
    <t>Baix Ebre</t>
  </si>
  <si>
    <t>Alcanar</t>
  </si>
  <si>
    <t>Baix Camp</t>
  </si>
  <si>
    <t>Alcanó</t>
  </si>
  <si>
    <t>Maresme</t>
  </si>
  <si>
    <t>Alcarràs</t>
  </si>
  <si>
    <t>Tarragonès</t>
  </si>
  <si>
    <t>Alcoletge</t>
  </si>
  <si>
    <t>Vallès Oriental</t>
  </si>
  <si>
    <t>Alcover</t>
  </si>
  <si>
    <t>Selva</t>
  </si>
  <si>
    <t>Garrotxa</t>
  </si>
  <si>
    <t>Alt Empordà</t>
  </si>
  <si>
    <t>Alella</t>
  </si>
  <si>
    <t>Terra Alta</t>
  </si>
  <si>
    <t>Alfarràs</t>
  </si>
  <si>
    <t>Ribera d'Ebre</t>
  </si>
  <si>
    <t>Alfés</t>
  </si>
  <si>
    <t>Berguedà</t>
  </si>
  <si>
    <t>Alforja</t>
  </si>
  <si>
    <t>Barcelonès</t>
  </si>
  <si>
    <t>Algerri</t>
  </si>
  <si>
    <t>Vallès Occidental</t>
  </si>
  <si>
    <t>Alguaire</t>
  </si>
  <si>
    <t>Osona</t>
  </si>
  <si>
    <t>Alió</t>
  </si>
  <si>
    <t>Pla de l'Estany</t>
  </si>
  <si>
    <t>Almacelles</t>
  </si>
  <si>
    <t>Conca de Barberà</t>
  </si>
  <si>
    <t>Almatret</t>
  </si>
  <si>
    <t>Baix Empordà</t>
  </si>
  <si>
    <t>Almenar</t>
  </si>
  <si>
    <t>Pla d'Urgell</t>
  </si>
  <si>
    <t>Almoster</t>
  </si>
  <si>
    <t>Priorat</t>
  </si>
  <si>
    <t>Alpicat</t>
  </si>
  <si>
    <t>Cerdanya</t>
  </si>
  <si>
    <t>Alt Àneu</t>
  </si>
  <si>
    <t>Anoia</t>
  </si>
  <si>
    <t>Altafulla</t>
  </si>
  <si>
    <t>Moianès</t>
  </si>
  <si>
    <t>Ripollès</t>
  </si>
  <si>
    <t>Garraf</t>
  </si>
  <si>
    <t>Pallars Jussà</t>
  </si>
  <si>
    <t>Amposta</t>
  </si>
  <si>
    <t>Alt Penedès</t>
  </si>
  <si>
    <t>Anglès</t>
  </si>
  <si>
    <t>Segarra</t>
  </si>
  <si>
    <t>Anglesola</t>
  </si>
  <si>
    <t>Alt Urgell</t>
  </si>
  <si>
    <t>Arbeca</t>
  </si>
  <si>
    <t>Solsonès</t>
  </si>
  <si>
    <t>Alta Ribagorça</t>
  </si>
  <si>
    <t>Arbúcies</t>
  </si>
  <si>
    <t>Pallars Sobirà</t>
  </si>
  <si>
    <t>Val d'Aran</t>
  </si>
  <si>
    <t>Argelaguer</t>
  </si>
  <si>
    <t>Argentona</t>
  </si>
  <si>
    <t>Arnes</t>
  </si>
  <si>
    <t>Artés</t>
  </si>
  <si>
    <t>Ascó</t>
  </si>
  <si>
    <t>Aspa</t>
  </si>
  <si>
    <t>Avià</t>
  </si>
  <si>
    <t>Avinyó</t>
  </si>
  <si>
    <t>Avinyonet del Penedès</t>
  </si>
  <si>
    <t>Badalona</t>
  </si>
  <si>
    <t>Bagà</t>
  </si>
  <si>
    <t>Balaguer</t>
  </si>
  <si>
    <t>Balenyà</t>
  </si>
  <si>
    <t>Balsareny</t>
  </si>
  <si>
    <t>Banyoles</t>
  </si>
  <si>
    <t>Batea</t>
  </si>
  <si>
    <t>Begues</t>
  </si>
  <si>
    <t>Begur</t>
  </si>
  <si>
    <t>Belianes</t>
  </si>
  <si>
    <t>Bellaguarda</t>
  </si>
  <si>
    <t>Bellpuig</t>
  </si>
  <si>
    <t>Bellvei</t>
  </si>
  <si>
    <t>Bellvís</t>
  </si>
  <si>
    <t>Benissanet</t>
  </si>
  <si>
    <t>Berga</t>
  </si>
  <si>
    <t>Besalú</t>
  </si>
  <si>
    <t>Bescanó</t>
  </si>
  <si>
    <t>Blanes</t>
  </si>
  <si>
    <t>Bordils</t>
  </si>
  <si>
    <t>Bot</t>
  </si>
  <si>
    <t>Botarell</t>
  </si>
  <si>
    <t>Bovera</t>
  </si>
  <si>
    <t>Bràfim</t>
  </si>
  <si>
    <t>Breda</t>
  </si>
  <si>
    <t>Cabacés</t>
  </si>
  <si>
    <t>Cabanelles</t>
  </si>
  <si>
    <t>Cabrils</t>
  </si>
  <si>
    <t>Calafell</t>
  </si>
  <si>
    <t>Calders</t>
  </si>
  <si>
    <t>Caldes de Malavella</t>
  </si>
  <si>
    <t>Calella</t>
  </si>
  <si>
    <t>Calldetenes</t>
  </si>
  <si>
    <t>Callús</t>
  </si>
  <si>
    <t>Camarasa</t>
  </si>
  <si>
    <t>Camarles</t>
  </si>
  <si>
    <t>Cambrils</t>
  </si>
  <si>
    <t>Campllong</t>
  </si>
  <si>
    <t>Camprodon</t>
  </si>
  <si>
    <t>Canovelles</t>
  </si>
  <si>
    <t>Canyelles</t>
  </si>
  <si>
    <t>Capçanes</t>
  </si>
  <si>
    <t>Capolat</t>
  </si>
  <si>
    <t>Cardedeu</t>
  </si>
  <si>
    <t>Cardona</t>
  </si>
  <si>
    <t>Caseres</t>
  </si>
  <si>
    <t>Casserres</t>
  </si>
  <si>
    <t>Castellbisbal</t>
  </si>
  <si>
    <t>Castellcir</t>
  </si>
  <si>
    <t>Castelldans</t>
  </si>
  <si>
    <t>Castelldefels</t>
  </si>
  <si>
    <t>Castellolí</t>
  </si>
  <si>
    <t>Castellserà</t>
  </si>
  <si>
    <t>Castellterçol</t>
  </si>
  <si>
    <t>Celrà</t>
  </si>
  <si>
    <t>Centelles</t>
  </si>
  <si>
    <t>Cercs</t>
  </si>
  <si>
    <t>Cervelló</t>
  </si>
  <si>
    <t>Cervera</t>
  </si>
  <si>
    <t>Ciutadilla</t>
  </si>
  <si>
    <t>Collsuspina</t>
  </si>
  <si>
    <t>Constantí</t>
  </si>
  <si>
    <t>Copons</t>
  </si>
  <si>
    <t>Corbins</t>
  </si>
  <si>
    <t>Corçà</t>
  </si>
  <si>
    <t>Cubelles</t>
  </si>
  <si>
    <t>Cubells</t>
  </si>
  <si>
    <t>Cunit</t>
  </si>
  <si>
    <t>Deltebre</t>
  </si>
  <si>
    <t>Dosrius</t>
  </si>
  <si>
    <t>Esparreguera</t>
  </si>
  <si>
    <t>Espinelves</t>
  </si>
  <si>
    <t>Espolla</t>
  </si>
  <si>
    <t>Esponellà</t>
  </si>
  <si>
    <t>Falset</t>
  </si>
  <si>
    <t>Figueres</t>
  </si>
  <si>
    <t>Flix</t>
  </si>
  <si>
    <t>Folgueroles</t>
  </si>
  <si>
    <t>Fonollosa</t>
  </si>
  <si>
    <t>Foradada</t>
  </si>
  <si>
    <t>Freginals</t>
  </si>
  <si>
    <t>Fulleda</t>
  </si>
  <si>
    <t>Gandesa</t>
  </si>
  <si>
    <t>Garcia</t>
  </si>
  <si>
    <t>Garriguella</t>
  </si>
  <si>
    <t>Gavà</t>
  </si>
  <si>
    <t>Gelida</t>
  </si>
  <si>
    <t>Ginestar</t>
  </si>
  <si>
    <t>Gironella</t>
  </si>
  <si>
    <t>Godall</t>
  </si>
  <si>
    <t>Golmés</t>
  </si>
  <si>
    <t>Granera</t>
  </si>
  <si>
    <t>Granollers</t>
  </si>
  <si>
    <t>Granyanella</t>
  </si>
  <si>
    <t>Gratallops</t>
  </si>
  <si>
    <t>Guimerà</t>
  </si>
  <si>
    <t>Gurb</t>
  </si>
  <si>
    <t>Hostalric</t>
  </si>
  <si>
    <t>Igualada</t>
  </si>
  <si>
    <t>Jafre</t>
  </si>
  <si>
    <t>Juncosa</t>
  </si>
  <si>
    <t>Juneda</t>
  </si>
  <si>
    <t>Linyola</t>
  </si>
  <si>
    <t>Llagostera</t>
  </si>
  <si>
    <t>Llançà</t>
  </si>
  <si>
    <t>Llardecans</t>
  </si>
  <si>
    <t>Lleida</t>
  </si>
  <si>
    <t>Llers</t>
  </si>
  <si>
    <t>Lluçà</t>
  </si>
  <si>
    <t>Maials</t>
  </si>
  <si>
    <t>Maldà</t>
  </si>
  <si>
    <t>Malla</t>
  </si>
  <si>
    <t>Manlleu</t>
  </si>
  <si>
    <t>Manresa</t>
  </si>
  <si>
    <t>Marçà</t>
  </si>
  <si>
    <t>Margalef</t>
  </si>
  <si>
    <t>Martorell</t>
  </si>
  <si>
    <t>Martorelles</t>
  </si>
  <si>
    <t>Masdenverge</t>
  </si>
  <si>
    <t>Masllorenç</t>
  </si>
  <si>
    <t>Maspujols</t>
  </si>
  <si>
    <t>Masquefa</t>
  </si>
  <si>
    <t>Massalcoreig</t>
  </si>
  <si>
    <t>Massanes</t>
  </si>
  <si>
    <t>Mataró</t>
  </si>
  <si>
    <t>Mediona</t>
  </si>
  <si>
    <t>Menàrguens</t>
  </si>
  <si>
    <t>Miralcamp</t>
  </si>
  <si>
    <t>Miravet</t>
  </si>
  <si>
    <t>Moià</t>
  </si>
  <si>
    <t>Mollerussa</t>
  </si>
  <si>
    <t>Molló</t>
  </si>
  <si>
    <t>Monistrol de Calders</t>
  </si>
  <si>
    <t>Montblanc</t>
  </si>
  <si>
    <t>Montesquiu</t>
  </si>
  <si>
    <t>Montgai</t>
  </si>
  <si>
    <t>Montgat</t>
  </si>
  <si>
    <t>Montmajor</t>
  </si>
  <si>
    <t>Montmeló</t>
  </si>
  <si>
    <t>Muntanyola</t>
  </si>
  <si>
    <t>Mura</t>
  </si>
  <si>
    <t>Nalec</t>
  </si>
  <si>
    <t>Navarcles</t>
  </si>
  <si>
    <t>Navàs</t>
  </si>
  <si>
    <t>Nulles</t>
  </si>
  <si>
    <t>Òdena</t>
  </si>
  <si>
    <t>Olèrdola</t>
  </si>
  <si>
    <t>Oliana</t>
  </si>
  <si>
    <t>Olius</t>
  </si>
  <si>
    <t>Olivella</t>
  </si>
  <si>
    <t>Olost</t>
  </si>
  <si>
    <t>Olot</t>
  </si>
  <si>
    <t>Olvan</t>
  </si>
  <si>
    <t>Palafolls</t>
  </si>
  <si>
    <t>Palafrugell</t>
  </si>
  <si>
    <t>Palamós</t>
  </si>
  <si>
    <t>Pallejà</t>
  </si>
  <si>
    <t>Pau</t>
  </si>
  <si>
    <t>Paüls</t>
  </si>
  <si>
    <t>Penelles</t>
  </si>
  <si>
    <t>Perafort</t>
  </si>
  <si>
    <t>Peralada</t>
  </si>
  <si>
    <t>Piera</t>
  </si>
  <si>
    <t>Poboleda</t>
  </si>
  <si>
    <t>Polinyà</t>
  </si>
  <si>
    <t>Ponts</t>
  </si>
  <si>
    <t>Porqueres</t>
  </si>
  <si>
    <t>Porrera</t>
  </si>
  <si>
    <t>Prades</t>
  </si>
  <si>
    <t>Pratdip</t>
  </si>
  <si>
    <t>Puigdàlber</t>
  </si>
  <si>
    <t>Puigpelat</t>
  </si>
  <si>
    <t>Pujalt</t>
  </si>
  <si>
    <t>Rabós</t>
  </si>
  <si>
    <t>Rajadell</t>
  </si>
  <si>
    <t>Rasquera</t>
  </si>
  <si>
    <t>Regencós</t>
  </si>
  <si>
    <t>Renau</t>
  </si>
  <si>
    <t>Reus</t>
  </si>
  <si>
    <t>Riner</t>
  </si>
  <si>
    <t>Ripoll</t>
  </si>
  <si>
    <t>Ripollet</t>
  </si>
  <si>
    <t>Riudarenes</t>
  </si>
  <si>
    <t>Riudecanyes</t>
  </si>
  <si>
    <t>Riudecols</t>
  </si>
  <si>
    <t>Riudoms</t>
  </si>
  <si>
    <t>Roquetes</t>
  </si>
  <si>
    <t>Roses</t>
  </si>
  <si>
    <t>Rosselló</t>
  </si>
  <si>
    <t>Rubí</t>
  </si>
  <si>
    <t>Rubió</t>
  </si>
  <si>
    <t>Rupià</t>
  </si>
  <si>
    <t>Sabadell</t>
  </si>
  <si>
    <t>Sallent</t>
  </si>
  <si>
    <t>Salomó</t>
  </si>
  <si>
    <t>Salou</t>
  </si>
  <si>
    <t>Salt</t>
  </si>
  <si>
    <t>Sant Celoni</t>
  </si>
  <si>
    <t>Sant Climent Sescebes</t>
  </si>
  <si>
    <t>Sant Cugat Sesgarrigues</t>
  </si>
  <si>
    <t>Sant Esteve Sesrovires</t>
  </si>
  <si>
    <t>Sant Feliu Sasserra</t>
  </si>
  <si>
    <t>Sant Joan Despí</t>
  </si>
  <si>
    <t>Sant Just Desvern</t>
  </si>
  <si>
    <t>Sant Llorenç Savall</t>
  </si>
  <si>
    <t>Sant Martí Sarroca</t>
  </si>
  <si>
    <t>Sant Quirze Safaja</t>
  </si>
  <si>
    <t>Santa Bàrbara</t>
  </si>
  <si>
    <t>Santa Pau</t>
  </si>
  <si>
    <t>Santa Susanna</t>
  </si>
  <si>
    <t>Santpedor</t>
  </si>
  <si>
    <t>Sarral</t>
  </si>
  <si>
    <t>Sentmenat</t>
  </si>
  <si>
    <t>Seròs</t>
  </si>
  <si>
    <t>Seva</t>
  </si>
  <si>
    <t>Sils</t>
  </si>
  <si>
    <t>Sitges</t>
  </si>
  <si>
    <t>Solsona</t>
  </si>
  <si>
    <t>Sora</t>
  </si>
  <si>
    <t>Sort</t>
  </si>
  <si>
    <t>Soses</t>
  </si>
  <si>
    <t>Subirats</t>
  </si>
  <si>
    <t>Sudanell</t>
  </si>
  <si>
    <t>Sunyer</t>
  </si>
  <si>
    <t>Súria</t>
  </si>
  <si>
    <t>Talamanca</t>
  </si>
  <si>
    <t>Talavera</t>
  </si>
  <si>
    <t>Taradell</t>
  </si>
  <si>
    <t>Tàrrega</t>
  </si>
  <si>
    <t>Teià</t>
  </si>
  <si>
    <t>Térmens</t>
  </si>
  <si>
    <t>Terrassa</t>
  </si>
  <si>
    <t>Tiana</t>
  </si>
  <si>
    <t>Tivenys</t>
  </si>
  <si>
    <t>Tivissa</t>
  </si>
  <si>
    <t>Tona</t>
  </si>
  <si>
    <t>Torà</t>
  </si>
  <si>
    <t>Tordera</t>
  </si>
  <si>
    <t>Torelló</t>
  </si>
  <si>
    <t>Torrebesses</t>
  </si>
  <si>
    <t>Torredembarra</t>
  </si>
  <si>
    <t>Torrefarrera</t>
  </si>
  <si>
    <t>Torregrossa</t>
  </si>
  <si>
    <t>Torrelameu</t>
  </si>
  <si>
    <t>Torrelavit</t>
  </si>
  <si>
    <t>Tortosa</t>
  </si>
  <si>
    <t>Tremp</t>
  </si>
  <si>
    <t>Ullà</t>
  </si>
  <si>
    <t>Ullastrell</t>
  </si>
  <si>
    <t>Ulldecona</t>
  </si>
  <si>
    <t>Ulldemolins</t>
  </si>
  <si>
    <t>Ultramort</t>
  </si>
  <si>
    <t>Vacarisses</t>
  </si>
  <si>
    <t>Vallgorguina</t>
  </si>
  <si>
    <t>Vallirana</t>
  </si>
  <si>
    <t>Vallmoll</t>
  </si>
  <si>
    <t>Vallromanes</t>
  </si>
  <si>
    <t>Valls</t>
  </si>
  <si>
    <t>Ventalló</t>
  </si>
  <si>
    <t>Verdú</t>
  </si>
  <si>
    <t>Verges</t>
  </si>
  <si>
    <t>Vic</t>
  </si>
  <si>
    <t>Vidreres</t>
  </si>
  <si>
    <t>Vilabella</t>
  </si>
  <si>
    <t>Vilablareix</t>
  </si>
  <si>
    <t>Viladecans</t>
  </si>
  <si>
    <t>Viladecavalls</t>
  </si>
  <si>
    <t>Vilademuls</t>
  </si>
  <si>
    <t>Vilafant</t>
  </si>
  <si>
    <t>Vilajuïga</t>
  </si>
  <si>
    <t>Vilamacolum</t>
  </si>
  <si>
    <t>Vilamalla</t>
  </si>
  <si>
    <t>Vilaplana</t>
  </si>
  <si>
    <t>Vilopriu</t>
  </si>
  <si>
    <t>Vinaixa</t>
  </si>
  <si>
    <t>Xerta</t>
  </si>
  <si>
    <t>RESUM FINAL</t>
  </si>
  <si>
    <t xml:space="preserve"> Import total subvenció sol·licitada inversió</t>
  </si>
  <si>
    <t>Import total subvenció sol·licitada corrent</t>
  </si>
  <si>
    <t>DONES</t>
  </si>
  <si>
    <t>HOMES</t>
  </si>
  <si>
    <t>Serveis professionals relacionats amb l'immobilitzat</t>
  </si>
  <si>
    <t>Adquisició d'immobilitzat</t>
  </si>
  <si>
    <t>Altres</t>
  </si>
  <si>
    <r>
      <t xml:space="preserve">Lloguer
</t>
    </r>
    <r>
      <rPr>
        <b/>
        <sz val="9"/>
        <color rgb="FFFF0000"/>
        <rFont val="Calibri"/>
        <family val="2"/>
        <scheme val="minor"/>
      </rPr>
      <t>(Màxim 20% del pressupost)</t>
    </r>
  </si>
  <si>
    <t>Assegurances</t>
  </si>
  <si>
    <t>Desplaçaments</t>
  </si>
  <si>
    <t>Servei General</t>
  </si>
  <si>
    <t>Despeses de personal propi 
per treballs realitzats per l'immobilitzat
(Apartat 9.2 Resolució de la convocatòria)</t>
  </si>
  <si>
    <t>Total despesa inversó i %</t>
  </si>
  <si>
    <t>Total despesa corrent i %</t>
  </si>
  <si>
    <t>Pressupost  Actuació</t>
  </si>
  <si>
    <t>Confinançament inversió</t>
  </si>
  <si>
    <t>Cofinançament corrent</t>
  </si>
  <si>
    <t>Cofinançament total</t>
  </si>
  <si>
    <t>TOTAL</t>
  </si>
  <si>
    <t>EL PERCENTATGE TOTAL NO POT SER INFERIOR O SUPERIOR AL 100%</t>
  </si>
  <si>
    <t>Instruccions:</t>
  </si>
  <si>
    <t>ENTITAT SOL·LICITANT</t>
  </si>
  <si>
    <t>NIF</t>
  </si>
  <si>
    <t>NOM DEL PROJECTE</t>
  </si>
  <si>
    <t>Disposeu de les indicacions per emplenar la fitxa tant a la pestanya INSTRUCCIONS, com a la part inferior d'aquest mateix full de càlcul.</t>
  </si>
  <si>
    <t>NÚMERO</t>
  </si>
  <si>
    <t>NOM ENTITAT (1)</t>
  </si>
  <si>
    <t>Menors 35 anys</t>
  </si>
  <si>
    <t>Discapacitat</t>
  </si>
  <si>
    <t>Dones dins l'equip de lideratge</t>
  </si>
  <si>
    <t>&lt;25 ANYS</t>
  </si>
  <si>
    <t>ENTRE 25 I 54 ANYS</t>
  </si>
  <si>
    <t>&gt;54</t>
  </si>
  <si>
    <t>Completa</t>
  </si>
  <si>
    <t>Parcial</t>
  </si>
  <si>
    <t>Total</t>
  </si>
  <si>
    <t>Indefinit</t>
  </si>
  <si>
    <t>Temporal</t>
  </si>
  <si>
    <t>NIF (2)</t>
  </si>
  <si>
    <t>MUNICIPI (3)</t>
  </si>
  <si>
    <t>TIPUS D’ENTITAT
S=Sol·licitant
A=Agrupada (4)</t>
  </si>
  <si>
    <t>NOMBRE DE PERSONES TREBALLADORES SÒCIES (5)</t>
  </si>
  <si>
    <t>NOMBRE DE PERSONES TREBALLADORES (NO SÒCIES) (6)</t>
  </si>
  <si>
    <t>Tipus de jornada plantilla actual (7)</t>
  </si>
  <si>
    <t>Tipus de contracte plantilla actual (8)</t>
  </si>
  <si>
    <t>(1) Nom entitat: Indicar el nom de l'entitat, tret de la sol·licitant. Les dades que informeu es clonaran al full dades econòmiques.</t>
  </si>
  <si>
    <t>(2) NIF: Indicar el NIF de l'entitat, tret de la sol·licitant. Les dades que informeu es clonaran al full de dades econòmiques.</t>
  </si>
  <si>
    <t>(3) Municipi: Indicar el municipi on l'entitat té la seu física.</t>
  </si>
  <si>
    <t>(5) Persones treballadores sòcies: Indicar el número de persones treballadores sòcies, d'acord amb les característiques que s'indiquen, que  estan, a la data de sol·licitud en plantilla.</t>
  </si>
  <si>
    <t>(6) Persones treballadores (no sòcies): Indicar el número de persones treballadores (no sòcies), d'acord amb les característiques que s'indiquen, que estan a la data de sol·licitud en plantilla.</t>
  </si>
  <si>
    <t>(7) Tipus de jornada: Indicar el número de persones que treballen a jornada completa i parcial. (el total de persones, columna U, ha de coincidir amb el total de persones, de la columna Total de la categoria tipus de contracte, columna X i R).</t>
  </si>
  <si>
    <t>(8) Tipus de contracte: Indicar el número de persones que estan contractades de manera indefinida o de manera temporal . (el total de persones, columna X, ha de coincidir amb el total de persones de la columna Total de la categoria Tipus de jornada, columna U i R</t>
  </si>
  <si>
    <t>Nom</t>
  </si>
  <si>
    <t>Cognoms</t>
  </si>
  <si>
    <t>Sí</t>
  </si>
  <si>
    <t>D</t>
  </si>
  <si>
    <t>No</t>
  </si>
  <si>
    <t>H</t>
  </si>
  <si>
    <t>(4) Tipus entitat: Si es tracta d'entitat Sol·licitant (S) o Agrupada (A) per la Línia 2 eix A. En el cas de la L1 i L2 eix B només hi haurà una sol·licitant.</t>
  </si>
  <si>
    <t>JUSTIFICACIÓ DE DESPESA PER ACTUACIONS</t>
  </si>
  <si>
    <t>Calendari execució actuació</t>
  </si>
  <si>
    <t>Data inici real</t>
  </si>
  <si>
    <t>DADES LABORAL FINAL PROJECTE</t>
  </si>
  <si>
    <t>CREACIÓ LLOCS DE TREBALL AL FINAL DEL PROJECTE</t>
  </si>
  <si>
    <t>Ordre</t>
  </si>
  <si>
    <t>LLOCS DE TREBALL CREATS ( SI S'ESCAU, SEGONS PROJECTE )</t>
  </si>
  <si>
    <t>DNI o NIE persona</t>
  </si>
  <si>
    <t>Gènere
H=Home
D=Dona
NB=No Binari</t>
  </si>
  <si>
    <t xml:space="preserve">Data
naixement </t>
  </si>
  <si>
    <t>NIF empresa on treballa</t>
  </si>
  <si>
    <t>NOM empresa on treballa</t>
  </si>
  <si>
    <t>Data alta Seg. Social</t>
  </si>
  <si>
    <t>Tipus de contracte o vinculació</t>
  </si>
  <si>
    <t>Data finalització contracte</t>
  </si>
  <si>
    <t>Import de la despesa per concepte</t>
  </si>
  <si>
    <t xml:space="preserve">Import subvenció imputat per actuació </t>
  </si>
  <si>
    <t>Import per actuació (acció)</t>
  </si>
  <si>
    <t>PLANTILLA DE L'ENTITAT A DATA DE FINALITZACIÓ DEL PROJECTE</t>
  </si>
  <si>
    <t>Incorporació de talent jove, talent femení i/o persones amb discapacitat a l’entitat (durant l'execució del projecte)
(9)</t>
  </si>
  <si>
    <t>Total plantilla
 (a data de finalització del projecte)</t>
  </si>
  <si>
    <t>Càrrec que desenvolupa dins l'entitat</t>
  </si>
  <si>
    <t>Tipus de contractes</t>
  </si>
  <si>
    <t>Formació en alternança</t>
  </si>
  <si>
    <t>Formació per l'obtenció de la pràctica professional</t>
  </si>
  <si>
    <t>Soci/a cooperativa</t>
  </si>
  <si>
    <r>
      <t xml:space="preserve">Indirectes
</t>
    </r>
    <r>
      <rPr>
        <b/>
        <sz val="9"/>
        <color rgb="FFFF0000"/>
        <rFont val="Calibri"/>
        <family val="2"/>
        <scheme val="minor"/>
      </rPr>
      <t>(Màxim 15% de l'import total del projecte)</t>
    </r>
  </si>
  <si>
    <t>Abella de la Conca</t>
  </si>
  <si>
    <t>Àger</t>
  </si>
  <si>
    <t>Aguilar de Segarra</t>
  </si>
  <si>
    <t>Agullana</t>
  </si>
  <si>
    <t>Aiguafreda</t>
  </si>
  <si>
    <t>Alamús, els</t>
  </si>
  <si>
    <t>Alàs i Cerc</t>
  </si>
  <si>
    <t>Albagés, l'</t>
  </si>
  <si>
    <t>Albanyà</t>
  </si>
  <si>
    <t>Albi, l'</t>
  </si>
  <si>
    <t>Albiol, l'</t>
  </si>
  <si>
    <t>Albons</t>
  </si>
  <si>
    <t>Aldea, l'</t>
  </si>
  <si>
    <t>Aldover</t>
  </si>
  <si>
    <t>Aleixar, l'</t>
  </si>
  <si>
    <t>Alfara de Carles</t>
  </si>
  <si>
    <t>Alins</t>
  </si>
  <si>
    <t>Alòs de Balaguer</t>
  </si>
  <si>
    <t>Alp</t>
  </si>
  <si>
    <t>Alpens</t>
  </si>
  <si>
    <t>Amer</t>
  </si>
  <si>
    <t>Ametlla de Mar, l'</t>
  </si>
  <si>
    <t>Ametlla del Vallès, l'</t>
  </si>
  <si>
    <t>Ampolla, l'</t>
  </si>
  <si>
    <t>Arboç, l'</t>
  </si>
  <si>
    <t>Arbolí</t>
  </si>
  <si>
    <t>Arenys de Mar</t>
  </si>
  <si>
    <t>Arenys de Munt</t>
  </si>
  <si>
    <t>Argençola</t>
  </si>
  <si>
    <t>Argentera, l'</t>
  </si>
  <si>
    <t>Armentera, l'</t>
  </si>
  <si>
    <t>Arres</t>
  </si>
  <si>
    <t>Arsèguel</t>
  </si>
  <si>
    <t>Artesa de Lleida</t>
  </si>
  <si>
    <t>Artesa de Segre</t>
  </si>
  <si>
    <t>Avellanes i Santa Linya, les</t>
  </si>
  <si>
    <t>Avinyonet de Puigventós</t>
  </si>
  <si>
    <t>Badia del Vallès</t>
  </si>
  <si>
    <t>Baix Pallars</t>
  </si>
  <si>
    <t>Banyeres del Penedès</t>
  </si>
  <si>
    <t>Barbens</t>
  </si>
  <si>
    <t>Barberà de la Conca</t>
  </si>
  <si>
    <t>Barberà del Vallès</t>
  </si>
  <si>
    <t>Baronia de Rialb, la</t>
  </si>
  <si>
    <t>Bàscara</t>
  </si>
  <si>
    <t>Bassella</t>
  </si>
  <si>
    <t>Bausen</t>
  </si>
  <si>
    <t>Bellcaire d'Empordà</t>
  </si>
  <si>
    <t>Bellcaire d'Urgell</t>
  </si>
  <si>
    <t>Bell-lloc d'Urgell</t>
  </si>
  <si>
    <t>Bellmunt d'Urgell</t>
  </si>
  <si>
    <t>Bellmunt del Priorat</t>
  </si>
  <si>
    <t>Bellprat</t>
  </si>
  <si>
    <t>Bellver de Cerdanya</t>
  </si>
  <si>
    <t>Benavent de Segrià</t>
  </si>
  <si>
    <t>Benifallet</t>
  </si>
  <si>
    <t>Beuda</t>
  </si>
  <si>
    <t>Bigues i Riells del Fai</t>
  </si>
  <si>
    <t>Biosca</t>
  </si>
  <si>
    <t>Bisbal d'Empordà, la</t>
  </si>
  <si>
    <t>Bisbal de Falset, la</t>
  </si>
  <si>
    <t>Bisbal del Penedès, la</t>
  </si>
  <si>
    <t>Biure</t>
  </si>
  <si>
    <t>Blancafort</t>
  </si>
  <si>
    <t>Boadella i les Escaules</t>
  </si>
  <si>
    <t>Bolvir</t>
  </si>
  <si>
    <t>Bonastre</t>
  </si>
  <si>
    <t>Bòrdes, Es</t>
  </si>
  <si>
    <t>Borges Blanques, les</t>
  </si>
  <si>
    <t>Borges del Camp, les</t>
  </si>
  <si>
    <t>Borrassà</t>
  </si>
  <si>
    <t>Borredà</t>
  </si>
  <si>
    <t>Bossòst</t>
  </si>
  <si>
    <t>Bruc, el</t>
  </si>
  <si>
    <t>Brull, el</t>
  </si>
  <si>
    <t>Brunyola i Sant Martí Sapresa</t>
  </si>
  <si>
    <t>Cabanabona</t>
  </si>
  <si>
    <t>Cabanes</t>
  </si>
  <si>
    <t>Cabanyes, les</t>
  </si>
  <si>
    <t>Cabó</t>
  </si>
  <si>
    <t>Cabra del Camp</t>
  </si>
  <si>
    <t>Cabrera d'Anoia</t>
  </si>
  <si>
    <t>Cabrera de Mar</t>
  </si>
  <si>
    <t>Cadaqués</t>
  </si>
  <si>
    <t>Calaf</t>
  </si>
  <si>
    <t>Caldes d'Estrac</t>
  </si>
  <si>
    <t>Caldes de Montbui</t>
  </si>
  <si>
    <t>Calonge de Segarra</t>
  </si>
  <si>
    <t>Calonge i Sant Antoni</t>
  </si>
  <si>
    <t>Camós</t>
  </si>
  <si>
    <t>Campdevànol</t>
  </si>
  <si>
    <t>Campelles</t>
  </si>
  <si>
    <t>Campins</t>
  </si>
  <si>
    <t>Canejan</t>
  </si>
  <si>
    <t>Canet d'Adri</t>
  </si>
  <si>
    <t>Canet de Mar</t>
  </si>
  <si>
    <t>Canonja, la</t>
  </si>
  <si>
    <t>Cànoves i Samalús</t>
  </si>
  <si>
    <t>Cantallops</t>
  </si>
  <si>
    <t>Capafonts</t>
  </si>
  <si>
    <t>Capellades</t>
  </si>
  <si>
    <t>Capmany</t>
  </si>
  <si>
    <t>Carme</t>
  </si>
  <si>
    <t>Cassà de la Selva</t>
  </si>
  <si>
    <t>Castell de l'Areny</t>
  </si>
  <si>
    <t>Castell de Mur</t>
  </si>
  <si>
    <t>Castellar de la Ribera</t>
  </si>
  <si>
    <t>Castellar de n'Hug</t>
  </si>
  <si>
    <t>Castellar del Riu</t>
  </si>
  <si>
    <t>Castellar del Vallès</t>
  </si>
  <si>
    <t>Castellbell i el Vilar</t>
  </si>
  <si>
    <t>Castellet i la Gornal</t>
  </si>
  <si>
    <t>Castellfollit de la Roca</t>
  </si>
  <si>
    <t>Castellfollit de Riubregós</t>
  </si>
  <si>
    <t>Castellfollit del Boix</t>
  </si>
  <si>
    <t>Castellgalí</t>
  </si>
  <si>
    <t>Castellnou de Bages</t>
  </si>
  <si>
    <t>Castellnou de Seana</t>
  </si>
  <si>
    <t>Castelló d'Empúries</t>
  </si>
  <si>
    <t>Castelló de Farfanya</t>
  </si>
  <si>
    <t>Castell-Platja d'Aro</t>
  </si>
  <si>
    <t>Castellvell del Camp</t>
  </si>
  <si>
    <t>Castellví de la Marca</t>
  </si>
  <si>
    <t>Castellví de Rosanes</t>
  </si>
  <si>
    <t>Catllar, el</t>
  </si>
  <si>
    <t>Cava</t>
  </si>
  <si>
    <t>Cellera de Ter, la</t>
  </si>
  <si>
    <t>Cerdanyola del Vallès</t>
  </si>
  <si>
    <t>Cervià de les Garrigues</t>
  </si>
  <si>
    <t>Cervià de Ter</t>
  </si>
  <si>
    <t>Cistella</t>
  </si>
  <si>
    <t>Clariana de Cardener</t>
  </si>
  <si>
    <t>Cogul, el</t>
  </si>
  <si>
    <t>Colera</t>
  </si>
  <si>
    <t>Coll de Nargó</t>
  </si>
  <si>
    <t>Collbató</t>
  </si>
  <si>
    <t>Colldejou</t>
  </si>
  <si>
    <t>Colomers</t>
  </si>
  <si>
    <t>Coma i la Pedra, la</t>
  </si>
  <si>
    <t>Conca de Dalt</t>
  </si>
  <si>
    <t>Conesa</t>
  </si>
  <si>
    <t>Corbera d'Ebre</t>
  </si>
  <si>
    <t>Corbera de Llobregat</t>
  </si>
  <si>
    <t>Cornellà de Llobregat</t>
  </si>
  <si>
    <t>Cornellà del Terri</t>
  </si>
  <si>
    <t>Cornudella de Montsant</t>
  </si>
  <si>
    <t>Creixell</t>
  </si>
  <si>
    <t>Crespià</t>
  </si>
  <si>
    <t>Cruïlles, Monells i Sant Sadurní de l'Heura</t>
  </si>
  <si>
    <t>Darnius</t>
  </si>
  <si>
    <t>Das</t>
  </si>
  <si>
    <t>Duesaigües</t>
  </si>
  <si>
    <t>Escala, l'</t>
  </si>
  <si>
    <t>Espluga Calba, l'</t>
  </si>
  <si>
    <t>Espluga de Francolí, l'</t>
  </si>
  <si>
    <t>Esplugues de Llobregat</t>
  </si>
  <si>
    <t>Espot</t>
  </si>
  <si>
    <t>Espunyola, l'</t>
  </si>
  <si>
    <t>Esquirol, l'</t>
  </si>
  <si>
    <t>Estamariu</t>
  </si>
  <si>
    <t>Estany, l'</t>
  </si>
  <si>
    <t>Estaràs</t>
  </si>
  <si>
    <t>Esterri d'Àneu</t>
  </si>
  <si>
    <t>Esterri de Cardós</t>
  </si>
  <si>
    <t>Far d'Empordà, el</t>
  </si>
  <si>
    <t>Farrera</t>
  </si>
  <si>
    <t>Fatarella, la</t>
  </si>
  <si>
    <t>Febró, la</t>
  </si>
  <si>
    <t>Figaró-Montmany</t>
  </si>
  <si>
    <t>Fígols</t>
  </si>
  <si>
    <t>Fígols i Alinyà</t>
  </si>
  <si>
    <t>Figuera, la</t>
  </si>
  <si>
    <t>Figuerola del Camp</t>
  </si>
  <si>
    <t>Flaçà</t>
  </si>
  <si>
    <t>Floresta, la</t>
  </si>
  <si>
    <t>Fogars de la Selva</t>
  </si>
  <si>
    <t>Fogars de Montclús</t>
  </si>
  <si>
    <t>Foixà</t>
  </si>
  <si>
    <t>Fondarella</t>
  </si>
  <si>
    <t>Fontanals de Cerdanya</t>
  </si>
  <si>
    <t>Fontanilles</t>
  </si>
  <si>
    <t>Fontcoberta</t>
  </si>
  <si>
    <t>Font-rubí</t>
  </si>
  <si>
    <t>Forallac</t>
  </si>
  <si>
    <t>Forès</t>
  </si>
  <si>
    <t>Fornells de la Selva</t>
  </si>
  <si>
    <t>Fortià</t>
  </si>
  <si>
    <t>Franqueses del Vallès, les</t>
  </si>
  <si>
    <t>Fuliola, la</t>
  </si>
  <si>
    <t>Gaià</t>
  </si>
  <si>
    <t>Galera, la</t>
  </si>
  <si>
    <t>Gallifa</t>
  </si>
  <si>
    <t>Garidells, els</t>
  </si>
  <si>
    <t>Garriga, la</t>
  </si>
  <si>
    <t>Garrigàs</t>
  </si>
  <si>
    <t>Garrigoles</t>
  </si>
  <si>
    <t>Gavet de la Conca</t>
  </si>
  <si>
    <t>Ger</t>
  </si>
  <si>
    <t>Gimenells i el Pla de la Font</t>
  </si>
  <si>
    <t>Gisclareny</t>
  </si>
  <si>
    <t>Gombrèn</t>
  </si>
  <si>
    <t>Gósol</t>
  </si>
  <si>
    <t>Granada, la</t>
  </si>
  <si>
    <t>Granadella, la</t>
  </si>
  <si>
    <t>Granja d'Escarp, la</t>
  </si>
  <si>
    <t>Granyena de les Garrigues</t>
  </si>
  <si>
    <t>Granyena de Segarra</t>
  </si>
  <si>
    <t>Gualba</t>
  </si>
  <si>
    <t>Gualta</t>
  </si>
  <si>
    <t>Guardiola de Berguedà</t>
  </si>
  <si>
    <t>Guiamets, els</t>
  </si>
  <si>
    <t>Guils de Cerdanya</t>
  </si>
  <si>
    <t>Guingueta d'Àneu, la</t>
  </si>
  <si>
    <t>Guissona</t>
  </si>
  <si>
    <t>Guixers</t>
  </si>
  <si>
    <t>Horta de Sant Joan</t>
  </si>
  <si>
    <t>Hospitalet de Llobregat, l'</t>
  </si>
  <si>
    <t>Hostalets de Pierola, els</t>
  </si>
  <si>
    <t>Isona i Conca Dellà</t>
  </si>
  <si>
    <t>Isòvol</t>
  </si>
  <si>
    <t>Ivars d'Urgell</t>
  </si>
  <si>
    <t>Ivars de Noguera</t>
  </si>
  <si>
    <t>Ivorra</t>
  </si>
  <si>
    <t>Jonquera, la</t>
  </si>
  <si>
    <t>Jorba</t>
  </si>
  <si>
    <t>Josa i Tuixén</t>
  </si>
  <si>
    <t>Juià</t>
  </si>
  <si>
    <t>Les</t>
  </si>
  <si>
    <t>Llacuna, la</t>
  </si>
  <si>
    <t>Lladó</t>
  </si>
  <si>
    <t>Lladorre</t>
  </si>
  <si>
    <t>Lladurs</t>
  </si>
  <si>
    <t>Llagosta, la</t>
  </si>
  <si>
    <t>Llambilles</t>
  </si>
  <si>
    <t>Llanars</t>
  </si>
  <si>
    <t>Llavorsí</t>
  </si>
  <si>
    <t>Lles de Cerdanya</t>
  </si>
  <si>
    <t>Lliçà d'Amunt</t>
  </si>
  <si>
    <t>Lliçà de Vall</t>
  </si>
  <si>
    <t>Llimiana</t>
  </si>
  <si>
    <t>Llinars del Vallès</t>
  </si>
  <si>
    <t>Llívia</t>
  </si>
  <si>
    <t>Lloar, el</t>
  </si>
  <si>
    <t>Llobera</t>
  </si>
  <si>
    <t>Llorac</t>
  </si>
  <si>
    <t>Llorenç del Penedès</t>
  </si>
  <si>
    <t>Lloret de Mar</t>
  </si>
  <si>
    <t>Llosses, les</t>
  </si>
  <si>
    <t>Maçanet de Cabrenys</t>
  </si>
  <si>
    <t>Maçanet de la Selva</t>
  </si>
  <si>
    <t>Madremanya</t>
  </si>
  <si>
    <t>Maià de Montcal</t>
  </si>
  <si>
    <t>Malgrat de Mar</t>
  </si>
  <si>
    <t>Marganell</t>
  </si>
  <si>
    <t>Mas de Barberans</t>
  </si>
  <si>
    <t>Masarac</t>
  </si>
  <si>
    <t>Masies de Roda, les</t>
  </si>
  <si>
    <t>Masies de Voltregà, les</t>
  </si>
  <si>
    <t>Masnou, el</t>
  </si>
  <si>
    <t>Masó, la</t>
  </si>
  <si>
    <t>Masroig, el</t>
  </si>
  <si>
    <t>Massoteres</t>
  </si>
  <si>
    <t>Matadepera</t>
  </si>
  <si>
    <t>Meranges</t>
  </si>
  <si>
    <t>Mieres</t>
  </si>
  <si>
    <t>Milà, el</t>
  </si>
  <si>
    <t>Molar, el</t>
  </si>
  <si>
    <t>Molins de Rei</t>
  </si>
  <si>
    <t>Mollet de Peralada</t>
  </si>
  <si>
    <t>Mollet del Vallès</t>
  </si>
  <si>
    <t>Molsosa, la</t>
  </si>
  <si>
    <t>Monistrol de Montserrat</t>
  </si>
  <si>
    <t>Montagut i Oix</t>
  </si>
  <si>
    <t>Montbrió del Camp</t>
  </si>
  <si>
    <t>Montcada i Reixac</t>
  </si>
  <si>
    <t>Montclar</t>
  </si>
  <si>
    <t>Montellà i Martinet</t>
  </si>
  <si>
    <t>Montferrer i Castellbò</t>
  </si>
  <si>
    <t>Montferri</t>
  </si>
  <si>
    <t>Montmaneu</t>
  </si>
  <si>
    <t>Montmell, el</t>
  </si>
  <si>
    <t>Montoliu de Lleida</t>
  </si>
  <si>
    <t>Montoliu de Segarra</t>
  </si>
  <si>
    <t>Montornès de Segarra</t>
  </si>
  <si>
    <t>Montornès del Vallès</t>
  </si>
  <si>
    <t>Mont-ral</t>
  </si>
  <si>
    <t>Mont-ras</t>
  </si>
  <si>
    <t>Mont-roig del Camp</t>
  </si>
  <si>
    <t>Montseny</t>
  </si>
  <si>
    <t>Móra d'Ebre</t>
  </si>
  <si>
    <t>Móra la Nova</t>
  </si>
  <si>
    <t>Morell, el</t>
  </si>
  <si>
    <t>Morera de Montsant, la</t>
  </si>
  <si>
    <t>Naut Aran</t>
  </si>
  <si>
    <t>Navata</t>
  </si>
  <si>
    <t>Navès</t>
  </si>
  <si>
    <t>Nou de Berguedà, la</t>
  </si>
  <si>
    <t>Nou de Gaià, la</t>
  </si>
  <si>
    <t>Odèn</t>
  </si>
  <si>
    <t>Ogassa</t>
  </si>
  <si>
    <t>Olesa de Bonesvalls</t>
  </si>
  <si>
    <t>Olesa de Montserrat</t>
  </si>
  <si>
    <t>Oliola</t>
  </si>
  <si>
    <t>Oluges, les</t>
  </si>
  <si>
    <t>Omellons, els</t>
  </si>
  <si>
    <t>Omells de na Gaia, els</t>
  </si>
  <si>
    <t>Ordis</t>
  </si>
  <si>
    <t>Organyà</t>
  </si>
  <si>
    <t>Orís</t>
  </si>
  <si>
    <t>Oristà</t>
  </si>
  <si>
    <t>Orpí</t>
  </si>
  <si>
    <t>Òrrius</t>
  </si>
  <si>
    <t>Os de Balaguer</t>
  </si>
  <si>
    <t>Osor</t>
  </si>
  <si>
    <t>Ossó de Sió</t>
  </si>
  <si>
    <t>Pacs del Penedès</t>
  </si>
  <si>
    <t>Palau d'Anglesola, el</t>
  </si>
  <si>
    <t>Palau de Santa Eulàlia</t>
  </si>
  <si>
    <t>Palau-sator</t>
  </si>
  <si>
    <t>Palau-saverdera</t>
  </si>
  <si>
    <t>Palau-solità i Plegamans</t>
  </si>
  <si>
    <t>Pallaresos, els</t>
  </si>
  <si>
    <t>Palma d'Ebre, la</t>
  </si>
  <si>
    <t>Palma de Cervelló, la</t>
  </si>
  <si>
    <t>Palol de Revardit</t>
  </si>
  <si>
    <t>Pals</t>
  </si>
  <si>
    <t>Papiol, el</t>
  </si>
  <si>
    <t>Pardines</t>
  </si>
  <si>
    <t>Parets del Vallès</t>
  </si>
  <si>
    <t>Parlavà</t>
  </si>
  <si>
    <t>Passanant i Belltall</t>
  </si>
  <si>
    <t>Pedret i Marzà</t>
  </si>
  <si>
    <t>Pera, la</t>
  </si>
  <si>
    <t>Perafita</t>
  </si>
  <si>
    <t>Peramola</t>
  </si>
  <si>
    <t>Perelló, el</t>
  </si>
  <si>
    <t>Piles, les</t>
  </si>
  <si>
    <t>Pineda de Mar</t>
  </si>
  <si>
    <t>Pinell de Brai, el</t>
  </si>
  <si>
    <t>Pinell de Solsonès</t>
  </si>
  <si>
    <t>Pinós</t>
  </si>
  <si>
    <t>Pira</t>
  </si>
  <si>
    <t>Pla de Santa Maria, el</t>
  </si>
  <si>
    <t>Pla del Penedès, el</t>
  </si>
  <si>
    <t>Planes d'Hostoles, les</t>
  </si>
  <si>
    <t>Planoles</t>
  </si>
  <si>
    <t>Plans de Sió, els</t>
  </si>
  <si>
    <t>Poal, el</t>
  </si>
  <si>
    <t>Pobla de Cérvoles, la</t>
  </si>
  <si>
    <t>Pobla de Claramunt, la</t>
  </si>
  <si>
    <t>Pobla de Lillet, la</t>
  </si>
  <si>
    <t>Pobla de Mafumet, la</t>
  </si>
  <si>
    <t>Pobla de Massaluca, la</t>
  </si>
  <si>
    <t>Pobla de Montornès, la</t>
  </si>
  <si>
    <t>Pobla de Segur, la</t>
  </si>
  <si>
    <t>Pont d'Armentera, el</t>
  </si>
  <si>
    <t>Pont de Bar, el</t>
  </si>
  <si>
    <t>Pont de Molins</t>
  </si>
  <si>
    <t>Pont de Suert, el</t>
  </si>
  <si>
    <t>Pont de Vilomara i Rocafort, el</t>
  </si>
  <si>
    <t>Pontils</t>
  </si>
  <si>
    <t>Pontons</t>
  </si>
  <si>
    <t>Pontós</t>
  </si>
  <si>
    <t>Port de la Selva, el</t>
  </si>
  <si>
    <t>Portbou</t>
  </si>
  <si>
    <t>Portella, la</t>
  </si>
  <si>
    <t>Pradell de la Teixeta</t>
  </si>
  <si>
    <t>Prat de Comte</t>
  </si>
  <si>
    <t>Prat de Llobregat, el</t>
  </si>
  <si>
    <t>Prats de Lluçanès</t>
  </si>
  <si>
    <t>Prats de Rei, els</t>
  </si>
  <si>
    <t>Prats i Sansor</t>
  </si>
  <si>
    <t>Preixana</t>
  </si>
  <si>
    <t>Preixens</t>
  </si>
  <si>
    <t>Premià de Dalt</t>
  </si>
  <si>
    <t>Premià de Mar</t>
  </si>
  <si>
    <t>Preses, les</t>
  </si>
  <si>
    <t>Prullans</t>
  </si>
  <si>
    <t>Puigcerdà</t>
  </si>
  <si>
    <t>Puiggròs</t>
  </si>
  <si>
    <t>Puig-reig</t>
  </si>
  <si>
    <t>Puigverd d'Agramunt</t>
  </si>
  <si>
    <t>Puigverd de Lleida</t>
  </si>
  <si>
    <t>Quar, la</t>
  </si>
  <si>
    <t>Quart</t>
  </si>
  <si>
    <t>Queralbs</t>
  </si>
  <si>
    <t>Querol</t>
  </si>
  <si>
    <t>Ràpita, la</t>
  </si>
  <si>
    <t>Rellinars</t>
  </si>
  <si>
    <t>Rialp</t>
  </si>
  <si>
    <t>Riba, la</t>
  </si>
  <si>
    <t>Riba-roja d'Ebre</t>
  </si>
  <si>
    <t>Ribera d'Ondara</t>
  </si>
  <si>
    <t>Ribera d'Urgellet</t>
  </si>
  <si>
    <t>Ribes de Freser</t>
  </si>
  <si>
    <t>Riells i Viabrea</t>
  </si>
  <si>
    <t>Riera de Gaià, la</t>
  </si>
  <si>
    <t>Riu de Cerdanya</t>
  </si>
  <si>
    <t>Riudaura</t>
  </si>
  <si>
    <t>Riudellots de la Selva</t>
  </si>
  <si>
    <t>Riumors</t>
  </si>
  <si>
    <t>Roca del Vallès, la</t>
  </si>
  <si>
    <t>Rocafort de Queralt</t>
  </si>
  <si>
    <t>Roda de Berà</t>
  </si>
  <si>
    <t>Roda de Ter</t>
  </si>
  <si>
    <t>Rodonyà</t>
  </si>
  <si>
    <t>Rourell, el</t>
  </si>
  <si>
    <t>Rupit i Pruit</t>
  </si>
  <si>
    <t>Sagàs</t>
  </si>
  <si>
    <t>Salàs de Pallars</t>
  </si>
  <si>
    <t>Saldes</t>
  </si>
  <si>
    <t>Sales de Llierca</t>
  </si>
  <si>
    <t>Sanaüja</t>
  </si>
  <si>
    <t>Sant Adrià de Besòs</t>
  </si>
  <si>
    <t>Sant Agustí de Lluçanès</t>
  </si>
  <si>
    <t>Sant Andreu de la Barca</t>
  </si>
  <si>
    <t>Sant Andreu de Llavaneres</t>
  </si>
  <si>
    <t>Sant Andreu Salou</t>
  </si>
  <si>
    <t>Sant Aniol de Finestres</t>
  </si>
  <si>
    <t>Sant Antoni de Vilamajor</t>
  </si>
  <si>
    <t>Sant Bartomeu del Grau</t>
  </si>
  <si>
    <t>Sant Boi de Llobregat</t>
  </si>
  <si>
    <t>Sant Boi de Lluçanès</t>
  </si>
  <si>
    <t>Sant Cebrià de Vallalta</t>
  </si>
  <si>
    <t>Sant Climent de Llobregat</t>
  </si>
  <si>
    <t>Sant Cugat del Vallès</t>
  </si>
  <si>
    <t>Sant Esteve de la Sarga</t>
  </si>
  <si>
    <t>Sant Esteve de Palautordera</t>
  </si>
  <si>
    <t>Sant Feliu de Buixalleu</t>
  </si>
  <si>
    <t>Sant Feliu de Codines</t>
  </si>
  <si>
    <t>Sant Feliu de Guíxols</t>
  </si>
  <si>
    <t>Sant Feliu de Llobregat</t>
  </si>
  <si>
    <t>Sant Feliu de Pallerols</t>
  </si>
  <si>
    <t>Sant Ferriol</t>
  </si>
  <si>
    <t>Sant Fost de Campsentelles</t>
  </si>
  <si>
    <t>Sant Fruitós de Bages</t>
  </si>
  <si>
    <t>Sant Gregori</t>
  </si>
  <si>
    <t>Sant Guim de Freixenet</t>
  </si>
  <si>
    <t>Sant Guim de la Plana</t>
  </si>
  <si>
    <t>Sant Hilari Sacalm</t>
  </si>
  <si>
    <t>Sant Hipòlit de Voltregà</t>
  </si>
  <si>
    <t>Sant Iscle de Vallalta</t>
  </si>
  <si>
    <t>Sant Jaume d'Enveja</t>
  </si>
  <si>
    <t>Sant Jaume de Frontanyà</t>
  </si>
  <si>
    <t>Sant Jaume de Llierca</t>
  </si>
  <si>
    <t>Sant Jaume dels Domenys</t>
  </si>
  <si>
    <t>Sant Joan de les Abadesses</t>
  </si>
  <si>
    <t>Sant Joan de Mollet</t>
  </si>
  <si>
    <t>Sant Joan de Vilatorrada</t>
  </si>
  <si>
    <t>Sant Joan les Fonts</t>
  </si>
  <si>
    <t>Sant Jordi Desvalls</t>
  </si>
  <si>
    <t>Sant Julià de Cerdanyola</t>
  </si>
  <si>
    <t>Sant Julià de Ramis</t>
  </si>
  <si>
    <t>Sant Julià de Vilatorta</t>
  </si>
  <si>
    <t>Sant Julià del Llor i Bonmatí</t>
  </si>
  <si>
    <t>Sant Llorenç d'Hortons</t>
  </si>
  <si>
    <t>Sant Llorenç de la Muga</t>
  </si>
  <si>
    <t>Sant Llorenç de Morunys</t>
  </si>
  <si>
    <t>Sant Martí d'Albars</t>
  </si>
  <si>
    <t>Sant Martí de Centelles</t>
  </si>
  <si>
    <t>Sant Martí de Llémena</t>
  </si>
  <si>
    <t>Sant Martí de Riucorb</t>
  </si>
  <si>
    <t>Sant Martí de Tous</t>
  </si>
  <si>
    <t>Sant Martí Sesgueioles</t>
  </si>
  <si>
    <t>Sant Martí Vell</t>
  </si>
  <si>
    <t>Sant Mateu de Bages</t>
  </si>
  <si>
    <t>Sant Miquel de Campmajor</t>
  </si>
  <si>
    <t>Sant Miquel de Fluvià</t>
  </si>
  <si>
    <t>Sant Mori</t>
  </si>
  <si>
    <t>Sant Pau de Segúries</t>
  </si>
  <si>
    <t>Sant Pere de Ribes</t>
  </si>
  <si>
    <t>Sant Pere de Riudebitlles</t>
  </si>
  <si>
    <t>Sant Pere de Torelló</t>
  </si>
  <si>
    <t>Sant Pere de Vilamajor</t>
  </si>
  <si>
    <t>Sant Pere Pescador</t>
  </si>
  <si>
    <t>Sant Pere Sallavinera</t>
  </si>
  <si>
    <t>Sant Pol de Mar</t>
  </si>
  <si>
    <t>Sant Quintí de Mediona</t>
  </si>
  <si>
    <t>Sant Quirze de Besora</t>
  </si>
  <si>
    <t>Sant Quirze del Vallès</t>
  </si>
  <si>
    <t>Sant Ramon</t>
  </si>
  <si>
    <t>Sant Sadurní d'Anoia</t>
  </si>
  <si>
    <t>Sant Sadurní d'Osormort</t>
  </si>
  <si>
    <t>Sant Salvador de Guardiola</t>
  </si>
  <si>
    <t>Sant Vicenç de Castellet</t>
  </si>
  <si>
    <t>Sant Vicenç de Montalt</t>
  </si>
  <si>
    <t>Sant Vicenç de Torelló</t>
  </si>
  <si>
    <t>Sant Vicenç dels Horts</t>
  </si>
  <si>
    <t>Santa Cecília de Voltregà</t>
  </si>
  <si>
    <t>Santa Coloma de Cervelló</t>
  </si>
  <si>
    <t>Santa Coloma de Farners</t>
  </si>
  <si>
    <t>Santa Coloma de Gramenet</t>
  </si>
  <si>
    <t>Santa Coloma de Queralt</t>
  </si>
  <si>
    <t>Santa Cristina d'Aro</t>
  </si>
  <si>
    <t>Santa Eugènia de Berga</t>
  </si>
  <si>
    <t>Santa Eulàlia de Riuprimer</t>
  </si>
  <si>
    <t>Santa Eulàlia de Ronçana</t>
  </si>
  <si>
    <t>Santa Fe del Penedès</t>
  </si>
  <si>
    <t>Santa Llogaia d'Àlguema</t>
  </si>
  <si>
    <t>Santa Margarida de Montbui</t>
  </si>
  <si>
    <t>Santa Margarida i els Monjos</t>
  </si>
  <si>
    <t>Santa Maria d'Oló</t>
  </si>
  <si>
    <t>Santa Maria de Besora</t>
  </si>
  <si>
    <t>Santa Maria de Martorelles</t>
  </si>
  <si>
    <t>Santa Maria de Merlès</t>
  </si>
  <si>
    <t>Santa Maria de Miralles</t>
  </si>
  <si>
    <t>Santa Maria de Palautordera</t>
  </si>
  <si>
    <t>Santa Oliva</t>
  </si>
  <si>
    <t>Santa Perpètua de Mogoda</t>
  </si>
  <si>
    <t>Sarrià de Ter</t>
  </si>
  <si>
    <t>Sarroca de Bellera</t>
  </si>
  <si>
    <t>Sarroca de Lleida</t>
  </si>
  <si>
    <t>Saus, Camallera i Llampaies</t>
  </si>
  <si>
    <t>Savallà del Comtat</t>
  </si>
  <si>
    <t>Secuita, la</t>
  </si>
  <si>
    <t>Selva de Mar, la</t>
  </si>
  <si>
    <t>Selva del Camp, la</t>
  </si>
  <si>
    <t>Senan</t>
  </si>
  <si>
    <t>Sénia, la</t>
  </si>
  <si>
    <t>Senterada</t>
  </si>
  <si>
    <t>Sentiu de Sió, la</t>
  </si>
  <si>
    <t>Serinyà</t>
  </si>
  <si>
    <t>Serra de Daró</t>
  </si>
  <si>
    <t>Setcases</t>
  </si>
  <si>
    <t>Seu d'Urgell, la</t>
  </si>
  <si>
    <t>Sidamon</t>
  </si>
  <si>
    <t>Siurana</t>
  </si>
  <si>
    <t>Sobremunt</t>
  </si>
  <si>
    <t>Soleràs, el</t>
  </si>
  <si>
    <t>Solivella</t>
  </si>
  <si>
    <t>Soriguera</t>
  </si>
  <si>
    <t>Susqueda</t>
  </si>
  <si>
    <t>Tagamanent</t>
  </si>
  <si>
    <t>Talarn</t>
  </si>
  <si>
    <t>Tallada d'Empordà, la</t>
  </si>
  <si>
    <t>Tarrés</t>
  </si>
  <si>
    <t>Tarroja de Segarra</t>
  </si>
  <si>
    <t>Tavèrnoles</t>
  </si>
  <si>
    <t>Tavertet</t>
  </si>
  <si>
    <t>Terrades</t>
  </si>
  <si>
    <t>Tírvia</t>
  </si>
  <si>
    <t>Tiurana</t>
  </si>
  <si>
    <t>Torms, els</t>
  </si>
  <si>
    <t>Tornabous</t>
  </si>
  <si>
    <t>Torre de Cabdella, la</t>
  </si>
  <si>
    <t>Torre de Claramunt, la</t>
  </si>
  <si>
    <t>Torre de Fontaubella, la</t>
  </si>
  <si>
    <t>Torre de l'Espanyol, la</t>
  </si>
  <si>
    <t>Torrefeta i Florejacs</t>
  </si>
  <si>
    <t>Torrelles de Foix</t>
  </si>
  <si>
    <t>Torrelles de Llobregat</t>
  </si>
  <si>
    <t>Torrent</t>
  </si>
  <si>
    <t>Torres de Segre</t>
  </si>
  <si>
    <t>Torre-serona</t>
  </si>
  <si>
    <t>Torroella de Fluvià</t>
  </si>
  <si>
    <t>Torroella de Montgrí</t>
  </si>
  <si>
    <t>Torroja del Priorat</t>
  </si>
  <si>
    <t>Tortellà</t>
  </si>
  <si>
    <t>Toses</t>
  </si>
  <si>
    <t>Tossa de Mar</t>
  </si>
  <si>
    <t>Ullastret</t>
  </si>
  <si>
    <t>Urús</t>
  </si>
  <si>
    <t>Vajol, la</t>
  </si>
  <si>
    <t>Vall d'en Bas, la</t>
  </si>
  <si>
    <t>Vall de Bianya, la</t>
  </si>
  <si>
    <t>Vall de Boí, la</t>
  </si>
  <si>
    <t>Vall de Cardós</t>
  </si>
  <si>
    <t>Vallbona d'Anoia</t>
  </si>
  <si>
    <t>Vallbona de les Monges</t>
  </si>
  <si>
    <t>Vallcebre</t>
  </si>
  <si>
    <t>Vallclara</t>
  </si>
  <si>
    <t>Vallfogona de Balaguer</t>
  </si>
  <si>
    <t>Vallfogona de Ripollès</t>
  </si>
  <si>
    <t>Vallfogona de Riucorb</t>
  </si>
  <si>
    <t>Vall-llobrega</t>
  </si>
  <si>
    <t>Valls d'Aguilar, les</t>
  </si>
  <si>
    <t>Valls de Valira, les</t>
  </si>
  <si>
    <t>Vandellòs i l'Hospitalet de l'Infant</t>
  </si>
  <si>
    <t>Vansa i Fórnols, la</t>
  </si>
  <si>
    <t>Veciana</t>
  </si>
  <si>
    <t>Vendrell, el</t>
  </si>
  <si>
    <t>Vespella de Gaià</t>
  </si>
  <si>
    <t>Vidrà</t>
  </si>
  <si>
    <t>Vielha e Mijaran</t>
  </si>
  <si>
    <t>Vilabertran</t>
  </si>
  <si>
    <t>Vilada</t>
  </si>
  <si>
    <t>Viladamat</t>
  </si>
  <si>
    <t>Viladasens</t>
  </si>
  <si>
    <t>Viladrau</t>
  </si>
  <si>
    <t>Vilafranca del Penedès</t>
  </si>
  <si>
    <t>Vilagrassa</t>
  </si>
  <si>
    <t>Vilalba dels Arcs</t>
  </si>
  <si>
    <t>Vilalba Sasserra</t>
  </si>
  <si>
    <t>Vilaller</t>
  </si>
  <si>
    <t>Vilallonga de Ter</t>
  </si>
  <si>
    <t>Vilallonga del Camp</t>
  </si>
  <si>
    <t>Vilamaniscle</t>
  </si>
  <si>
    <t>Vilamòs</t>
  </si>
  <si>
    <t>Vilanant</t>
  </si>
  <si>
    <t>Vilanova d'Escornalbou</t>
  </si>
  <si>
    <t>Vilanova de Bellpuig</t>
  </si>
  <si>
    <t>Vilanova de l'Aguda</t>
  </si>
  <si>
    <t>Vilanova de la Barca</t>
  </si>
  <si>
    <t>Vilanova de Meià</t>
  </si>
  <si>
    <t>Vilanova de Prades</t>
  </si>
  <si>
    <t>Vilanova de Sau</t>
  </si>
  <si>
    <t>Vilanova de Segrià</t>
  </si>
  <si>
    <t>Vilanova del Camí</t>
  </si>
  <si>
    <t>Vilanova del Vallès</t>
  </si>
  <si>
    <t>Vilanova i la Geltrú</t>
  </si>
  <si>
    <t>Vila-rodona</t>
  </si>
  <si>
    <t>Vila-sacra</t>
  </si>
  <si>
    <t>Vila-sana</t>
  </si>
  <si>
    <t>Vila-seca</t>
  </si>
  <si>
    <t>Vilassar de Dalt</t>
  </si>
  <si>
    <t>Vilassar de Mar</t>
  </si>
  <si>
    <t>Vilaür</t>
  </si>
  <si>
    <t>Vilaverd</t>
  </si>
  <si>
    <t>Vilella Alta, la</t>
  </si>
  <si>
    <t>Vilella Baixa, la</t>
  </si>
  <si>
    <t>Vilobí d'Onyar</t>
  </si>
  <si>
    <t>Vilobí del Penedès</t>
  </si>
  <si>
    <t>Vilosell, el</t>
  </si>
  <si>
    <t>Vimbodí i Poblet</t>
  </si>
  <si>
    <t>Vinebre</t>
  </si>
  <si>
    <t>Vinyols i els Arcs</t>
  </si>
  <si>
    <t>Viver i Serrateix</t>
  </si>
  <si>
    <t>NB</t>
  </si>
  <si>
    <t>(9) Incorporació de talent jove, talent femení i/o persones amb discapacitat a l’entitat durant el període d'execució. S'ha d'indicar el nombre de persones incorporades amb aquestes caracteristiques. Si una mateixa persona compleix en dos, o els tres ítems, és sumarà com una persona més en cadascún d'ells.</t>
  </si>
  <si>
    <t>Entitat</t>
  </si>
  <si>
    <t>Nom projecte</t>
  </si>
  <si>
    <t>STC051/23/000003</t>
  </si>
  <si>
    <t>STC051/23/000004</t>
  </si>
  <si>
    <t>STC051/23/000005</t>
  </si>
  <si>
    <t>STC051/23/000006</t>
  </si>
  <si>
    <t>STC051/23/000007</t>
  </si>
  <si>
    <t>STC051/23/000009</t>
  </si>
  <si>
    <t>STC051/23/000010</t>
  </si>
  <si>
    <t>STC051/23/000012</t>
  </si>
  <si>
    <t>STC051/23/000013</t>
  </si>
  <si>
    <t>STC051/23/000014</t>
  </si>
  <si>
    <t>STC051/23/000015</t>
  </si>
  <si>
    <t>STC051/23/000016</t>
  </si>
  <si>
    <t>STC051/23/000017</t>
  </si>
  <si>
    <t>STC051/23/000019</t>
  </si>
  <si>
    <t>STC051/23/000020</t>
  </si>
  <si>
    <t>STC051/23/000022</t>
  </si>
  <si>
    <t>STC051/23/000023</t>
  </si>
  <si>
    <t>STC051/23/000024</t>
  </si>
  <si>
    <t>STC051/23/000026</t>
  </si>
  <si>
    <t>STC051/23/000028</t>
  </si>
  <si>
    <t>STC051/23/000029</t>
  </si>
  <si>
    <t>STC051/23/000030</t>
  </si>
  <si>
    <t>STC051/23/000031</t>
  </si>
  <si>
    <t>STC051/23/000032</t>
  </si>
  <si>
    <t>STC051/23/000034</t>
  </si>
  <si>
    <t>STC051/23/000036</t>
  </si>
  <si>
    <t>STC051/23/000037</t>
  </si>
  <si>
    <t>STC051/23/000038</t>
  </si>
  <si>
    <t>STC051/23/000039</t>
  </si>
  <si>
    <t>STC051/23/000040</t>
  </si>
  <si>
    <t>STC051/23/000041</t>
  </si>
  <si>
    <t>STC051/23/000043</t>
  </si>
  <si>
    <t>STC051/23/000044</t>
  </si>
  <si>
    <t>STC051/23/000045</t>
  </si>
  <si>
    <t>STC051/23/000046</t>
  </si>
  <si>
    <t>STC051/23/000047</t>
  </si>
  <si>
    <t>STC051/23/000048</t>
  </si>
  <si>
    <t>STC051/23/000050</t>
  </si>
  <si>
    <t>STC051/23/000051</t>
  </si>
  <si>
    <t>STC051/23/000052</t>
  </si>
  <si>
    <t>STC051/23/000053</t>
  </si>
  <si>
    <t>STC051/23/000054</t>
  </si>
  <si>
    <t>STC051/23/000055</t>
  </si>
  <si>
    <t>STC051/23/000056</t>
  </si>
  <si>
    <t>STC051/23/000057</t>
  </si>
  <si>
    <t>STC051/23/000058</t>
  </si>
  <si>
    <t>STC051/23/000059</t>
  </si>
  <si>
    <t>STC051/23/000060</t>
  </si>
  <si>
    <t>STC051/23/000061</t>
  </si>
  <si>
    <t>STC051/23/000062</t>
  </si>
  <si>
    <t>STC051/23/000063</t>
  </si>
  <si>
    <t>STC051/23/000064</t>
  </si>
  <si>
    <t>STC051/23/000066</t>
  </si>
  <si>
    <t>STC051/23/000067</t>
  </si>
  <si>
    <t>STC051/23/000069</t>
  </si>
  <si>
    <t>STC051/23/000071</t>
  </si>
  <si>
    <t>STC051/23/000072</t>
  </si>
  <si>
    <t>STC051/23/000073</t>
  </si>
  <si>
    <t>STC051/23/000074</t>
  </si>
  <si>
    <t>STC051/23/000075</t>
  </si>
  <si>
    <t>STC051/23/000077</t>
  </si>
  <si>
    <t>STC051/23/000078</t>
  </si>
  <si>
    <t>STC051/23/000079</t>
  </si>
  <si>
    <t>STC051/23/000082</t>
  </si>
  <si>
    <t>STC051/23/000083</t>
  </si>
  <si>
    <t>STC051/23/000084</t>
  </si>
  <si>
    <t>STC051/23/000085</t>
  </si>
  <si>
    <t>STC051/23/000086</t>
  </si>
  <si>
    <t>STC051/23/000087</t>
  </si>
  <si>
    <t>STC051/23/000088</t>
  </si>
  <si>
    <t>STC051/23/000089</t>
  </si>
  <si>
    <t>STC051/23/000090</t>
  </si>
  <si>
    <t>STC051/23/000092</t>
  </si>
  <si>
    <t>STC051/23/000094</t>
  </si>
  <si>
    <t>STC051/23/000097</t>
  </si>
  <si>
    <t>Exped</t>
  </si>
  <si>
    <t>F66334806</t>
  </si>
  <si>
    <t>B44813871</t>
  </si>
  <si>
    <t>B42798348</t>
  </si>
  <si>
    <t>F67353789</t>
  </si>
  <si>
    <t>B16783524</t>
  </si>
  <si>
    <t>F60662939</t>
  </si>
  <si>
    <t>F13730197</t>
  </si>
  <si>
    <t>B44624013</t>
  </si>
  <si>
    <t>B13802913</t>
  </si>
  <si>
    <t>F67260489</t>
  </si>
  <si>
    <t>B16911737</t>
  </si>
  <si>
    <t>B42853325</t>
  </si>
  <si>
    <t>F25011800</t>
  </si>
  <si>
    <t>F65533259</t>
  </si>
  <si>
    <t>F67188490</t>
  </si>
  <si>
    <t>B56360894</t>
  </si>
  <si>
    <t>B67662171</t>
  </si>
  <si>
    <t>F10516565</t>
  </si>
  <si>
    <t>B67803759</t>
  </si>
  <si>
    <t>F67627091</t>
  </si>
  <si>
    <t>F56449895</t>
  </si>
  <si>
    <t>B67934661</t>
  </si>
  <si>
    <t>F10770642</t>
  </si>
  <si>
    <t>F72853450</t>
  </si>
  <si>
    <t>B67755314</t>
  </si>
  <si>
    <t>F67503326</t>
  </si>
  <si>
    <t>B05473194</t>
  </si>
  <si>
    <t>F67645234</t>
  </si>
  <si>
    <t>B44855013</t>
  </si>
  <si>
    <t>F08670077</t>
  </si>
  <si>
    <t>F62635859</t>
  </si>
  <si>
    <t>F66257700</t>
  </si>
  <si>
    <t>F16715278</t>
  </si>
  <si>
    <t>B44986701</t>
  </si>
  <si>
    <t>F65570400</t>
  </si>
  <si>
    <t>F65584245</t>
  </si>
  <si>
    <t>B02652436</t>
  </si>
  <si>
    <t>F67368431</t>
  </si>
  <si>
    <t>F60705415</t>
  </si>
  <si>
    <t>B10771632</t>
  </si>
  <si>
    <t>F67480608</t>
  </si>
  <si>
    <t>B13718945</t>
  </si>
  <si>
    <t>F67477570</t>
  </si>
  <si>
    <t>F13754916</t>
  </si>
  <si>
    <t>F44869691</t>
  </si>
  <si>
    <t>B72770902</t>
  </si>
  <si>
    <t>F09837709</t>
  </si>
  <si>
    <t>F25829979</t>
  </si>
  <si>
    <t>F65758856</t>
  </si>
  <si>
    <t>B13864293</t>
  </si>
  <si>
    <t>B67637447</t>
  </si>
  <si>
    <t>F67196451</t>
  </si>
  <si>
    <t>F62787692</t>
  </si>
  <si>
    <t>F55346449</t>
  </si>
  <si>
    <t>F66899055</t>
  </si>
  <si>
    <t>B56430150</t>
  </si>
  <si>
    <t>F66633389</t>
  </si>
  <si>
    <t>F01951714</t>
  </si>
  <si>
    <t>F66674805</t>
  </si>
  <si>
    <t>F67478784</t>
  </si>
  <si>
    <t>F59128041</t>
  </si>
  <si>
    <t>F65763500</t>
  </si>
  <si>
    <t>F43010727</t>
  </si>
  <si>
    <t>F55143630</t>
  </si>
  <si>
    <t>F66707514</t>
  </si>
  <si>
    <t>B10857589</t>
  </si>
  <si>
    <t>F25745795</t>
  </si>
  <si>
    <t>F67980789</t>
  </si>
  <si>
    <t>F13943063</t>
  </si>
  <si>
    <t>F67519934</t>
  </si>
  <si>
    <t>B72661960</t>
  </si>
  <si>
    <t>F67534123</t>
  </si>
  <si>
    <t>F65533200</t>
  </si>
  <si>
    <t>F60939956</t>
  </si>
  <si>
    <t>F25850421</t>
  </si>
  <si>
    <t>Desenvolupament de noves eines i aplicacions al web del mitjà de comunicació elcritic.cat...</t>
  </si>
  <si>
    <t>ikijobs, l'algoritme intel·ligent</t>
  </si>
  <si>
    <t>Desarrollo de Nuevos Mercados: Internacionalización y Escalabilidad de Miistico</t>
  </si>
  <si>
    <t>DPL - Aplicació Online de gestió editorial integral: Fase 4</t>
  </si>
  <si>
    <t>Reality Games: Jocs personalizats en VR per terapies neurocognitives</t>
  </si>
  <si>
    <t>Omnicanalitat 5.0</t>
  </si>
  <si>
    <t>Visor per a lús daigües grises i pluvials en el sistema habitatge-jardí-hort</t>
  </si>
  <si>
    <t>RuralCore. Business Controlling para el Sector Rural</t>
  </si>
  <si>
    <t>Orvit Digital SL - Ajudar a la competitivitat digital en buscadors de les pimes catalanes</t>
  </si>
  <si>
    <t>TRENADES</t>
  </si>
  <si>
    <t>Noves funcionalitats per a Lawwwing</t>
  </si>
  <si>
    <t>Desarrollo de PSA y de IA adaptativa</t>
  </si>
  <si>
    <t>AUTOMATITZACIÓ SISTEMA DE FACTURACIÓ, ENVIAMENT DE FACTURES I PAGAMENT DEL GASOIL AGRÍCOLA</t>
  </si>
  <si>
    <t>Sumatra: Plataforma SaaS de software lliure per facilitar la gestió interna d'entitats</t>
  </si>
  <si>
    <t>Acoords.org: millora de la governança de les entitats de lESS</t>
  </si>
  <si>
    <t>PROYECTO DMC</t>
  </si>
  <si>
    <t>GENERATIVE FUTURES: NOVA GENERACIÓ SERVEIS PLATAFORMA FUTURITY SCIENCE TOOLS AMB INCORPORACIÓ TECNOL</t>
  </si>
  <si>
    <t>RURAL IT</t>
  </si>
  <si>
    <t>AQUAGEN</t>
  </si>
  <si>
    <t>Plataforma Moodle</t>
  </si>
  <si>
    <t>SOMIA</t>
  </si>
  <si>
    <t>Nou SaaS de gestió d'activitats infantils.</t>
  </si>
  <si>
    <t>RETROFITTING per la inserció social</t>
  </si>
  <si>
    <t>Diversitat digital amb diversi:bit</t>
  </si>
  <si>
    <t>Contactly APP</t>
  </si>
  <si>
    <t>Plataforma Digital Gamificada Peripècia</t>
  </si>
  <si>
    <t>Optimització de la tecnología del algorisme de laplicació Moonai</t>
  </si>
  <si>
    <t>Beta-testers de programaris per a Comunitats Energètiques</t>
  </si>
  <si>
    <t>IOT amb MochiCard</t>
  </si>
  <si>
    <t>Digitalització i control de leficiència de les línies productives,  transformació cap a una industr</t>
  </si>
  <si>
    <t>IMPULS DIGITAL - ENFORTIMENT DE LES COOPERATIVES TEB</t>
  </si>
  <si>
    <t>EmelOpCom.</t>
  </si>
  <si>
    <t>Comunicació amb valor per al bé comú</t>
  </si>
  <si>
    <t>Software per a extracció de dades de marketplace</t>
  </si>
  <si>
    <t>App Rizóö: digitalització de les polítiques, projectes i accions de desenvolupament comunitari, fome</t>
  </si>
  <si>
    <t>Plataforma educativa per formació en eines digitals de codi lliure</t>
  </si>
  <si>
    <t>Nou Servei Acompanyament i Suplement i Llençament Servei Subscripció</t>
  </si>
  <si>
    <t>Portal digital de ressenyes sobre pisos</t>
  </si>
  <si>
    <t>Digitalització del procés de seguiment dels projectes i subvencions del Grup</t>
  </si>
  <si>
    <t>Desenvolupament de la plataforma de MyBeatCoach</t>
  </si>
  <si>
    <t>LA CUPULA IMMERSIVA: cultura i gastronomia de proximitat</t>
  </si>
  <si>
    <t>Validació i certificació del Topology SAEN X13</t>
  </si>
  <si>
    <t>Gestió de comunitats energètiques amb tecnologia Blockchain</t>
  </si>
  <si>
    <t>PLATAFORMA SEMI-ASSISTIDA DE TRANSCRIPCIÓ HISTÒRICA INTEL·LIGENT (STHI)</t>
  </si>
  <si>
    <t>Millora de l'experiència de l'usuari</t>
  </si>
  <si>
    <t>The Hist: La revolució del periodisme</t>
  </si>
  <si>
    <t>Sotabosc - Entorn d'ensenyament online de base intercooperativa</t>
  </si>
  <si>
    <t>Laboratori Rural d'Idees</t>
  </si>
  <si>
    <t>Tickètic: Entrades cooperatives 4.0</t>
  </si>
  <si>
    <t>Cegevi</t>
  </si>
  <si>
    <t>Aplicació d'Extracció de Característiques Vasculars</t>
  </si>
  <si>
    <t>Programari per a l'ensenyament musical</t>
  </si>
  <si>
    <t>JoinEnergy - Eina Digital per al suport a la gestió integral de Comunitats Energètiques en forma de</t>
  </si>
  <si>
    <t>PTQ BRUIXIT</t>
  </si>
  <si>
    <t>apropEN. Programa de millora del confort i l'estalvi energètic domèstic en llars vulnerabilitzades</t>
  </si>
  <si>
    <t>Desenvolupament d'una aplicació d'intel·ligència emocional (Equanima)</t>
  </si>
  <si>
    <t>HUBESS</t>
  </si>
  <si>
    <t>Metzintranet</t>
  </si>
  <si>
    <t>Desenvolupament de leina BASE</t>
  </si>
  <si>
    <t>Una app per al consum conscient</t>
  </si>
  <si>
    <t>UNIVERS D'EXPERIÈNCIES IMMERSIVES PER A JOVES</t>
  </si>
  <si>
    <t>INTERMEDIAJOB</t>
  </si>
  <si>
    <t>COOPERATIVA AGRICOLA I RAMADERA</t>
  </si>
  <si>
    <t>XARXA DE FACILITADORES DIGITALS DE VIC</t>
  </si>
  <si>
    <t>Cap a una sobirania tecnològica feminista i de cures col·lectives</t>
  </si>
  <si>
    <t>Prova Pilot Hulahoop</t>
  </si>
  <si>
    <t>ORGANITZAPP</t>
  </si>
  <si>
    <t>CRM'ESS</t>
  </si>
  <si>
    <t>Comunitats en Xarxa</t>
  </si>
  <si>
    <t>financoop</t>
  </si>
  <si>
    <t>UNBIAS AI</t>
  </si>
  <si>
    <t>Plataforma digital de comunicació cooperativa</t>
  </si>
  <si>
    <t>COMUNITAT VIRTUAL KULT</t>
  </si>
  <si>
    <t>ColecticLAB: RavalFAB - RavalMedia</t>
  </si>
  <si>
    <t>MerCat-APP</t>
  </si>
  <si>
    <t>CRÍTIC, SCCL</t>
  </si>
  <si>
    <t>Creinta tech</t>
  </si>
  <si>
    <t>Miistico Market, S.L.</t>
  </si>
  <si>
    <t>Descontrol Editorial i Impremta SCCL</t>
  </si>
  <si>
    <t>Reality Telling S.L.</t>
  </si>
  <si>
    <t>Baulacreix SCCL</t>
  </si>
  <si>
    <t>Officinalis Pirenaica Enginyeria Ambiental</t>
  </si>
  <si>
    <t>Coreflow SL</t>
  </si>
  <si>
    <t>Orvit Digital SL</t>
  </si>
  <si>
    <t>CREARSA SCCL</t>
  </si>
  <si>
    <t>Ibamu Legal, S.L.</t>
  </si>
  <si>
    <t>Workdeck Digital Workplace SL.</t>
  </si>
  <si>
    <t>CAMP DE SUNYER, SCCL</t>
  </si>
  <si>
    <t>JAMGO SCCL</t>
  </si>
  <si>
    <t>Coopdevs Treball SCCL</t>
  </si>
  <si>
    <t>RC TECHNOLOGY SOLUTIONS S.L.</t>
  </si>
  <si>
    <t>Marsbound SL</t>
  </si>
  <si>
    <t>SVCURES, SCCL</t>
  </si>
  <si>
    <t>KOA BIOTECH SL</t>
  </si>
  <si>
    <t>Leancat, SCCL</t>
  </si>
  <si>
    <t>El Garbell: Formació i consultoria</t>
  </si>
  <si>
    <t>TODDLDOTCO S.L.</t>
  </si>
  <si>
    <t>SERRADURES SCCL</t>
  </si>
  <si>
    <t>SISTEMA THEAD, SCCL</t>
  </si>
  <si>
    <t>MyLead S.L</t>
  </si>
  <si>
    <t>Domingo Recreativos SCCL</t>
  </si>
  <si>
    <t>Moonai SL</t>
  </si>
  <si>
    <t>Balenyà Sostenible SCCL</t>
  </si>
  <si>
    <t>Weylai Form SL</t>
  </si>
  <si>
    <t>TALLER AURIA SCCL</t>
  </si>
  <si>
    <t>TEB BARCELONA SCCL</t>
  </si>
  <si>
    <t>Emelcat sccl</t>
  </si>
  <si>
    <t>La Sembra - agència de comunicació social SCCL</t>
  </si>
  <si>
    <t>Accountali S.L.</t>
  </si>
  <si>
    <t>Tandem Social, SCCL</t>
  </si>
  <si>
    <t>AGITACIONNET SCCL</t>
  </si>
  <si>
    <t>NaturDama Labo SL</t>
  </si>
  <si>
    <t>LA HIDRA COOPERATIVA, SCCL.</t>
  </si>
  <si>
    <t>NOU VERD, SCCL</t>
  </si>
  <si>
    <t>BEAT COACH SL</t>
  </si>
  <si>
    <t>AURORACOOP SCCL</t>
  </si>
  <si>
    <t>DINP 5000 SL</t>
  </si>
  <si>
    <t>Watteco SCCL</t>
  </si>
  <si>
    <t>L'ÀGORA AGROECOLÒGICA SCCL</t>
  </si>
  <si>
    <t>Escape The Town SCCL</t>
  </si>
  <si>
    <t>THE HISTORIAN PRODUCTORA DE CONTENIDOS S.L.</t>
  </si>
  <si>
    <t>Quatre Cantonades, sccl</t>
  </si>
  <si>
    <t>Envall Cooperativa SCCL</t>
  </si>
  <si>
    <t>Relab Studio SCCL</t>
  </si>
  <si>
    <t>Bicélula</t>
  </si>
  <si>
    <t>NewB Medtech SL</t>
  </si>
  <si>
    <t>Versembrant SCCL</t>
  </si>
  <si>
    <t>AIGUASOL CONSULTING SCCL</t>
  </si>
  <si>
    <t>FCP ASSOCIATS SCCL</t>
  </si>
  <si>
    <t>Cíclica Arquitectura SCCL</t>
  </si>
  <si>
    <t>EQUANIME VENTURES SL</t>
  </si>
  <si>
    <t>FACTO COOPERATIVA SCCLP</t>
  </si>
  <si>
    <t>Metzineres SCCL</t>
  </si>
  <si>
    <t>SOCIETAT ORGÀNICA + 10 SCCL</t>
  </si>
  <si>
    <t>Cooperativa Eixarcolant SCCL</t>
  </si>
  <si>
    <t>GEDI, GESTIÓ I DISSENY, SCCL</t>
  </si>
  <si>
    <t>INTERMEDIA,SERVEIS D'ORIENTACIÓ I INTERMEDIACIO,SCCL</t>
  </si>
  <si>
    <t>AGROPECUARIA COPERAL I SECCIO DE CREDIT SCCL</t>
  </si>
  <si>
    <t>LA FERA FEROTGE SCCL</t>
  </si>
  <si>
    <t>Col·lectiu Punt 6 SCCL</t>
  </si>
  <si>
    <t>HULAHOOP MEDIA S.L.</t>
  </si>
  <si>
    <t>El Risell SCCL</t>
  </si>
  <si>
    <t>La Natural Coopmunicació SCCL</t>
  </si>
  <si>
    <t>Quelea Coop SCCL</t>
  </si>
  <si>
    <t>Som IT Cooperatiu</t>
  </si>
  <si>
    <t>BLINDSTAIRS,.SL.</t>
  </si>
  <si>
    <t>LA PRODUCTORA SCCL</t>
  </si>
  <si>
    <t>CULTURA21, SCCL (KULT)</t>
  </si>
  <si>
    <t>COLECTIC, SCCL</t>
  </si>
  <si>
    <t>LLEURE QUÀLIA SCCL</t>
  </si>
  <si>
    <t>EXPEDIENT</t>
  </si>
  <si>
    <t>Objectius específics (1)</t>
  </si>
  <si>
    <t>Actuació (2)</t>
  </si>
  <si>
    <r>
      <rPr>
        <b/>
        <sz val="11"/>
        <rFont val="Calibri"/>
        <family val="2"/>
        <scheme val="minor"/>
      </rPr>
      <t>Pes Actuació (%) (3)</t>
    </r>
    <r>
      <rPr>
        <sz val="11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Actuacions compromeses en el projecte i quantificació</t>
    </r>
  </si>
  <si>
    <t>Productes finals (4)</t>
  </si>
  <si>
    <t>Data
 final real (5)</t>
  </si>
  <si>
    <t xml:space="preserve">Inversió (6) </t>
  </si>
  <si>
    <t>Servei professional (7)</t>
  </si>
  <si>
    <t>Despeses de personal (7)</t>
  </si>
  <si>
    <t>Despesa Corrent (7)</t>
  </si>
  <si>
    <t xml:space="preserve">Import  total cofinançament i % (8)
</t>
  </si>
  <si>
    <t>Import subvenció imputat despesa Inversió (9)</t>
  </si>
  <si>
    <t>Import subvenció imputat corrent (10)</t>
  </si>
  <si>
    <t>Import total subvenció imputada (11)</t>
  </si>
  <si>
    <t>(1) Objectius específics: Indiqueu de forma concisa els títols de cada un dels objectius específics que heu assolit amb el projecte. Han de ser breus i han de coincidicir amb els que s'han informat en el projecte inicial i la memòria justificativa.</t>
  </si>
  <si>
    <t>(2) Actuació: Indiqueu de forma concisa els títols de cada una de les actuacions que es duran a terme per assolir cada objectiu específic (una actuació per cel·la). Han de ser breus i han de coincidir amb les descrites per a cada objetiu específic a la memòria inicial i justificativa del projecte.</t>
  </si>
  <si>
    <t>(3) Per mesurar el pes de l'actuació respecte el total del projecte</t>
  </si>
  <si>
    <t>(4) Productes finals: Indiqueu de forma concisa els productes resultants de cada actuació: eines, recursos o materials que heu generat. Han de ser breus i han de ser coherents amb els informats a la memòria justificativa del projecte.</t>
  </si>
  <si>
    <t>(5) Data d'inici i final de l'acció: Indicar la data d'inici de les actuacions i de fi de les mateixes (compreses entre l'1 de desembre de 2023 i l'1 de desembre de 2024).</t>
  </si>
  <si>
    <t>(6) Inversió (columnes G a K): Escollir aquesta opció per les inversions corresponents a partides de l'immobilitzat</t>
  </si>
  <si>
    <t>(7) Despesa Corrent (Columnes L a T): Escollir aquesta opció per les despeses corrents</t>
  </si>
  <si>
    <t xml:space="preserve">(8) Import total cofinançament per tipus de despesa. </t>
  </si>
  <si>
    <t xml:space="preserve">(9) Import subvenció imputat despesa corrent per cada actuació:  l'import de subvenció que imputeu de la despesa corrent, tenint en compte si la esteu cofinançant en part o totalment.  </t>
  </si>
  <si>
    <t>(10) Import subvenció imputat d'inversió per cada actuació: import que  imputeu  de subvenció de la despesa d'inversió, tenint en compte si la esteu cofinançant en part o totalment.</t>
  </si>
  <si>
    <t>(11) Import subvenció imputada: Comproveu que l'import total de la subvenció imputada coincideix amb el del formulari de sol·licitud. L'import sol·licitat mantindrà una proporció de 80% d'inversió i 20% de despesa corrent. Això ho heu de comprovar a les caselles T6 i U6.</t>
  </si>
  <si>
    <r>
      <rPr>
        <b/>
        <sz val="11"/>
        <color theme="1"/>
        <rFont val="Calibri"/>
        <family val="2"/>
        <scheme val="minor"/>
      </rPr>
      <t>Empleneu el codi de l'expedient</t>
    </r>
    <r>
      <rPr>
        <sz val="11"/>
        <color theme="1"/>
        <rFont val="Calibri"/>
        <family val="2"/>
        <scheme val="minor"/>
      </rPr>
      <t>. Recordeu que disposeu de les indicacions per emplenar el document a la part inferior d'aquest mateix full de càlcul. S'ha de corregir qualsevol error que aparegui ja sigui perquè no es compleix la proporció de 80% en despeses d'inversió i 20% en despeses corrents o altres causes.</t>
    </r>
  </si>
  <si>
    <t>G146NTIC-030-00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</si>
</sst>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#,##0.00\ &quot;€&quot;"/>
    <numFmt numFmtId="165" formatCode="dd/mm/yyyy;@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1"/>
      <color rgb="FF0070C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6" fillId="0" borderId="0"/>
  </cellStyleXfs>
  <cellXfs count="314">
    <xf numFmtId="0" fontId="0" fillId="0" borderId="0" xfId="0"/>
    <xf numFmtId="0" fontId="1" fillId="0" borderId="0" xfId="0" applyFont="1"/>
    <xf numFmtId="9" fontId="0" fillId="0" borderId="0" xfId="0" applyNumberFormat="1"/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0" fillId="0" borderId="0" xfId="0" applyAlignment="1" applyProtection="1">
      <alignment horizontal="left"/>
      <protection hidden="1"/>
    </xf>
    <xf numFmtId="0" fontId="4" fillId="2" borderId="48" xfId="0" applyFont="1" applyFill="1" applyBorder="1" applyAlignment="1" applyProtection="1">
      <alignment horizontal="center" vertical="center" wrapText="1"/>
      <protection hidden="1"/>
    </xf>
    <xf numFmtId="0" fontId="4" fillId="2" borderId="55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Border="1" applyProtection="1">
      <protection hidden="1"/>
    </xf>
    <xf numFmtId="9" fontId="5" fillId="0" borderId="0" xfId="0" applyNumberFormat="1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164" fontId="5" fillId="0" borderId="0" xfId="0" applyNumberFormat="1" applyFont="1" applyProtection="1">
      <protection hidden="1"/>
    </xf>
    <xf numFmtId="9" fontId="0" fillId="0" borderId="0" xfId="0" applyNumberFormat="1" applyProtection="1">
      <protection hidden="1"/>
    </xf>
    <xf numFmtId="164" fontId="12" fillId="2" borderId="6" xfId="0" applyNumberFormat="1" applyFont="1" applyFill="1" applyBorder="1" applyAlignment="1" applyProtection="1">
      <alignment horizontal="center" vertical="center"/>
      <protection hidden="1"/>
    </xf>
    <xf numFmtId="164" fontId="12" fillId="2" borderId="1" xfId="0" applyNumberFormat="1" applyFont="1" applyFill="1" applyBorder="1" applyAlignment="1" applyProtection="1">
      <alignment horizontal="center" vertical="center"/>
      <protection hidden="1"/>
    </xf>
    <xf numFmtId="164" fontId="9" fillId="0" borderId="0" xfId="0" applyNumberFormat="1" applyFont="1" applyProtection="1">
      <protection hidden="1"/>
    </xf>
    <xf numFmtId="0" fontId="9" fillId="0" borderId="0" xfId="0" applyFont="1" applyProtection="1">
      <protection hidden="1"/>
    </xf>
    <xf numFmtId="10" fontId="12" fillId="2" borderId="21" xfId="1" applyNumberFormat="1" applyFont="1" applyFill="1" applyBorder="1" applyAlignment="1" applyProtection="1">
      <alignment horizontal="center" vertical="center"/>
      <protection hidden="1"/>
    </xf>
    <xf numFmtId="10" fontId="12" fillId="2" borderId="33" xfId="1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9" fontId="6" fillId="0" borderId="1" xfId="0" applyNumberFormat="1" applyFont="1" applyBorder="1" applyAlignment="1" applyProtection="1">
      <alignment horizontal="center" vertical="center" wrapText="1"/>
      <protection locked="0" hidden="1"/>
    </xf>
    <xf numFmtId="0" fontId="6" fillId="0" borderId="29" xfId="0" applyFont="1" applyBorder="1" applyAlignment="1" applyProtection="1">
      <alignment horizontal="center" vertical="center" wrapText="1"/>
      <protection locked="0" hidden="1"/>
    </xf>
    <xf numFmtId="14" fontId="6" fillId="0" borderId="17" xfId="0" applyNumberFormat="1" applyFont="1" applyBorder="1" applyAlignment="1" applyProtection="1">
      <alignment horizontal="center" vertical="center" wrapText="1"/>
      <protection locked="0" hidden="1"/>
    </xf>
    <xf numFmtId="14" fontId="6" fillId="0" borderId="29" xfId="0" applyNumberFormat="1" applyFont="1" applyBorder="1" applyAlignment="1" applyProtection="1">
      <alignment horizontal="center" vertical="center" wrapText="1"/>
      <protection locked="0" hidden="1"/>
    </xf>
    <xf numFmtId="164" fontId="15" fillId="2" borderId="15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6" fillId="0" borderId="2" xfId="0" applyFont="1" applyBorder="1" applyAlignment="1" applyProtection="1">
      <alignment horizontal="center" vertical="center" wrapText="1"/>
      <protection locked="0" hidden="1"/>
    </xf>
    <xf numFmtId="9" fontId="6" fillId="0" borderId="2" xfId="0" applyNumberFormat="1" applyFont="1" applyBorder="1" applyAlignment="1" applyProtection="1">
      <alignment horizontal="center" vertical="center" wrapText="1"/>
      <protection locked="0" hidden="1"/>
    </xf>
    <xf numFmtId="0" fontId="6" fillId="0" borderId="36" xfId="0" applyFont="1" applyBorder="1" applyAlignment="1" applyProtection="1">
      <alignment horizontal="center" vertical="center" wrapText="1"/>
      <protection locked="0" hidden="1"/>
    </xf>
    <xf numFmtId="14" fontId="6" fillId="0" borderId="56" xfId="0" applyNumberFormat="1" applyFont="1" applyBorder="1" applyAlignment="1" applyProtection="1">
      <alignment horizontal="center" vertical="center" wrapText="1"/>
      <protection locked="0" hidden="1"/>
    </xf>
    <xf numFmtId="0" fontId="7" fillId="2" borderId="11" xfId="0" applyFont="1" applyFill="1" applyBorder="1" applyAlignment="1" applyProtection="1">
      <alignment vertical="center" wrapText="1"/>
      <protection hidden="1"/>
    </xf>
    <xf numFmtId="0" fontId="7" fillId="2" borderId="23" xfId="0" applyFont="1" applyFill="1" applyBorder="1" applyAlignment="1" applyProtection="1">
      <alignment vertical="center" wrapText="1"/>
      <protection hidden="1"/>
    </xf>
    <xf numFmtId="164" fontId="12" fillId="2" borderId="23" xfId="0" applyNumberFormat="1" applyFont="1" applyFill="1" applyBorder="1" applyAlignment="1" applyProtection="1">
      <alignment horizontal="center" vertical="center"/>
      <protection hidden="1"/>
    </xf>
    <xf numFmtId="164" fontId="12" fillId="2" borderId="40" xfId="0" applyNumberFormat="1" applyFont="1" applyFill="1" applyBorder="1" applyAlignment="1" applyProtection="1">
      <alignment horizontal="center" vertical="center"/>
      <protection hidden="1"/>
    </xf>
    <xf numFmtId="10" fontId="15" fillId="2" borderId="41" xfId="1" applyNumberFormat="1" applyFont="1" applyFill="1" applyBorder="1" applyAlignment="1" applyProtection="1">
      <alignment horizontal="center" vertical="center" wrapText="1"/>
      <protection hidden="1"/>
    </xf>
    <xf numFmtId="164" fontId="12" fillId="2" borderId="41" xfId="0" applyNumberFormat="1" applyFont="1" applyFill="1" applyBorder="1" applyAlignment="1" applyProtection="1">
      <alignment horizontal="center" vertical="center"/>
      <protection hidden="1"/>
    </xf>
    <xf numFmtId="164" fontId="12" fillId="2" borderId="42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10" fontId="4" fillId="0" borderId="0" xfId="1" applyNumberFormat="1" applyFont="1" applyFill="1" applyAlignment="1" applyProtection="1">
      <alignment horizontal="center" wrapText="1"/>
      <protection hidden="1"/>
    </xf>
    <xf numFmtId="0" fontId="11" fillId="0" borderId="0" xfId="0" applyFont="1" applyProtection="1">
      <protection hidden="1"/>
    </xf>
    <xf numFmtId="10" fontId="4" fillId="0" borderId="0" xfId="1" applyNumberFormat="1" applyFont="1" applyAlignment="1" applyProtection="1">
      <alignment horizontal="center" vertical="center" wrapText="1"/>
      <protection hidden="1"/>
    </xf>
    <xf numFmtId="9" fontId="16" fillId="0" borderId="0" xfId="0" applyNumberFormat="1" applyFont="1" applyAlignment="1" applyProtection="1">
      <alignment vertical="center" wrapText="1"/>
      <protection hidden="1"/>
    </xf>
    <xf numFmtId="9" fontId="4" fillId="0" borderId="14" xfId="3" applyNumberFormat="1" applyFont="1" applyFill="1" applyBorder="1" applyAlignment="1" applyProtection="1">
      <alignment vertical="center"/>
      <protection hidden="1"/>
    </xf>
    <xf numFmtId="9" fontId="4" fillId="0" borderId="0" xfId="3" applyNumberFormat="1" applyFont="1" applyFill="1" applyBorder="1" applyAlignment="1" applyProtection="1">
      <alignment vertical="center"/>
      <protection hidden="1"/>
    </xf>
    <xf numFmtId="164" fontId="8" fillId="0" borderId="0" xfId="0" applyNumberFormat="1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45" xfId="0" applyFill="1" applyBorder="1" applyAlignment="1" applyProtection="1">
      <alignment horizontal="center" vertical="center"/>
      <protection hidden="1"/>
    </xf>
    <xf numFmtId="0" fontId="0" fillId="2" borderId="7" xfId="0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0" fontId="11" fillId="2" borderId="3" xfId="0" applyFont="1" applyFill="1" applyBorder="1" applyAlignment="1" applyProtection="1">
      <alignment horizontal="center" vertical="center"/>
      <protection hidden="1"/>
    </xf>
    <xf numFmtId="1" fontId="0" fillId="2" borderId="52" xfId="0" applyNumberFormat="1" applyFill="1" applyBorder="1" applyAlignment="1" applyProtection="1">
      <alignment horizontal="center" vertical="center"/>
      <protection hidden="1"/>
    </xf>
    <xf numFmtId="0" fontId="4" fillId="2" borderId="54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55" xfId="0" applyFont="1" applyFill="1" applyBorder="1" applyAlignment="1" applyProtection="1">
      <alignment horizontal="center" vertical="center"/>
      <protection hidden="1"/>
    </xf>
    <xf numFmtId="0" fontId="4" fillId="2" borderId="48" xfId="0" applyFont="1" applyFill="1" applyBorder="1" applyAlignment="1" applyProtection="1">
      <alignment horizontal="center" vertical="center"/>
      <protection hidden="1"/>
    </xf>
    <xf numFmtId="0" fontId="4" fillId="2" borderId="9" xfId="0" applyFont="1" applyFill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/>
      <protection hidden="1"/>
    </xf>
    <xf numFmtId="0" fontId="15" fillId="4" borderId="59" xfId="0" applyFont="1" applyFill="1" applyBorder="1" applyAlignment="1" applyProtection="1">
      <alignment horizontal="center" vertical="center" wrapText="1"/>
      <protection hidden="1"/>
    </xf>
    <xf numFmtId="0" fontId="15" fillId="6" borderId="8" xfId="3" applyFont="1" applyFill="1" applyBorder="1" applyAlignment="1" applyProtection="1">
      <alignment horizontal="center" vertical="center" wrapText="1"/>
      <protection hidden="1"/>
    </xf>
    <xf numFmtId="0" fontId="15" fillId="7" borderId="8" xfId="0" applyFont="1" applyFill="1" applyBorder="1" applyAlignment="1" applyProtection="1">
      <alignment horizontal="center" vertical="center" wrapText="1"/>
      <protection hidden="1"/>
    </xf>
    <xf numFmtId="0" fontId="15" fillId="7" borderId="10" xfId="0" applyFont="1" applyFill="1" applyBorder="1" applyAlignment="1" applyProtection="1">
      <alignment horizontal="center" vertical="center" wrapText="1"/>
      <protection hidden="1"/>
    </xf>
    <xf numFmtId="0" fontId="15" fillId="7" borderId="17" xfId="3" applyFont="1" applyFill="1" applyBorder="1" applyAlignment="1" applyProtection="1">
      <alignment horizontal="center" vertical="center" wrapText="1"/>
      <protection hidden="1"/>
    </xf>
    <xf numFmtId="0" fontId="15" fillId="7" borderId="34" xfId="3" applyFont="1" applyFill="1" applyBorder="1" applyAlignment="1" applyProtection="1">
      <alignment horizontal="center" vertical="center" wrapText="1"/>
      <protection hidden="1"/>
    </xf>
    <xf numFmtId="0" fontId="15" fillId="8" borderId="23" xfId="3" applyFont="1" applyFill="1" applyBorder="1" applyAlignment="1" applyProtection="1">
      <alignment horizontal="center" vertical="center" wrapText="1"/>
      <protection hidden="1"/>
    </xf>
    <xf numFmtId="0" fontId="15" fillId="8" borderId="10" xfId="0" applyFont="1" applyFill="1" applyBorder="1" applyAlignment="1" applyProtection="1">
      <alignment horizontal="center" vertical="center"/>
      <protection hidden="1"/>
    </xf>
    <xf numFmtId="0" fontId="18" fillId="5" borderId="6" xfId="0" applyFont="1" applyFill="1" applyBorder="1" applyAlignment="1" applyProtection="1">
      <alignment horizontal="center" vertical="center" wrapText="1"/>
      <protection hidden="1"/>
    </xf>
    <xf numFmtId="0" fontId="18" fillId="5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1" fontId="0" fillId="0" borderId="5" xfId="0" applyNumberFormat="1" applyBorder="1" applyAlignment="1" applyProtection="1">
      <alignment horizontal="center" vertical="center"/>
      <protection locked="0" hidden="1"/>
    </xf>
    <xf numFmtId="1" fontId="0" fillId="0" borderId="1" xfId="0" applyNumberFormat="1" applyBorder="1" applyAlignment="1" applyProtection="1">
      <alignment horizontal="center" vertical="center"/>
      <protection locked="0" hidden="1"/>
    </xf>
    <xf numFmtId="1" fontId="0" fillId="0" borderId="7" xfId="0" applyNumberFormat="1" applyBorder="1" applyAlignment="1" applyProtection="1">
      <alignment horizontal="center" vertical="center"/>
      <protection locked="0" hidden="1"/>
    </xf>
    <xf numFmtId="9" fontId="7" fillId="2" borderId="8" xfId="0" applyNumberFormat="1" applyFont="1" applyFill="1" applyBorder="1" applyAlignment="1" applyProtection="1">
      <alignment horizontal="center" vertical="center" wrapText="1"/>
      <protection hidden="1"/>
    </xf>
    <xf numFmtId="164" fontId="9" fillId="0" borderId="0" xfId="1" applyNumberFormat="1" applyFont="1" applyFill="1" applyBorder="1" applyAlignment="1" applyProtection="1">
      <alignment horizontal="center" vertical="center" wrapText="1"/>
      <protection hidden="1"/>
    </xf>
    <xf numFmtId="10" fontId="5" fillId="0" borderId="0" xfId="1" applyNumberFormat="1" applyFont="1" applyFill="1" applyBorder="1" applyAlignment="1" applyProtection="1">
      <alignment horizontal="center" vertical="center"/>
      <protection hidden="1"/>
    </xf>
    <xf numFmtId="10" fontId="15" fillId="2" borderId="42" xfId="1" applyNumberFormat="1" applyFont="1" applyFill="1" applyBorder="1" applyAlignment="1" applyProtection="1">
      <alignment horizontal="center" vertical="center" wrapText="1"/>
      <protection hidden="1"/>
    </xf>
    <xf numFmtId="0" fontId="15" fillId="6" borderId="43" xfId="3" applyFont="1" applyFill="1" applyBorder="1" applyAlignment="1" applyProtection="1">
      <alignment horizontal="center" vertical="center" wrapText="1"/>
      <protection hidden="1"/>
    </xf>
    <xf numFmtId="164" fontId="12" fillId="2" borderId="52" xfId="0" applyNumberFormat="1" applyFont="1" applyFill="1" applyBorder="1" applyAlignment="1" applyProtection="1">
      <alignment horizontal="center" vertical="center"/>
      <protection hidden="1"/>
    </xf>
    <xf numFmtId="164" fontId="12" fillId="2" borderId="63" xfId="0" applyNumberFormat="1" applyFont="1" applyFill="1" applyBorder="1" applyAlignment="1" applyProtection="1">
      <alignment horizontal="center" vertical="center"/>
      <protection hidden="1"/>
    </xf>
    <xf numFmtId="164" fontId="6" fillId="0" borderId="34" xfId="0" applyNumberFormat="1" applyFont="1" applyBorder="1" applyAlignment="1" applyProtection="1">
      <alignment horizontal="center" vertical="center" wrapText="1"/>
      <protection locked="0" hidden="1"/>
    </xf>
    <xf numFmtId="164" fontId="6" fillId="0" borderId="3" xfId="0" applyNumberFormat="1" applyFont="1" applyBorder="1" applyAlignment="1" applyProtection="1">
      <alignment horizontal="center" vertical="center" wrapText="1"/>
      <protection locked="0" hidden="1"/>
    </xf>
    <xf numFmtId="164" fontId="13" fillId="0" borderId="29" xfId="0" applyNumberFormat="1" applyFont="1" applyBorder="1" applyAlignment="1" applyProtection="1">
      <alignment horizontal="center" vertical="center"/>
      <protection locked="0" hidden="1"/>
    </xf>
    <xf numFmtId="164" fontId="6" fillId="0" borderId="27" xfId="0" applyNumberFormat="1" applyFont="1" applyBorder="1" applyAlignment="1" applyProtection="1">
      <alignment horizontal="center" vertical="center" wrapText="1"/>
      <protection locked="0" hidden="1"/>
    </xf>
    <xf numFmtId="164" fontId="6" fillId="0" borderId="0" xfId="0" applyNumberFormat="1" applyFont="1" applyAlignment="1" applyProtection="1">
      <alignment horizontal="center" vertical="center" wrapText="1"/>
      <protection locked="0" hidden="1"/>
    </xf>
    <xf numFmtId="164" fontId="13" fillId="0" borderId="36" xfId="0" applyNumberFormat="1" applyFont="1" applyBorder="1" applyAlignment="1" applyProtection="1">
      <alignment horizontal="center" vertical="center"/>
      <protection locked="0" hidden="1"/>
    </xf>
    <xf numFmtId="164" fontId="7" fillId="2" borderId="10" xfId="0" applyNumberFormat="1" applyFont="1" applyFill="1" applyBorder="1" applyAlignment="1" applyProtection="1">
      <alignment horizontal="center" vertical="center" wrapText="1"/>
      <protection hidden="1"/>
    </xf>
    <xf numFmtId="164" fontId="7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left"/>
      <protection hidden="1"/>
    </xf>
    <xf numFmtId="164" fontId="12" fillId="2" borderId="25" xfId="0" applyNumberFormat="1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23" fillId="0" borderId="3" xfId="0" applyFont="1" applyBorder="1" applyAlignment="1" applyProtection="1">
      <protection hidden="1"/>
    </xf>
    <xf numFmtId="0" fontId="23" fillId="0" borderId="0" xfId="0" applyFont="1" applyBorder="1" applyAlignment="1" applyProtection="1">
      <protection hidden="1"/>
    </xf>
    <xf numFmtId="0" fontId="23" fillId="0" borderId="0" xfId="0" applyFont="1" applyProtection="1">
      <protection hidden="1"/>
    </xf>
    <xf numFmtId="0" fontId="0" fillId="0" borderId="0" xfId="0" applyFill="1" applyBorder="1" applyProtection="1">
      <protection hidden="1"/>
    </xf>
    <xf numFmtId="0" fontId="23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23" fillId="0" borderId="0" xfId="0" applyFont="1" applyFill="1" applyBorder="1" applyAlignment="1" applyProtection="1">
      <protection hidden="1"/>
    </xf>
    <xf numFmtId="0" fontId="0" fillId="2" borderId="1" xfId="0" applyFill="1" applyBorder="1" applyProtection="1">
      <protection hidden="1"/>
    </xf>
    <xf numFmtId="0" fontId="23" fillId="0" borderId="1" xfId="0" applyFont="1" applyBorder="1" applyProtection="1">
      <protection locked="0" hidden="1"/>
    </xf>
    <xf numFmtId="0" fontId="23" fillId="0" borderId="1" xfId="0" applyFont="1" applyFill="1" applyBorder="1" applyProtection="1">
      <protection locked="0" hidden="1"/>
    </xf>
    <xf numFmtId="165" fontId="23" fillId="0" borderId="1" xfId="0" applyNumberFormat="1" applyFont="1" applyFill="1" applyBorder="1" applyProtection="1">
      <protection locked="0" hidden="1"/>
    </xf>
    <xf numFmtId="0" fontId="23" fillId="0" borderId="1" xfId="0" applyFont="1" applyFill="1" applyBorder="1" applyAlignment="1" applyProtection="1">
      <alignment vertical="center" wrapText="1"/>
      <protection locked="0" hidden="1"/>
    </xf>
    <xf numFmtId="165" fontId="23" fillId="0" borderId="1" xfId="0" applyNumberFormat="1" applyFont="1" applyBorder="1" applyProtection="1">
      <protection locked="0" hidden="1"/>
    </xf>
    <xf numFmtId="0" fontId="23" fillId="0" borderId="1" xfId="0" applyFont="1" applyFill="1" applyBorder="1" applyProtection="1">
      <protection hidden="1"/>
    </xf>
    <xf numFmtId="0" fontId="23" fillId="0" borderId="1" xfId="0" applyFont="1" applyBorder="1" applyProtection="1"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164" fontId="13" fillId="0" borderId="17" xfId="0" applyNumberFormat="1" applyFont="1" applyBorder="1" applyAlignment="1" applyProtection="1">
      <alignment horizontal="center" vertical="center"/>
      <protection locked="0" hidden="1"/>
    </xf>
    <xf numFmtId="164" fontId="13" fillId="0" borderId="16" xfId="0" applyNumberFormat="1" applyFont="1" applyBorder="1" applyAlignment="1" applyProtection="1">
      <alignment horizontal="center" vertical="center"/>
      <protection locked="0" hidden="1"/>
    </xf>
    <xf numFmtId="164" fontId="13" fillId="0" borderId="56" xfId="0" applyNumberFormat="1" applyFont="1" applyBorder="1" applyAlignment="1" applyProtection="1">
      <alignment horizontal="center" vertical="center"/>
      <protection locked="0" hidden="1"/>
    </xf>
    <xf numFmtId="164" fontId="13" fillId="0" borderId="57" xfId="0" applyNumberFormat="1" applyFont="1" applyBorder="1" applyAlignment="1" applyProtection="1">
      <alignment horizontal="center" vertical="center"/>
      <protection locked="0" hidden="1"/>
    </xf>
    <xf numFmtId="164" fontId="13" fillId="0" borderId="62" xfId="0" applyNumberFormat="1" applyFont="1" applyBorder="1" applyAlignment="1" applyProtection="1">
      <alignment horizontal="center" vertical="center"/>
      <protection locked="0" hidden="1"/>
    </xf>
    <xf numFmtId="164" fontId="13" fillId="2" borderId="7" xfId="0" applyNumberFormat="1" applyFont="1" applyFill="1" applyBorder="1" applyAlignment="1" applyProtection="1">
      <alignment horizontal="center" vertical="center"/>
      <protection hidden="1"/>
    </xf>
    <xf numFmtId="164" fontId="13" fillId="0" borderId="6" xfId="0" applyNumberFormat="1" applyFont="1" applyBorder="1" applyAlignment="1" applyProtection="1">
      <alignment horizontal="center" vertical="center"/>
      <protection locked="0" hidden="1"/>
    </xf>
    <xf numFmtId="164" fontId="13" fillId="0" borderId="4" xfId="0" applyNumberFormat="1" applyFont="1" applyBorder="1" applyAlignment="1" applyProtection="1">
      <alignment horizontal="center" vertical="center"/>
      <protection locked="0" hidden="1"/>
    </xf>
    <xf numFmtId="0" fontId="0" fillId="2" borderId="1" xfId="0" applyNumberFormat="1" applyFill="1" applyBorder="1" applyAlignment="1" applyProtection="1">
      <alignment horizontal="center" vertical="center"/>
      <protection hidden="1"/>
    </xf>
    <xf numFmtId="0" fontId="26" fillId="0" borderId="0" xfId="4"/>
    <xf numFmtId="0" fontId="4" fillId="2" borderId="1" xfId="3" applyFont="1" applyFill="1" applyBorder="1" applyAlignment="1" applyProtection="1">
      <alignment horizontal="center" vertical="center"/>
      <protection hidden="1"/>
    </xf>
    <xf numFmtId="0" fontId="15" fillId="8" borderId="10" xfId="3" applyFont="1" applyFill="1" applyBorder="1" applyAlignment="1" applyProtection="1">
      <alignment horizontal="center" vertical="center" wrapText="1"/>
      <protection hidden="1"/>
    </xf>
    <xf numFmtId="0" fontId="15" fillId="8" borderId="8" xfId="3" applyFont="1" applyFill="1" applyBorder="1" applyAlignment="1" applyProtection="1">
      <alignment horizontal="center" vertical="center" wrapText="1"/>
      <protection hidden="1"/>
    </xf>
    <xf numFmtId="0" fontId="23" fillId="2" borderId="5" xfId="0" applyFont="1" applyFill="1" applyBorder="1" applyAlignment="1" applyProtection="1">
      <alignment horizontal="center" vertical="center"/>
      <protection hidden="1"/>
    </xf>
    <xf numFmtId="0" fontId="22" fillId="2" borderId="1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1" xfId="3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Protection="1">
      <protection locked="0" hidden="1"/>
    </xf>
    <xf numFmtId="0" fontId="22" fillId="11" borderId="1" xfId="0" applyFont="1" applyFill="1" applyBorder="1" applyAlignment="1" applyProtection="1">
      <alignment horizontal="center" vertical="center"/>
      <protection locked="0"/>
    </xf>
    <xf numFmtId="164" fontId="12" fillId="2" borderId="10" xfId="0" applyNumberFormat="1" applyFont="1" applyFill="1" applyBorder="1" applyAlignment="1" applyProtection="1">
      <alignment horizontal="center" vertical="center"/>
      <protection hidden="1"/>
    </xf>
    <xf numFmtId="164" fontId="12" fillId="2" borderId="11" xfId="0" applyNumberFormat="1" applyFont="1" applyFill="1" applyBorder="1" applyAlignment="1" applyProtection="1">
      <alignment horizontal="center" vertical="center"/>
      <protection hidden="1"/>
    </xf>
    <xf numFmtId="10" fontId="20" fillId="2" borderId="40" xfId="1" applyNumberFormat="1" applyFont="1" applyFill="1" applyBorder="1" applyAlignment="1" applyProtection="1">
      <alignment horizontal="center" vertical="center"/>
      <protection hidden="1"/>
    </xf>
    <xf numFmtId="10" fontId="20" fillId="2" borderId="42" xfId="1" applyNumberFormat="1" applyFont="1" applyFill="1" applyBorder="1" applyAlignment="1" applyProtection="1">
      <alignment horizontal="center" vertical="center"/>
      <protection hidden="1"/>
    </xf>
    <xf numFmtId="164" fontId="14" fillId="2" borderId="17" xfId="0" applyNumberFormat="1" applyFont="1" applyFill="1" applyBorder="1" applyAlignment="1" applyProtection="1">
      <alignment horizontal="center" vertical="center"/>
      <protection hidden="1"/>
    </xf>
    <xf numFmtId="164" fontId="14" fillId="2" borderId="13" xfId="0" applyNumberFormat="1" applyFont="1" applyFill="1" applyBorder="1" applyAlignment="1" applyProtection="1">
      <alignment horizontal="center" vertical="center"/>
      <protection hidden="1"/>
    </xf>
    <xf numFmtId="0" fontId="11" fillId="0" borderId="0" xfId="3" applyFont="1" applyFill="1" applyAlignment="1" applyProtection="1">
      <alignment horizontal="left" vertical="center" wrapText="1"/>
      <protection hidden="1"/>
    </xf>
    <xf numFmtId="164" fontId="13" fillId="2" borderId="2" xfId="2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9" fillId="0" borderId="22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0" fontId="7" fillId="2" borderId="10" xfId="0" applyFont="1" applyFill="1" applyBorder="1" applyAlignment="1" applyProtection="1">
      <alignment horizontal="center" vertical="center" wrapText="1"/>
      <protection hidden="1"/>
    </xf>
    <xf numFmtId="0" fontId="7" fillId="2" borderId="23" xfId="0" applyFont="1" applyFill="1" applyBorder="1" applyAlignment="1" applyProtection="1">
      <alignment horizontal="center" vertical="center" wrapText="1"/>
      <protection hidden="1"/>
    </xf>
    <xf numFmtId="0" fontId="4" fillId="2" borderId="1" xfId="3" applyNumberFormat="1" applyFont="1" applyFill="1" applyBorder="1" applyAlignment="1" applyProtection="1">
      <alignment horizontal="center" vertical="center"/>
      <protection hidden="1"/>
    </xf>
    <xf numFmtId="0" fontId="4" fillId="2" borderId="4" xfId="3" applyNumberFormat="1" applyFont="1" applyFill="1" applyBorder="1" applyAlignment="1" applyProtection="1">
      <alignment horizontal="center" vertical="center"/>
      <protection hidden="1"/>
    </xf>
    <xf numFmtId="0" fontId="4" fillId="2" borderId="19" xfId="3" applyNumberFormat="1" applyFont="1" applyFill="1" applyBorder="1" applyAlignment="1" applyProtection="1">
      <alignment horizontal="center" vertical="center"/>
      <protection hidden="1"/>
    </xf>
    <xf numFmtId="0" fontId="21" fillId="0" borderId="3" xfId="0" applyFont="1" applyBorder="1" applyAlignment="1" applyProtection="1">
      <alignment horizontal="left"/>
      <protection hidden="1"/>
    </xf>
    <xf numFmtId="0" fontId="15" fillId="4" borderId="10" xfId="0" applyFont="1" applyFill="1" applyBorder="1" applyAlignment="1" applyProtection="1">
      <alignment horizontal="center" vertical="center" wrapText="1"/>
      <protection hidden="1"/>
    </xf>
    <xf numFmtId="0" fontId="15" fillId="4" borderId="23" xfId="0" applyFont="1" applyFill="1" applyBorder="1" applyAlignment="1" applyProtection="1">
      <alignment horizontal="center" vertical="center" wrapText="1"/>
      <protection hidden="1"/>
    </xf>
    <xf numFmtId="0" fontId="4" fillId="7" borderId="40" xfId="3" applyFont="1" applyFill="1" applyBorder="1" applyAlignment="1" applyProtection="1">
      <alignment horizontal="center" vertical="center" wrapText="1"/>
      <protection hidden="1"/>
    </xf>
    <xf numFmtId="0" fontId="4" fillId="7" borderId="39" xfId="3" applyFont="1" applyFill="1" applyBorder="1" applyAlignment="1" applyProtection="1">
      <alignment horizontal="center" vertical="center" wrapText="1"/>
      <protection hidden="1"/>
    </xf>
    <xf numFmtId="0" fontId="4" fillId="7" borderId="41" xfId="3" applyFont="1" applyFill="1" applyBorder="1" applyAlignment="1" applyProtection="1">
      <alignment horizontal="center" vertical="center" wrapText="1"/>
      <protection hidden="1"/>
    </xf>
    <xf numFmtId="0" fontId="4" fillId="7" borderId="42" xfId="3" applyFont="1" applyFill="1" applyBorder="1" applyAlignment="1" applyProtection="1">
      <alignment horizontal="center" vertical="center" wrapText="1"/>
      <protection hidden="1"/>
    </xf>
    <xf numFmtId="0" fontId="4" fillId="8" borderId="10" xfId="3" applyFont="1" applyFill="1" applyBorder="1" applyAlignment="1" applyProtection="1">
      <alignment horizontal="center" vertical="center"/>
      <protection hidden="1"/>
    </xf>
    <xf numFmtId="0" fontId="4" fillId="8" borderId="22" xfId="3" applyFont="1" applyFill="1" applyBorder="1" applyAlignment="1" applyProtection="1">
      <alignment horizontal="center" vertical="center"/>
      <protection hidden="1"/>
    </xf>
    <xf numFmtId="0" fontId="4" fillId="8" borderId="11" xfId="3" applyFont="1" applyFill="1" applyBorder="1" applyAlignment="1" applyProtection="1">
      <alignment horizontal="center" vertical="center"/>
      <protection hidden="1"/>
    </xf>
    <xf numFmtId="0" fontId="4" fillId="8" borderId="23" xfId="3" applyFont="1" applyFill="1" applyBorder="1" applyAlignment="1" applyProtection="1">
      <alignment horizontal="center" vertical="center"/>
      <protection hidden="1"/>
    </xf>
    <xf numFmtId="0" fontId="17" fillId="2" borderId="39" xfId="0" applyFont="1" applyFill="1" applyBorder="1" applyAlignment="1" applyProtection="1">
      <alignment horizontal="center" vertical="center"/>
      <protection hidden="1"/>
    </xf>
    <xf numFmtId="0" fontId="17" fillId="2" borderId="41" xfId="0" applyFont="1" applyFill="1" applyBorder="1" applyAlignment="1" applyProtection="1">
      <alignment horizontal="center" vertical="center"/>
      <protection hidden="1"/>
    </xf>
    <xf numFmtId="0" fontId="17" fillId="2" borderId="42" xfId="0" applyFont="1" applyFill="1" applyBorder="1" applyAlignment="1" applyProtection="1">
      <alignment horizontal="center" vertical="center"/>
      <protection hidden="1"/>
    </xf>
    <xf numFmtId="0" fontId="4" fillId="2" borderId="30" xfId="0" applyFont="1" applyFill="1" applyBorder="1" applyAlignment="1" applyProtection="1">
      <alignment horizontal="center" vertical="center" wrapText="1"/>
      <protection hidden="1"/>
    </xf>
    <xf numFmtId="0" fontId="4" fillId="2" borderId="32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32" xfId="3" applyFont="1" applyFill="1" applyBorder="1" applyAlignment="1" applyProtection="1">
      <alignment horizontal="center" vertical="center" wrapText="1"/>
      <protection hidden="1"/>
    </xf>
    <xf numFmtId="0" fontId="4" fillId="2" borderId="7" xfId="3" applyFont="1" applyFill="1" applyBorder="1" applyAlignment="1" applyProtection="1">
      <alignment horizontal="center" vertical="center" wrapText="1"/>
      <protection hidden="1"/>
    </xf>
    <xf numFmtId="0" fontId="4" fillId="2" borderId="31" xfId="3" applyFont="1" applyFill="1" applyBorder="1" applyAlignment="1" applyProtection="1">
      <alignment horizontal="center" vertical="center" wrapText="1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4" fillId="2" borderId="60" xfId="0" applyFont="1" applyFill="1" applyBorder="1" applyAlignment="1" applyProtection="1">
      <alignment horizontal="center" vertical="center"/>
      <protection hidden="1"/>
    </xf>
    <xf numFmtId="0" fontId="4" fillId="2" borderId="34" xfId="0" applyFont="1" applyFill="1" applyBorder="1" applyAlignment="1" applyProtection="1">
      <alignment horizontal="center" vertical="center"/>
      <protection hidden="1"/>
    </xf>
    <xf numFmtId="0" fontId="4" fillId="2" borderId="55" xfId="3" applyFont="1" applyFill="1" applyBorder="1" applyAlignment="1" applyProtection="1">
      <alignment horizontal="center" vertical="center" wrapText="1"/>
      <protection hidden="1"/>
    </xf>
    <xf numFmtId="0" fontId="4" fillId="2" borderId="18" xfId="3" applyFont="1" applyFill="1" applyBorder="1" applyAlignment="1" applyProtection="1">
      <alignment horizontal="center" vertical="center"/>
      <protection hidden="1"/>
    </xf>
    <xf numFmtId="0" fontId="15" fillId="7" borderId="43" xfId="3" applyFont="1" applyFill="1" applyBorder="1" applyAlignment="1" applyProtection="1">
      <alignment horizontal="center" vertical="center" wrapText="1"/>
      <protection hidden="1"/>
    </xf>
    <xf numFmtId="0" fontId="15" fillId="7" borderId="49" xfId="3" applyFont="1" applyFill="1" applyBorder="1" applyAlignment="1" applyProtection="1">
      <alignment horizontal="center" vertical="center" wrapText="1"/>
      <protection hidden="1"/>
    </xf>
    <xf numFmtId="0" fontId="15" fillId="8" borderId="43" xfId="3" applyFont="1" applyFill="1" applyBorder="1" applyAlignment="1" applyProtection="1">
      <alignment horizontal="center" vertical="center" wrapText="1"/>
      <protection hidden="1"/>
    </xf>
    <xf numFmtId="0" fontId="15" fillId="8" borderId="49" xfId="3" applyFont="1" applyFill="1" applyBorder="1" applyAlignment="1" applyProtection="1">
      <alignment horizontal="center" vertical="center" wrapText="1"/>
      <protection hidden="1"/>
    </xf>
    <xf numFmtId="0" fontId="4" fillId="2" borderId="30" xfId="3" applyFont="1" applyFill="1" applyBorder="1" applyAlignment="1" applyProtection="1">
      <alignment horizontal="center" vertical="center" wrapText="1"/>
      <protection hidden="1"/>
    </xf>
    <xf numFmtId="0" fontId="4" fillId="2" borderId="6" xfId="3" applyFont="1" applyFill="1" applyBorder="1" applyAlignment="1" applyProtection="1">
      <alignment horizontal="center" vertical="center" wrapText="1"/>
      <protection hidden="1"/>
    </xf>
    <xf numFmtId="9" fontId="11" fillId="2" borderId="53" xfId="3" applyNumberFormat="1" applyFont="1" applyFill="1" applyBorder="1" applyAlignment="1" applyProtection="1">
      <alignment horizontal="center" vertical="center" wrapText="1"/>
      <protection hidden="1"/>
    </xf>
    <xf numFmtId="9" fontId="3" fillId="2" borderId="12" xfId="3" applyNumberFormat="1" applyFont="1" applyFill="1" applyBorder="1" applyAlignment="1" applyProtection="1">
      <alignment horizontal="center" vertical="center" wrapText="1"/>
      <protection hidden="1"/>
    </xf>
    <xf numFmtId="9" fontId="3" fillId="2" borderId="13" xfId="3" applyNumberFormat="1" applyFont="1" applyFill="1" applyBorder="1" applyAlignment="1" applyProtection="1">
      <alignment horizontal="center" vertical="center" wrapText="1"/>
      <protection hidden="1"/>
    </xf>
    <xf numFmtId="0" fontId="18" fillId="4" borderId="46" xfId="0" applyFont="1" applyFill="1" applyBorder="1" applyAlignment="1" applyProtection="1">
      <alignment horizontal="center" vertical="center"/>
      <protection hidden="1"/>
    </xf>
    <xf numFmtId="0" fontId="18" fillId="4" borderId="22" xfId="0" applyFont="1" applyFill="1" applyBorder="1" applyAlignment="1" applyProtection="1">
      <alignment horizontal="center" vertical="center"/>
      <protection hidden="1"/>
    </xf>
    <xf numFmtId="0" fontId="18" fillId="4" borderId="28" xfId="0" applyFont="1" applyFill="1" applyBorder="1" applyAlignment="1" applyProtection="1">
      <alignment horizontal="center" vertical="center"/>
      <protection hidden="1"/>
    </xf>
    <xf numFmtId="0" fontId="18" fillId="4" borderId="27" xfId="0" applyFont="1" applyFill="1" applyBorder="1" applyAlignment="1" applyProtection="1">
      <alignment horizontal="center" vertical="center"/>
      <protection hidden="1"/>
    </xf>
    <xf numFmtId="0" fontId="18" fillId="4" borderId="0" xfId="0" applyFont="1" applyFill="1" applyAlignment="1" applyProtection="1">
      <alignment horizontal="center" vertical="center"/>
      <protection hidden="1"/>
    </xf>
    <xf numFmtId="0" fontId="18" fillId="4" borderId="36" xfId="0" applyFont="1" applyFill="1" applyBorder="1" applyAlignment="1" applyProtection="1">
      <alignment horizontal="center" vertical="center"/>
      <protection hidden="1"/>
    </xf>
    <xf numFmtId="0" fontId="18" fillId="4" borderId="47" xfId="0" applyFont="1" applyFill="1" applyBorder="1" applyAlignment="1" applyProtection="1">
      <alignment horizontal="center" vertical="center"/>
      <protection hidden="1"/>
    </xf>
    <xf numFmtId="0" fontId="18" fillId="4" borderId="24" xfId="0" applyFont="1" applyFill="1" applyBorder="1" applyAlignment="1" applyProtection="1">
      <alignment horizontal="center" vertical="center"/>
      <protection hidden="1"/>
    </xf>
    <xf numFmtId="0" fontId="18" fillId="4" borderId="25" xfId="0" applyFont="1" applyFill="1" applyBorder="1" applyAlignment="1" applyProtection="1">
      <alignment horizontal="center" vertical="center"/>
      <protection hidden="1"/>
    </xf>
    <xf numFmtId="0" fontId="15" fillId="2" borderId="10" xfId="3" applyFont="1" applyFill="1" applyBorder="1" applyAlignment="1" applyProtection="1">
      <alignment horizontal="center" vertical="center" wrapText="1"/>
      <protection hidden="1"/>
    </xf>
    <xf numFmtId="0" fontId="15" fillId="2" borderId="23" xfId="3" applyFont="1" applyFill="1" applyBorder="1" applyAlignment="1" applyProtection="1">
      <alignment horizontal="center" vertical="center" wrapText="1"/>
      <protection hidden="1"/>
    </xf>
    <xf numFmtId="164" fontId="14" fillId="2" borderId="13" xfId="2" applyNumberFormat="1" applyFont="1" applyFill="1" applyBorder="1" applyAlignment="1" applyProtection="1">
      <alignment horizontal="center" vertical="center"/>
      <protection hidden="1"/>
    </xf>
    <xf numFmtId="164" fontId="14" fillId="2" borderId="18" xfId="2" applyNumberFormat="1" applyFont="1" applyFill="1" applyBorder="1" applyAlignment="1" applyProtection="1">
      <alignment horizontal="center" vertical="center"/>
      <protection hidden="1"/>
    </xf>
    <xf numFmtId="0" fontId="15" fillId="2" borderId="46" xfId="3" applyFont="1" applyFill="1" applyBorder="1" applyAlignment="1" applyProtection="1">
      <alignment horizontal="center" vertical="center"/>
      <protection hidden="1"/>
    </xf>
    <xf numFmtId="0" fontId="15" fillId="2" borderId="22" xfId="3" applyFont="1" applyFill="1" applyBorder="1" applyAlignment="1" applyProtection="1">
      <alignment horizontal="center" vertical="center"/>
      <protection hidden="1"/>
    </xf>
    <xf numFmtId="0" fontId="15" fillId="2" borderId="28" xfId="3" applyFont="1" applyFill="1" applyBorder="1" applyAlignment="1" applyProtection="1">
      <alignment horizontal="center" vertical="center"/>
      <protection hidden="1"/>
    </xf>
    <xf numFmtId="0" fontId="15" fillId="2" borderId="27" xfId="3" applyFont="1" applyFill="1" applyBorder="1" applyAlignment="1" applyProtection="1">
      <alignment horizontal="center" vertical="center"/>
      <protection hidden="1"/>
    </xf>
    <xf numFmtId="0" fontId="15" fillId="2" borderId="0" xfId="3" applyFont="1" applyFill="1" applyBorder="1" applyAlignment="1" applyProtection="1">
      <alignment horizontal="center" vertical="center"/>
      <protection hidden="1"/>
    </xf>
    <xf numFmtId="0" fontId="15" fillId="2" borderId="36" xfId="3" applyFont="1" applyFill="1" applyBorder="1" applyAlignment="1" applyProtection="1">
      <alignment horizontal="center" vertical="center"/>
      <protection hidden="1"/>
    </xf>
    <xf numFmtId="0" fontId="15" fillId="2" borderId="47" xfId="3" applyFont="1" applyFill="1" applyBorder="1" applyAlignment="1" applyProtection="1">
      <alignment horizontal="center" vertical="center"/>
      <protection hidden="1"/>
    </xf>
    <xf numFmtId="0" fontId="15" fillId="2" borderId="24" xfId="3" applyFont="1" applyFill="1" applyBorder="1" applyAlignment="1" applyProtection="1">
      <alignment horizontal="center" vertical="center"/>
      <protection hidden="1"/>
    </xf>
    <xf numFmtId="0" fontId="15" fillId="2" borderId="25" xfId="3" applyFont="1" applyFill="1" applyBorder="1" applyAlignment="1" applyProtection="1">
      <alignment horizontal="center" vertical="center"/>
      <protection hidden="1"/>
    </xf>
    <xf numFmtId="0" fontId="7" fillId="2" borderId="20" xfId="0" applyFont="1" applyFill="1" applyBorder="1" applyAlignment="1" applyProtection="1">
      <alignment horizontal="center" vertical="center" wrapText="1"/>
      <protection hidden="1"/>
    </xf>
    <xf numFmtId="0" fontId="7" fillId="2" borderId="37" xfId="0" applyFont="1" applyFill="1" applyBorder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 applyProtection="1">
      <alignment horizontal="center" vertical="center" wrapText="1"/>
      <protection hidden="1"/>
    </xf>
    <xf numFmtId="0" fontId="15" fillId="6" borderId="46" xfId="3" applyFont="1" applyFill="1" applyBorder="1" applyAlignment="1" applyProtection="1">
      <alignment horizontal="center" vertical="center" wrapText="1"/>
      <protection hidden="1"/>
    </xf>
    <xf numFmtId="0" fontId="15" fillId="6" borderId="22" xfId="3" applyFont="1" applyFill="1" applyBorder="1" applyAlignment="1" applyProtection="1">
      <alignment horizontal="center" vertical="center"/>
      <protection hidden="1"/>
    </xf>
    <xf numFmtId="0" fontId="15" fillId="6" borderId="28" xfId="3" applyFont="1" applyFill="1" applyBorder="1" applyAlignment="1" applyProtection="1">
      <alignment horizontal="center" vertical="center"/>
      <protection hidden="1"/>
    </xf>
    <xf numFmtId="0" fontId="15" fillId="6" borderId="27" xfId="3" applyFont="1" applyFill="1" applyBorder="1" applyAlignment="1" applyProtection="1">
      <alignment horizontal="center" vertical="center"/>
      <protection hidden="1"/>
    </xf>
    <xf numFmtId="0" fontId="15" fillId="6" borderId="0" xfId="3" applyFont="1" applyFill="1" applyBorder="1" applyAlignment="1" applyProtection="1">
      <alignment horizontal="center" vertical="center"/>
      <protection hidden="1"/>
    </xf>
    <xf numFmtId="0" fontId="15" fillId="6" borderId="36" xfId="3" applyFont="1" applyFill="1" applyBorder="1" applyAlignment="1" applyProtection="1">
      <alignment horizontal="center" vertical="center"/>
      <protection hidden="1"/>
    </xf>
    <xf numFmtId="0" fontId="15" fillId="6" borderId="47" xfId="3" applyFont="1" applyFill="1" applyBorder="1" applyAlignment="1" applyProtection="1">
      <alignment horizontal="center" vertical="center"/>
      <protection hidden="1"/>
    </xf>
    <xf numFmtId="0" fontId="15" fillId="6" borderId="24" xfId="3" applyFont="1" applyFill="1" applyBorder="1" applyAlignment="1" applyProtection="1">
      <alignment horizontal="center" vertical="center"/>
      <protection hidden="1"/>
    </xf>
    <xf numFmtId="0" fontId="15" fillId="6" borderId="25" xfId="3" applyFont="1" applyFill="1" applyBorder="1" applyAlignment="1" applyProtection="1">
      <alignment horizontal="center" vertical="center"/>
      <protection hidden="1"/>
    </xf>
    <xf numFmtId="0" fontId="18" fillId="5" borderId="4" xfId="3" applyFont="1" applyFill="1" applyBorder="1" applyAlignment="1" applyProtection="1">
      <alignment horizontal="center" vertical="center" wrapText="1"/>
      <protection hidden="1"/>
    </xf>
    <xf numFmtId="0" fontId="18" fillId="5" borderId="19" xfId="3" applyFont="1" applyFill="1" applyBorder="1" applyAlignment="1" applyProtection="1">
      <alignment horizontal="center" vertical="center" wrapText="1"/>
      <protection hidden="1"/>
    </xf>
    <xf numFmtId="0" fontId="18" fillId="5" borderId="26" xfId="3" applyFont="1" applyFill="1" applyBorder="1" applyAlignment="1" applyProtection="1">
      <alignment horizontal="center" vertical="center" wrapText="1"/>
      <protection hidden="1"/>
    </xf>
    <xf numFmtId="164" fontId="12" fillId="2" borderId="9" xfId="0" applyNumberFormat="1" applyFont="1" applyFill="1" applyBorder="1" applyAlignment="1" applyProtection="1">
      <alignment horizontal="center" vertical="center"/>
      <protection hidden="1"/>
    </xf>
    <xf numFmtId="164" fontId="12" fillId="2" borderId="58" xfId="0" applyNumberFormat="1" applyFont="1" applyFill="1" applyBorder="1" applyAlignment="1" applyProtection="1">
      <alignment horizontal="center" vertical="center"/>
      <protection hidden="1"/>
    </xf>
    <xf numFmtId="164" fontId="12" fillId="2" borderId="35" xfId="0" applyNumberFormat="1" applyFont="1" applyFill="1" applyBorder="1" applyAlignment="1" applyProtection="1">
      <alignment horizontal="center" vertical="center"/>
      <protection hidden="1"/>
    </xf>
    <xf numFmtId="164" fontId="12" fillId="2" borderId="38" xfId="0" applyNumberFormat="1" applyFont="1" applyFill="1" applyBorder="1" applyAlignment="1" applyProtection="1">
      <alignment horizontal="center" vertical="center"/>
      <protection hidden="1"/>
    </xf>
    <xf numFmtId="164" fontId="12" fillId="2" borderId="24" xfId="0" applyNumberFormat="1" applyFont="1" applyFill="1" applyBorder="1" applyAlignment="1" applyProtection="1">
      <alignment horizontal="center" vertical="center"/>
      <protection hidden="1"/>
    </xf>
    <xf numFmtId="164" fontId="12" fillId="2" borderId="25" xfId="0" applyNumberFormat="1" applyFont="1" applyFill="1" applyBorder="1" applyAlignment="1" applyProtection="1">
      <alignment horizontal="center" vertical="center"/>
      <protection hidden="1"/>
    </xf>
    <xf numFmtId="0" fontId="4" fillId="2" borderId="1" xfId="3" applyFont="1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3" borderId="1" xfId="0" applyNumberFormat="1" applyFill="1" applyBorder="1" applyAlignment="1" applyProtection="1">
      <alignment horizontal="center" vertical="center"/>
      <protection hidden="1"/>
    </xf>
    <xf numFmtId="0" fontId="4" fillId="10" borderId="18" xfId="0" applyFont="1" applyFill="1" applyBorder="1" applyAlignment="1" applyProtection="1">
      <alignment horizontal="center" vertical="center" wrapText="1"/>
      <protection hidden="1"/>
    </xf>
    <xf numFmtId="0" fontId="4" fillId="10" borderId="55" xfId="0" applyFont="1" applyFill="1" applyBorder="1" applyAlignment="1" applyProtection="1">
      <alignment horizontal="center" vertical="center" wrapText="1"/>
      <protection hidden="1"/>
    </xf>
    <xf numFmtId="0" fontId="4" fillId="2" borderId="10" xfId="3" applyFont="1" applyFill="1" applyBorder="1" applyAlignment="1" applyProtection="1">
      <alignment horizontal="center" vertical="center" wrapText="1"/>
      <protection hidden="1"/>
    </xf>
    <xf numFmtId="0" fontId="4" fillId="2" borderId="11" xfId="3" applyFont="1" applyFill="1" applyBorder="1" applyAlignment="1" applyProtection="1">
      <alignment horizontal="center" vertical="center" wrapText="1"/>
      <protection hidden="1"/>
    </xf>
    <xf numFmtId="0" fontId="4" fillId="2" borderId="23" xfId="3" applyFont="1" applyFill="1" applyBorder="1" applyAlignment="1" applyProtection="1">
      <alignment horizontal="center" vertical="center" wrapText="1"/>
      <protection hidden="1"/>
    </xf>
    <xf numFmtId="0" fontId="4" fillId="2" borderId="37" xfId="3" applyFont="1" applyFill="1" applyBorder="1" applyAlignment="1" applyProtection="1">
      <alignment horizontal="center" vertical="center" wrapText="1"/>
      <protection hidden="1"/>
    </xf>
    <xf numFmtId="0" fontId="4" fillId="2" borderId="43" xfId="0" applyFont="1" applyFill="1" applyBorder="1" applyAlignment="1" applyProtection="1">
      <alignment horizontal="center" vertical="center" wrapText="1"/>
      <protection hidden="1"/>
    </xf>
    <xf numFmtId="0" fontId="4" fillId="2" borderId="44" xfId="0" applyFont="1" applyFill="1" applyBorder="1" applyAlignment="1" applyProtection="1">
      <alignment horizontal="center" vertical="center" wrapText="1"/>
      <protection hidden="1"/>
    </xf>
    <xf numFmtId="0" fontId="4" fillId="2" borderId="22" xfId="3" applyFont="1" applyFill="1" applyBorder="1" applyAlignment="1" applyProtection="1">
      <alignment horizontal="center" vertical="center" wrapText="1"/>
      <protection hidden="1"/>
    </xf>
    <xf numFmtId="0" fontId="4" fillId="2" borderId="50" xfId="3" applyFont="1" applyFill="1" applyBorder="1" applyAlignment="1" applyProtection="1">
      <alignment horizontal="center" vertical="center" wrapText="1"/>
      <protection hidden="1"/>
    </xf>
    <xf numFmtId="0" fontId="4" fillId="2" borderId="3" xfId="3" applyFont="1" applyFill="1" applyBorder="1" applyAlignment="1" applyProtection="1">
      <alignment horizontal="center" vertical="center" wrapText="1"/>
      <protection hidden="1"/>
    </xf>
    <xf numFmtId="0" fontId="4" fillId="2" borderId="16" xfId="3" applyFont="1" applyFill="1" applyBorder="1" applyAlignment="1" applyProtection="1">
      <alignment horizontal="center" vertical="center" wrapText="1"/>
      <protection hidden="1"/>
    </xf>
    <xf numFmtId="0" fontId="4" fillId="2" borderId="51" xfId="3" applyFont="1" applyFill="1" applyBorder="1" applyAlignment="1" applyProtection="1">
      <alignment horizontal="center" vertical="center" wrapText="1"/>
      <protection hidden="1"/>
    </xf>
    <xf numFmtId="0" fontId="4" fillId="2" borderId="28" xfId="3" applyFont="1" applyFill="1" applyBorder="1" applyAlignment="1" applyProtection="1">
      <alignment horizontal="center" vertical="center" wrapText="1"/>
      <protection hidden="1"/>
    </xf>
    <xf numFmtId="0" fontId="4" fillId="2" borderId="15" xfId="3" applyFont="1" applyFill="1" applyBorder="1" applyAlignment="1" applyProtection="1">
      <alignment horizontal="center" vertical="center" wrapText="1"/>
      <protection hidden="1"/>
    </xf>
    <xf numFmtId="0" fontId="4" fillId="2" borderId="29" xfId="3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4" fillId="10" borderId="16" xfId="0" applyFont="1" applyFill="1" applyBorder="1" applyAlignment="1" applyProtection="1">
      <alignment horizontal="center" vertical="center" wrapText="1"/>
      <protection hidden="1"/>
    </xf>
    <xf numFmtId="0" fontId="4" fillId="10" borderId="48" xfId="0" applyFont="1" applyFill="1" applyBorder="1" applyAlignment="1" applyProtection="1">
      <alignment horizontal="center" vertical="center" wrapText="1"/>
      <protection hidden="1"/>
    </xf>
    <xf numFmtId="0" fontId="4" fillId="10" borderId="13" xfId="0" applyFont="1" applyFill="1" applyBorder="1" applyAlignment="1" applyProtection="1">
      <alignment horizontal="center" vertical="center" wrapText="1"/>
      <protection hidden="1"/>
    </xf>
    <xf numFmtId="0" fontId="4" fillId="10" borderId="2" xfId="0" applyFont="1" applyFill="1" applyBorder="1" applyAlignment="1" applyProtection="1">
      <alignment horizontal="center" vertical="center" wrapText="1"/>
      <protection hidden="1"/>
    </xf>
    <xf numFmtId="0" fontId="4" fillId="10" borderId="46" xfId="3" applyFont="1" applyFill="1" applyBorder="1" applyAlignment="1" applyProtection="1">
      <alignment horizontal="center" vertical="top" wrapText="1"/>
      <protection hidden="1"/>
    </xf>
    <xf numFmtId="0" fontId="4" fillId="10" borderId="22" xfId="3" applyFont="1" applyFill="1" applyBorder="1" applyAlignment="1" applyProtection="1">
      <alignment horizontal="center" vertical="top" wrapText="1"/>
      <protection hidden="1"/>
    </xf>
    <xf numFmtId="0" fontId="4" fillId="10" borderId="28" xfId="3" applyFont="1" applyFill="1" applyBorder="1" applyAlignment="1" applyProtection="1">
      <alignment horizontal="center" vertical="top" wrapText="1"/>
      <protection hidden="1"/>
    </xf>
    <xf numFmtId="0" fontId="4" fillId="10" borderId="27" xfId="3" applyFont="1" applyFill="1" applyBorder="1" applyAlignment="1" applyProtection="1">
      <alignment horizontal="center" vertical="top" wrapText="1"/>
      <protection hidden="1"/>
    </xf>
    <xf numFmtId="0" fontId="4" fillId="10" borderId="0" xfId="3" applyFont="1" applyFill="1" applyBorder="1" applyAlignment="1" applyProtection="1">
      <alignment horizontal="center" vertical="top" wrapText="1"/>
      <protection hidden="1"/>
    </xf>
    <xf numFmtId="0" fontId="4" fillId="10" borderId="36" xfId="3" applyFont="1" applyFill="1" applyBorder="1" applyAlignment="1" applyProtection="1">
      <alignment horizontal="center" vertical="top" wrapText="1"/>
      <protection hidden="1"/>
    </xf>
    <xf numFmtId="0" fontId="4" fillId="10" borderId="47" xfId="3" applyFont="1" applyFill="1" applyBorder="1" applyAlignment="1" applyProtection="1">
      <alignment horizontal="center" vertical="top" wrapText="1"/>
      <protection hidden="1"/>
    </xf>
    <xf numFmtId="0" fontId="4" fillId="10" borderId="24" xfId="3" applyFont="1" applyFill="1" applyBorder="1" applyAlignment="1" applyProtection="1">
      <alignment horizontal="center" vertical="top" wrapText="1"/>
      <protection hidden="1"/>
    </xf>
    <xf numFmtId="0" fontId="4" fillId="10" borderId="25" xfId="3" applyFont="1" applyFill="1" applyBorder="1" applyAlignment="1" applyProtection="1">
      <alignment horizontal="center" vertical="top" wrapText="1"/>
      <protection hidden="1"/>
    </xf>
    <xf numFmtId="0" fontId="4" fillId="2" borderId="46" xfId="0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4" fillId="2" borderId="28" xfId="0" applyFont="1" applyFill="1" applyBorder="1" applyAlignment="1" applyProtection="1">
      <alignment horizontal="center" vertical="center" wrapText="1"/>
      <protection hidden="1"/>
    </xf>
    <xf numFmtId="0" fontId="4" fillId="2" borderId="47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0" fontId="4" fillId="2" borderId="2" xfId="3" applyFont="1" applyFill="1" applyBorder="1" applyAlignment="1" applyProtection="1">
      <alignment horizontal="center" vertical="center" wrapText="1"/>
      <protection hidden="1"/>
    </xf>
    <xf numFmtId="0" fontId="4" fillId="2" borderId="12" xfId="3" applyFont="1" applyFill="1" applyBorder="1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horizontal="left" vertical="top" wrapText="1"/>
      <protection hidden="1"/>
    </xf>
    <xf numFmtId="0" fontId="22" fillId="0" borderId="3" xfId="0" applyFont="1" applyBorder="1" applyAlignment="1" applyProtection="1">
      <alignment horizontal="left"/>
      <protection hidden="1"/>
    </xf>
    <xf numFmtId="0" fontId="22" fillId="2" borderId="4" xfId="0" applyFont="1" applyFill="1" applyBorder="1" applyAlignment="1" applyProtection="1">
      <alignment horizontal="center"/>
      <protection hidden="1"/>
    </xf>
    <xf numFmtId="0" fontId="22" fillId="2" borderId="19" xfId="0" applyFont="1" applyFill="1" applyBorder="1" applyAlignment="1" applyProtection="1">
      <alignment horizontal="center"/>
      <protection hidden="1"/>
    </xf>
    <xf numFmtId="0" fontId="22" fillId="2" borderId="5" xfId="0" applyFont="1" applyFill="1" applyBorder="1" applyAlignment="1" applyProtection="1">
      <alignment horizontal="center"/>
      <protection hidden="1"/>
    </xf>
    <xf numFmtId="0" fontId="23" fillId="2" borderId="4" xfId="0" applyNumberFormat="1" applyFont="1" applyFill="1" applyBorder="1" applyAlignment="1" applyProtection="1">
      <alignment horizontal="center" vertical="center"/>
      <protection hidden="1"/>
    </xf>
    <xf numFmtId="0" fontId="23" fillId="2" borderId="19" xfId="0" applyNumberFormat="1" applyFont="1" applyFill="1" applyBorder="1" applyAlignment="1" applyProtection="1">
      <alignment horizontal="center" vertical="center"/>
      <protection hidden="1"/>
    </xf>
    <xf numFmtId="0" fontId="23" fillId="2" borderId="5" xfId="0" applyNumberFormat="1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23" fillId="2" borderId="4" xfId="0" applyFont="1" applyFill="1" applyBorder="1" applyAlignment="1" applyProtection="1">
      <alignment horizontal="center" vertical="center"/>
      <protection hidden="1"/>
    </xf>
    <xf numFmtId="0" fontId="23" fillId="2" borderId="19" xfId="0" applyFont="1" applyFill="1" applyBorder="1" applyAlignment="1" applyProtection="1">
      <alignment horizontal="center" vertical="center"/>
      <protection hidden="1"/>
    </xf>
    <xf numFmtId="0" fontId="23" fillId="2" borderId="5" xfId="0" applyFont="1" applyFill="1" applyBorder="1" applyAlignment="1" applyProtection="1">
      <alignment horizontal="center" vertical="center"/>
      <protection hidden="1"/>
    </xf>
    <xf numFmtId="0" fontId="25" fillId="9" borderId="2" xfId="0" applyFont="1" applyFill="1" applyBorder="1" applyAlignment="1" applyProtection="1">
      <alignment horizontal="center" vertical="center" wrapText="1"/>
      <protection hidden="1"/>
    </xf>
    <xf numFmtId="0" fontId="25" fillId="9" borderId="13" xfId="0" applyFont="1" applyFill="1" applyBorder="1" applyAlignment="1" applyProtection="1">
      <alignment horizontal="center" vertical="center" wrapText="1"/>
      <protection hidden="1"/>
    </xf>
    <xf numFmtId="1" fontId="0" fillId="2" borderId="4" xfId="0" applyNumberFormat="1" applyFill="1" applyBorder="1" applyAlignment="1" applyProtection="1">
      <alignment horizontal="center"/>
      <protection hidden="1"/>
    </xf>
    <xf numFmtId="1" fontId="0" fillId="2" borderId="19" xfId="0" applyNumberFormat="1" applyFill="1" applyBorder="1" applyAlignment="1" applyProtection="1">
      <alignment horizontal="center"/>
      <protection hidden="1"/>
    </xf>
    <xf numFmtId="1" fontId="0" fillId="2" borderId="5" xfId="0" applyNumberFormat="1" applyFill="1" applyBorder="1" applyAlignment="1" applyProtection="1">
      <alignment horizontal="center"/>
      <protection hidden="1"/>
    </xf>
    <xf numFmtId="0" fontId="24" fillId="2" borderId="2" xfId="0" applyFont="1" applyFill="1" applyBorder="1" applyAlignment="1" applyProtection="1">
      <alignment horizontal="center" vertical="center" wrapText="1"/>
      <protection hidden="1"/>
    </xf>
    <xf numFmtId="0" fontId="24" fillId="2" borderId="12" xfId="0" applyFont="1" applyFill="1" applyBorder="1" applyAlignment="1" applyProtection="1">
      <alignment horizontal="center" vertical="center" wrapText="1"/>
      <protection hidden="1"/>
    </xf>
    <xf numFmtId="0" fontId="24" fillId="2" borderId="13" xfId="0" applyFont="1" applyFill="1" applyBorder="1" applyAlignment="1" applyProtection="1">
      <alignment horizontal="center" vertical="center" wrapText="1"/>
      <protection hidden="1"/>
    </xf>
    <xf numFmtId="0" fontId="24" fillId="9" borderId="9" xfId="0" applyFont="1" applyFill="1" applyBorder="1" applyAlignment="1" applyProtection="1">
      <alignment horizontal="center" vertical="center" wrapText="1"/>
      <protection hidden="1"/>
    </xf>
    <xf numFmtId="0" fontId="24" fillId="9" borderId="58" xfId="0" applyFont="1" applyFill="1" applyBorder="1" applyAlignment="1" applyProtection="1">
      <alignment horizontal="center" vertical="center" wrapText="1"/>
      <protection hidden="1"/>
    </xf>
    <xf numFmtId="0" fontId="24" fillId="9" borderId="48" xfId="0" applyFont="1" applyFill="1" applyBorder="1" applyAlignment="1" applyProtection="1">
      <alignment horizontal="center" vertical="center" wrapText="1"/>
      <protection hidden="1"/>
    </xf>
    <xf numFmtId="0" fontId="24" fillId="9" borderId="14" xfId="0" applyFont="1" applyFill="1" applyBorder="1" applyAlignment="1" applyProtection="1">
      <alignment horizontal="center" vertical="center" wrapText="1"/>
      <protection hidden="1"/>
    </xf>
    <xf numFmtId="0" fontId="24" fillId="9" borderId="0" xfId="0" applyFont="1" applyFill="1" applyBorder="1" applyAlignment="1" applyProtection="1">
      <alignment horizontal="center" vertical="center" wrapText="1"/>
      <protection hidden="1"/>
    </xf>
    <xf numFmtId="0" fontId="24" fillId="9" borderId="57" xfId="0" applyFont="1" applyFill="1" applyBorder="1" applyAlignment="1" applyProtection="1">
      <alignment horizontal="center" vertical="center" wrapText="1"/>
      <protection hidden="1"/>
    </xf>
    <xf numFmtId="0" fontId="24" fillId="9" borderId="15" xfId="0" applyFont="1" applyFill="1" applyBorder="1" applyAlignment="1" applyProtection="1">
      <alignment horizontal="center" vertical="center" wrapText="1"/>
      <protection hidden="1"/>
    </xf>
    <xf numFmtId="0" fontId="24" fillId="9" borderId="3" xfId="0" applyFont="1" applyFill="1" applyBorder="1" applyAlignment="1" applyProtection="1">
      <alignment horizontal="center" vertical="center" wrapText="1"/>
      <protection hidden="1"/>
    </xf>
    <xf numFmtId="0" fontId="24" fillId="9" borderId="16" xfId="0" applyFont="1" applyFill="1" applyBorder="1" applyAlignment="1" applyProtection="1">
      <alignment horizontal="center" vertical="center" wrapText="1"/>
      <protection hidden="1"/>
    </xf>
    <xf numFmtId="0" fontId="28" fillId="0" borderId="3" xfId="0" applyFont="1" applyBorder="1" applyAlignment="1" applyProtection="1">
      <alignment horizontal="center"/>
      <protection hidden="1"/>
    </xf>
  </cellXfs>
  <cellStyles count="5">
    <cellStyle name="Coma" xfId="2" builtinId="3"/>
    <cellStyle name="Enllaç" xfId="3" builtinId="8"/>
    <cellStyle name="Normal" xfId="0" builtinId="0"/>
    <cellStyle name="Normal 4" xfId="4"/>
    <cellStyle name="Percentatge" xfId="1" builtinId="5"/>
  </cellStyles>
  <dxfs count="22"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4F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342411</xdr:colOff>
      <xdr:row>1</xdr:row>
      <xdr:rowOff>121877</xdr:rowOff>
    </xdr:from>
    <xdr:to>
      <xdr:col>8</xdr:col>
      <xdr:colOff>1179286</xdr:colOff>
      <xdr:row>3</xdr:row>
      <xdr:rowOff>145886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9197" y="366806"/>
          <a:ext cx="2097803" cy="4741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594360</xdr:colOff>
      <xdr:row>0</xdr:row>
      <xdr:rowOff>0</xdr:rowOff>
    </xdr:from>
    <xdr:ext cx="971549" cy="195566"/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033135" y="0"/>
          <a:ext cx="971549" cy="19556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a-E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13</xdr:col>
      <xdr:colOff>291139</xdr:colOff>
      <xdr:row>2</xdr:row>
      <xdr:rowOff>19050</xdr:rowOff>
    </xdr:from>
    <xdr:to>
      <xdr:col>16</xdr:col>
      <xdr:colOff>135023</xdr:colOff>
      <xdr:row>3</xdr:row>
      <xdr:rowOff>225779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5695" y="385939"/>
          <a:ext cx="1777107" cy="4536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260350</xdr:colOff>
      <xdr:row>1</xdr:row>
      <xdr:rowOff>177136</xdr:rowOff>
    </xdr:from>
    <xdr:to>
      <xdr:col>10</xdr:col>
      <xdr:colOff>844550</xdr:colOff>
      <xdr:row>4</xdr:row>
      <xdr:rowOff>12700</xdr:rowOff>
    </xdr:to>
    <xdr:pic>
      <xdr:nvPicPr>
        <xdr:cNvPr id="4" name="Imat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64850" y="361286"/>
          <a:ext cx="1555750" cy="388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8"/>
  <sheetViews>
    <sheetView topLeftCell="A49" workbookViewId="0">
      <selection activeCell="O18" sqref="O18"/>
    </sheetView>
  </sheetViews>
  <sheetFormatPr defaultColWidth="8.5703125" defaultRowHeight="15" x14ac:dyDescent="0.25"/>
  <cols>
    <col min="1" max="1" width="30" bestFit="1" customWidth="1"/>
    <col min="15" max="15" width="17" bestFit="1" customWidth="1"/>
    <col min="16" max="16" width="17" customWidth="1"/>
    <col min="17" max="17" width="10.140625" bestFit="1" customWidth="1"/>
    <col min="18" max="18" width="13.28515625" bestFit="1" customWidth="1"/>
  </cols>
  <sheetData>
    <row r="1" spans="1:18" x14ac:dyDescent="0.25">
      <c r="A1" s="1" t="s">
        <v>0</v>
      </c>
      <c r="C1" s="1" t="s">
        <v>1</v>
      </c>
      <c r="E1" s="1" t="s">
        <v>2</v>
      </c>
      <c r="G1" t="s">
        <v>3</v>
      </c>
      <c r="I1" s="1" t="s">
        <v>454</v>
      </c>
      <c r="O1" t="s">
        <v>1165</v>
      </c>
      <c r="P1" t="s">
        <v>1088</v>
      </c>
      <c r="Q1" t="s">
        <v>395</v>
      </c>
      <c r="R1" t="s">
        <v>1089</v>
      </c>
    </row>
    <row r="2" spans="1:18" x14ac:dyDescent="0.25">
      <c r="A2" s="130" t="s">
        <v>459</v>
      </c>
      <c r="C2" t="s">
        <v>5</v>
      </c>
      <c r="E2" t="s">
        <v>6</v>
      </c>
      <c r="G2" t="s">
        <v>7</v>
      </c>
      <c r="I2" t="s">
        <v>409</v>
      </c>
      <c r="O2" t="s">
        <v>1090</v>
      </c>
      <c r="P2" t="s">
        <v>1316</v>
      </c>
      <c r="Q2" t="s">
        <v>1166</v>
      </c>
      <c r="R2" t="s">
        <v>1241</v>
      </c>
    </row>
    <row r="3" spans="1:18" x14ac:dyDescent="0.25">
      <c r="A3" s="130" t="s">
        <v>4</v>
      </c>
      <c r="C3" t="s">
        <v>9</v>
      </c>
      <c r="E3" t="s">
        <v>10</v>
      </c>
      <c r="G3" t="s">
        <v>11</v>
      </c>
      <c r="I3" t="s">
        <v>410</v>
      </c>
      <c r="O3" t="s">
        <v>1091</v>
      </c>
      <c r="P3" t="s">
        <v>1317</v>
      </c>
      <c r="Q3" t="s">
        <v>1167</v>
      </c>
      <c r="R3" t="s">
        <v>1242</v>
      </c>
    </row>
    <row r="4" spans="1:18" x14ac:dyDescent="0.25">
      <c r="A4" s="130" t="s">
        <v>460</v>
      </c>
      <c r="C4" t="s">
        <v>12</v>
      </c>
      <c r="E4" t="s">
        <v>13</v>
      </c>
      <c r="I4" t="s">
        <v>455</v>
      </c>
      <c r="O4" t="s">
        <v>1092</v>
      </c>
      <c r="P4" t="s">
        <v>1318</v>
      </c>
      <c r="Q4" t="s">
        <v>1168</v>
      </c>
      <c r="R4" t="s">
        <v>1243</v>
      </c>
    </row>
    <row r="5" spans="1:18" x14ac:dyDescent="0.25">
      <c r="A5" s="130" t="s">
        <v>8</v>
      </c>
      <c r="C5" t="s">
        <v>15</v>
      </c>
      <c r="E5" t="s">
        <v>16</v>
      </c>
      <c r="I5" t="s">
        <v>456</v>
      </c>
      <c r="O5" t="s">
        <v>1093</v>
      </c>
      <c r="P5" t="s">
        <v>1319</v>
      </c>
      <c r="Q5" t="s">
        <v>1169</v>
      </c>
      <c r="R5" t="s">
        <v>1244</v>
      </c>
    </row>
    <row r="6" spans="1:18" x14ac:dyDescent="0.25">
      <c r="A6" s="130" t="s">
        <v>461</v>
      </c>
      <c r="C6" t="s">
        <v>18</v>
      </c>
      <c r="E6" t="s">
        <v>19</v>
      </c>
      <c r="I6" t="s">
        <v>457</v>
      </c>
      <c r="O6" t="s">
        <v>1094</v>
      </c>
      <c r="P6" t="s">
        <v>1320</v>
      </c>
      <c r="Q6" t="s">
        <v>1170</v>
      </c>
      <c r="R6" t="s">
        <v>1245</v>
      </c>
    </row>
    <row r="7" spans="1:18" x14ac:dyDescent="0.25">
      <c r="A7" s="130" t="s">
        <v>462</v>
      </c>
      <c r="C7" t="s">
        <v>21</v>
      </c>
      <c r="E7" t="s">
        <v>22</v>
      </c>
      <c r="O7" t="s">
        <v>1095</v>
      </c>
      <c r="P7" t="s">
        <v>1321</v>
      </c>
      <c r="Q7" t="s">
        <v>1171</v>
      </c>
      <c r="R7" t="s">
        <v>1246</v>
      </c>
    </row>
    <row r="8" spans="1:18" x14ac:dyDescent="0.25">
      <c r="A8" s="130" t="s">
        <v>463</v>
      </c>
      <c r="C8" t="s">
        <v>23</v>
      </c>
      <c r="E8" t="s">
        <v>24</v>
      </c>
      <c r="O8" t="s">
        <v>1096</v>
      </c>
      <c r="P8" t="s">
        <v>1322</v>
      </c>
      <c r="Q8" t="s">
        <v>1172</v>
      </c>
      <c r="R8" t="s">
        <v>1247</v>
      </c>
    </row>
    <row r="9" spans="1:18" x14ac:dyDescent="0.25">
      <c r="A9" s="130" t="s">
        <v>14</v>
      </c>
      <c r="C9" t="s">
        <v>26</v>
      </c>
      <c r="O9" t="s">
        <v>1097</v>
      </c>
      <c r="P9" t="s">
        <v>1323</v>
      </c>
      <c r="Q9" t="s">
        <v>1173</v>
      </c>
      <c r="R9" t="s">
        <v>1248</v>
      </c>
    </row>
    <row r="10" spans="1:18" x14ac:dyDescent="0.25">
      <c r="A10" s="130" t="s">
        <v>17</v>
      </c>
      <c r="C10" t="s">
        <v>28</v>
      </c>
      <c r="O10" t="s">
        <v>1098</v>
      </c>
      <c r="P10" t="s">
        <v>1324</v>
      </c>
      <c r="Q10" t="s">
        <v>1174</v>
      </c>
      <c r="R10" t="s">
        <v>1249</v>
      </c>
    </row>
    <row r="11" spans="1:18" x14ac:dyDescent="0.25">
      <c r="A11" s="130" t="s">
        <v>20</v>
      </c>
      <c r="C11" t="s">
        <v>29</v>
      </c>
      <c r="O11" t="s">
        <v>1099</v>
      </c>
      <c r="P11" t="s">
        <v>1325</v>
      </c>
      <c r="Q11" t="s">
        <v>1175</v>
      </c>
      <c r="R11" t="s">
        <v>1250</v>
      </c>
    </row>
    <row r="12" spans="1:18" x14ac:dyDescent="0.25">
      <c r="A12" s="130" t="s">
        <v>464</v>
      </c>
      <c r="C12" t="s">
        <v>31</v>
      </c>
      <c r="O12" t="s">
        <v>1100</v>
      </c>
      <c r="P12" t="s">
        <v>1326</v>
      </c>
      <c r="Q12" t="s">
        <v>1176</v>
      </c>
      <c r="R12" t="s">
        <v>1251</v>
      </c>
    </row>
    <row r="13" spans="1:18" x14ac:dyDescent="0.25">
      <c r="A13" s="130" t="s">
        <v>465</v>
      </c>
      <c r="C13" t="s">
        <v>33</v>
      </c>
      <c r="O13" t="s">
        <v>1101</v>
      </c>
      <c r="P13" t="s">
        <v>1327</v>
      </c>
      <c r="Q13" t="s">
        <v>1177</v>
      </c>
      <c r="R13" t="s">
        <v>1252</v>
      </c>
    </row>
    <row r="14" spans="1:18" x14ac:dyDescent="0.25">
      <c r="A14" s="130" t="s">
        <v>466</v>
      </c>
      <c r="C14" t="s">
        <v>35</v>
      </c>
      <c r="O14" t="s">
        <v>1102</v>
      </c>
      <c r="P14" t="s">
        <v>1328</v>
      </c>
      <c r="Q14" t="s">
        <v>1178</v>
      </c>
      <c r="R14" t="s">
        <v>1253</v>
      </c>
    </row>
    <row r="15" spans="1:18" x14ac:dyDescent="0.25">
      <c r="A15" s="130" t="s">
        <v>467</v>
      </c>
      <c r="C15" t="s">
        <v>37</v>
      </c>
      <c r="O15" t="s">
        <v>1103</v>
      </c>
      <c r="P15" t="s">
        <v>1329</v>
      </c>
      <c r="Q15" t="s">
        <v>1179</v>
      </c>
      <c r="R15" t="s">
        <v>1254</v>
      </c>
    </row>
    <row r="16" spans="1:18" x14ac:dyDescent="0.25">
      <c r="A16" s="130" t="s">
        <v>25</v>
      </c>
      <c r="C16" t="s">
        <v>39</v>
      </c>
      <c r="O16" t="s">
        <v>1104</v>
      </c>
      <c r="P16" t="s">
        <v>1330</v>
      </c>
      <c r="Q16" t="s">
        <v>1180</v>
      </c>
      <c r="R16" t="s">
        <v>1255</v>
      </c>
    </row>
    <row r="17" spans="1:18" x14ac:dyDescent="0.25">
      <c r="A17" s="130" t="s">
        <v>27</v>
      </c>
      <c r="C17" t="s">
        <v>41</v>
      </c>
      <c r="O17" t="s">
        <v>1105</v>
      </c>
      <c r="P17" t="s">
        <v>1331</v>
      </c>
      <c r="Q17" t="s">
        <v>1181</v>
      </c>
      <c r="R17" t="s">
        <v>1256</v>
      </c>
    </row>
    <row r="18" spans="1:18" x14ac:dyDescent="0.25">
      <c r="A18" s="130" t="s">
        <v>468</v>
      </c>
      <c r="C18" t="s">
        <v>42</v>
      </c>
      <c r="O18" t="s">
        <v>1106</v>
      </c>
      <c r="P18" t="s">
        <v>1332</v>
      </c>
      <c r="Q18" t="s">
        <v>1182</v>
      </c>
      <c r="R18" t="s">
        <v>1257</v>
      </c>
    </row>
    <row r="19" spans="1:18" x14ac:dyDescent="0.25">
      <c r="A19" s="130" t="s">
        <v>30</v>
      </c>
      <c r="C19" t="s">
        <v>43</v>
      </c>
      <c r="O19" t="s">
        <v>1107</v>
      </c>
      <c r="P19" t="s">
        <v>1333</v>
      </c>
      <c r="Q19" t="s">
        <v>1183</v>
      </c>
      <c r="R19" t="s">
        <v>1258</v>
      </c>
    </row>
    <row r="20" spans="1:18" x14ac:dyDescent="0.25">
      <c r="A20" s="130" t="s">
        <v>469</v>
      </c>
      <c r="C20" t="s">
        <v>45</v>
      </c>
      <c r="O20" t="s">
        <v>1108</v>
      </c>
      <c r="P20" t="s">
        <v>1334</v>
      </c>
      <c r="Q20" t="s">
        <v>1184</v>
      </c>
      <c r="R20" t="s">
        <v>1259</v>
      </c>
    </row>
    <row r="21" spans="1:18" x14ac:dyDescent="0.25">
      <c r="A21" s="130" t="s">
        <v>470</v>
      </c>
      <c r="C21" t="s">
        <v>47</v>
      </c>
      <c r="O21" t="s">
        <v>1109</v>
      </c>
      <c r="P21" t="s">
        <v>1335</v>
      </c>
      <c r="Q21" t="s">
        <v>1185</v>
      </c>
      <c r="R21" t="s">
        <v>1260</v>
      </c>
    </row>
    <row r="22" spans="1:18" x14ac:dyDescent="0.25">
      <c r="A22" s="130" t="s">
        <v>32</v>
      </c>
      <c r="C22" t="s">
        <v>49</v>
      </c>
      <c r="O22" t="s">
        <v>1110</v>
      </c>
      <c r="P22" t="s">
        <v>1336</v>
      </c>
      <c r="Q22" t="s">
        <v>1186</v>
      </c>
      <c r="R22" t="s">
        <v>1261</v>
      </c>
    </row>
    <row r="23" spans="1:18" x14ac:dyDescent="0.25">
      <c r="A23" s="130" t="s">
        <v>34</v>
      </c>
      <c r="C23" t="s">
        <v>51</v>
      </c>
      <c r="O23" t="s">
        <v>1111</v>
      </c>
      <c r="P23" t="s">
        <v>1337</v>
      </c>
      <c r="Q23" t="s">
        <v>1187</v>
      </c>
      <c r="R23" t="s">
        <v>1262</v>
      </c>
    </row>
    <row r="24" spans="1:18" x14ac:dyDescent="0.25">
      <c r="A24" s="130" t="s">
        <v>36</v>
      </c>
      <c r="C24" t="s">
        <v>53</v>
      </c>
      <c r="O24" t="s">
        <v>1112</v>
      </c>
      <c r="P24" t="s">
        <v>1338</v>
      </c>
      <c r="Q24" t="s">
        <v>1188</v>
      </c>
      <c r="R24" t="s">
        <v>1263</v>
      </c>
    </row>
    <row r="25" spans="1:18" x14ac:dyDescent="0.25">
      <c r="A25" s="130" t="s">
        <v>38</v>
      </c>
      <c r="C25" t="s">
        <v>55</v>
      </c>
      <c r="O25" t="s">
        <v>1113</v>
      </c>
      <c r="P25" t="s">
        <v>1339</v>
      </c>
      <c r="Q25" t="s">
        <v>1189</v>
      </c>
      <c r="R25" t="s">
        <v>1264</v>
      </c>
    </row>
    <row r="26" spans="1:18" x14ac:dyDescent="0.25">
      <c r="A26" s="130" t="s">
        <v>40</v>
      </c>
      <c r="C26" t="s">
        <v>57</v>
      </c>
      <c r="O26" t="s">
        <v>1114</v>
      </c>
      <c r="P26" t="s">
        <v>1340</v>
      </c>
      <c r="Q26" t="s">
        <v>1190</v>
      </c>
      <c r="R26" t="s">
        <v>1265</v>
      </c>
    </row>
    <row r="27" spans="1:18" x14ac:dyDescent="0.25">
      <c r="A27" s="130" t="s">
        <v>471</v>
      </c>
      <c r="C27" t="s">
        <v>59</v>
      </c>
      <c r="O27" t="s">
        <v>1115</v>
      </c>
      <c r="P27" t="s">
        <v>1341</v>
      </c>
      <c r="Q27" t="s">
        <v>1191</v>
      </c>
      <c r="R27" t="s">
        <v>1266</v>
      </c>
    </row>
    <row r="28" spans="1:18" x14ac:dyDescent="0.25">
      <c r="A28" s="130" t="s">
        <v>472</v>
      </c>
      <c r="C28" t="s">
        <v>61</v>
      </c>
      <c r="O28" t="s">
        <v>1116</v>
      </c>
      <c r="P28" t="s">
        <v>1342</v>
      </c>
      <c r="Q28" t="s">
        <v>1192</v>
      </c>
      <c r="R28" t="s">
        <v>1267</v>
      </c>
    </row>
    <row r="29" spans="1:18" x14ac:dyDescent="0.25">
      <c r="A29" s="130" t="s">
        <v>473</v>
      </c>
      <c r="C29" t="s">
        <v>63</v>
      </c>
      <c r="O29" t="s">
        <v>1117</v>
      </c>
      <c r="P29" t="s">
        <v>1343</v>
      </c>
      <c r="Q29" t="s">
        <v>1193</v>
      </c>
      <c r="R29" t="s">
        <v>1268</v>
      </c>
    </row>
    <row r="30" spans="1:18" x14ac:dyDescent="0.25">
      <c r="A30" s="130" t="s">
        <v>44</v>
      </c>
      <c r="C30" t="s">
        <v>65</v>
      </c>
      <c r="O30" t="s">
        <v>1118</v>
      </c>
      <c r="P30" t="s">
        <v>1344</v>
      </c>
      <c r="Q30" t="s">
        <v>1194</v>
      </c>
      <c r="R30" t="s">
        <v>1269</v>
      </c>
    </row>
    <row r="31" spans="1:18" x14ac:dyDescent="0.25">
      <c r="A31" s="130" t="s">
        <v>474</v>
      </c>
      <c r="C31" t="s">
        <v>67</v>
      </c>
      <c r="O31" t="s">
        <v>1119</v>
      </c>
      <c r="P31" t="s">
        <v>1345</v>
      </c>
      <c r="Q31" t="s">
        <v>1195</v>
      </c>
      <c r="R31" t="s">
        <v>1270</v>
      </c>
    </row>
    <row r="32" spans="1:18" x14ac:dyDescent="0.25">
      <c r="A32" s="130" t="s">
        <v>46</v>
      </c>
      <c r="C32" t="s">
        <v>69</v>
      </c>
      <c r="O32" t="s">
        <v>1120</v>
      </c>
      <c r="P32" t="s">
        <v>1346</v>
      </c>
      <c r="Q32" t="s">
        <v>1196</v>
      </c>
      <c r="R32" t="s">
        <v>1271</v>
      </c>
    </row>
    <row r="33" spans="1:18" x14ac:dyDescent="0.25">
      <c r="A33" s="130" t="s">
        <v>48</v>
      </c>
      <c r="C33" t="s">
        <v>71</v>
      </c>
      <c r="O33" t="s">
        <v>1121</v>
      </c>
      <c r="P33" t="s">
        <v>1347</v>
      </c>
      <c r="Q33" t="s">
        <v>1197</v>
      </c>
      <c r="R33" t="s">
        <v>1272</v>
      </c>
    </row>
    <row r="34" spans="1:18" x14ac:dyDescent="0.25">
      <c r="A34" s="130" t="s">
        <v>50</v>
      </c>
      <c r="C34" t="s">
        <v>72</v>
      </c>
      <c r="O34" t="s">
        <v>1122</v>
      </c>
      <c r="P34" t="s">
        <v>1348</v>
      </c>
      <c r="Q34" t="s">
        <v>1198</v>
      </c>
      <c r="R34" t="s">
        <v>1273</v>
      </c>
    </row>
    <row r="35" spans="1:18" x14ac:dyDescent="0.25">
      <c r="A35" s="130" t="s">
        <v>52</v>
      </c>
      <c r="C35" t="s">
        <v>73</v>
      </c>
      <c r="O35" t="s">
        <v>1123</v>
      </c>
      <c r="P35" t="s">
        <v>1349</v>
      </c>
      <c r="Q35" t="s">
        <v>1199</v>
      </c>
      <c r="R35" t="s">
        <v>1274</v>
      </c>
    </row>
    <row r="36" spans="1:18" x14ac:dyDescent="0.25">
      <c r="A36" s="130" t="s">
        <v>54</v>
      </c>
      <c r="C36" t="s">
        <v>74</v>
      </c>
      <c r="O36" t="s">
        <v>1124</v>
      </c>
      <c r="P36" t="s">
        <v>1350</v>
      </c>
      <c r="Q36" t="s">
        <v>1200</v>
      </c>
      <c r="R36" t="s">
        <v>1275</v>
      </c>
    </row>
    <row r="37" spans="1:18" x14ac:dyDescent="0.25">
      <c r="A37" s="130" t="s">
        <v>475</v>
      </c>
      <c r="C37" t="s">
        <v>76</v>
      </c>
      <c r="O37" t="s">
        <v>1125</v>
      </c>
      <c r="P37" t="s">
        <v>1351</v>
      </c>
      <c r="Q37" t="s">
        <v>1201</v>
      </c>
      <c r="R37" t="s">
        <v>1276</v>
      </c>
    </row>
    <row r="38" spans="1:18" x14ac:dyDescent="0.25">
      <c r="A38" s="130" t="s">
        <v>56</v>
      </c>
      <c r="C38" t="s">
        <v>78</v>
      </c>
      <c r="O38" t="s">
        <v>1126</v>
      </c>
      <c r="P38" t="s">
        <v>1352</v>
      </c>
      <c r="Q38" t="s">
        <v>1202</v>
      </c>
      <c r="R38" t="s">
        <v>1277</v>
      </c>
    </row>
    <row r="39" spans="1:18" x14ac:dyDescent="0.25">
      <c r="A39" s="130" t="s">
        <v>58</v>
      </c>
      <c r="C39" t="s">
        <v>80</v>
      </c>
      <c r="O39" t="s">
        <v>1127</v>
      </c>
      <c r="P39" t="s">
        <v>1353</v>
      </c>
      <c r="Q39" t="s">
        <v>1203</v>
      </c>
      <c r="R39" t="s">
        <v>1278</v>
      </c>
    </row>
    <row r="40" spans="1:18" x14ac:dyDescent="0.25">
      <c r="A40" s="130" t="s">
        <v>60</v>
      </c>
      <c r="C40" t="s">
        <v>82</v>
      </c>
      <c r="O40" t="s">
        <v>1128</v>
      </c>
      <c r="P40" t="s">
        <v>1354</v>
      </c>
      <c r="Q40" t="s">
        <v>1204</v>
      </c>
      <c r="R40" t="s">
        <v>1279</v>
      </c>
    </row>
    <row r="41" spans="1:18" x14ac:dyDescent="0.25">
      <c r="A41" s="130" t="s">
        <v>62</v>
      </c>
      <c r="C41" t="s">
        <v>83</v>
      </c>
      <c r="O41" t="s">
        <v>1129</v>
      </c>
      <c r="P41" t="s">
        <v>1355</v>
      </c>
      <c r="Q41" t="s">
        <v>1205</v>
      </c>
      <c r="R41" t="s">
        <v>1280</v>
      </c>
    </row>
    <row r="42" spans="1:18" x14ac:dyDescent="0.25">
      <c r="A42" s="130" t="s">
        <v>64</v>
      </c>
      <c r="C42" t="s">
        <v>85</v>
      </c>
      <c r="O42" t="s">
        <v>1130</v>
      </c>
      <c r="P42" t="s">
        <v>1356</v>
      </c>
      <c r="Q42" t="s">
        <v>1206</v>
      </c>
      <c r="R42" t="s">
        <v>1281</v>
      </c>
    </row>
    <row r="43" spans="1:18" x14ac:dyDescent="0.25">
      <c r="A43" s="130" t="s">
        <v>476</v>
      </c>
      <c r="C43" t="s">
        <v>86</v>
      </c>
      <c r="O43" t="s">
        <v>1131</v>
      </c>
      <c r="P43" t="s">
        <v>1357</v>
      </c>
      <c r="Q43" t="s">
        <v>1207</v>
      </c>
      <c r="R43" t="s">
        <v>1282</v>
      </c>
    </row>
    <row r="44" spans="1:18" x14ac:dyDescent="0.25">
      <c r="A44" s="130" t="s">
        <v>477</v>
      </c>
      <c r="O44" t="s">
        <v>1132</v>
      </c>
      <c r="P44" t="s">
        <v>1358</v>
      </c>
      <c r="Q44" t="s">
        <v>1208</v>
      </c>
      <c r="R44" t="s">
        <v>1283</v>
      </c>
    </row>
    <row r="45" spans="1:18" x14ac:dyDescent="0.25">
      <c r="A45" s="130" t="s">
        <v>478</v>
      </c>
      <c r="O45" t="s">
        <v>1133</v>
      </c>
      <c r="P45" t="s">
        <v>1359</v>
      </c>
      <c r="Q45" t="s">
        <v>1209</v>
      </c>
      <c r="R45" t="s">
        <v>1284</v>
      </c>
    </row>
    <row r="46" spans="1:18" x14ac:dyDescent="0.25">
      <c r="A46" s="130" t="s">
        <v>66</v>
      </c>
      <c r="O46" t="s">
        <v>1134</v>
      </c>
      <c r="P46" t="s">
        <v>1360</v>
      </c>
      <c r="Q46" t="s">
        <v>1210</v>
      </c>
      <c r="R46" t="s">
        <v>1285</v>
      </c>
    </row>
    <row r="47" spans="1:18" x14ac:dyDescent="0.25">
      <c r="A47" s="130" t="s">
        <v>68</v>
      </c>
      <c r="O47" t="s">
        <v>1135</v>
      </c>
      <c r="P47" t="s">
        <v>1361</v>
      </c>
      <c r="Q47" t="s">
        <v>1211</v>
      </c>
      <c r="R47" t="s">
        <v>1286</v>
      </c>
    </row>
    <row r="48" spans="1:18" x14ac:dyDescent="0.25">
      <c r="A48" s="130" t="s">
        <v>70</v>
      </c>
      <c r="O48" t="s">
        <v>1136</v>
      </c>
      <c r="P48" t="s">
        <v>1362</v>
      </c>
      <c r="Q48" t="s">
        <v>1212</v>
      </c>
      <c r="R48" t="s">
        <v>1287</v>
      </c>
    </row>
    <row r="49" spans="1:18" x14ac:dyDescent="0.25">
      <c r="A49" s="130" t="s">
        <v>479</v>
      </c>
      <c r="O49" t="s">
        <v>1137</v>
      </c>
      <c r="P49" t="s">
        <v>1363</v>
      </c>
      <c r="Q49" t="s">
        <v>1213</v>
      </c>
      <c r="R49" t="s">
        <v>1288</v>
      </c>
    </row>
    <row r="50" spans="1:18" x14ac:dyDescent="0.25">
      <c r="A50" s="130" t="s">
        <v>480</v>
      </c>
      <c r="O50" t="s">
        <v>1138</v>
      </c>
      <c r="P50" t="s">
        <v>1364</v>
      </c>
      <c r="Q50" t="s">
        <v>1214</v>
      </c>
      <c r="R50" t="s">
        <v>1289</v>
      </c>
    </row>
    <row r="51" spans="1:18" x14ac:dyDescent="0.25">
      <c r="A51" s="130" t="s">
        <v>481</v>
      </c>
      <c r="O51" t="s">
        <v>1139</v>
      </c>
      <c r="P51" t="s">
        <v>1365</v>
      </c>
      <c r="Q51" t="s">
        <v>1215</v>
      </c>
      <c r="R51" t="s">
        <v>1290</v>
      </c>
    </row>
    <row r="52" spans="1:18" x14ac:dyDescent="0.25">
      <c r="A52" s="130" t="s">
        <v>482</v>
      </c>
      <c r="O52" t="s">
        <v>1140</v>
      </c>
      <c r="P52" t="s">
        <v>1366</v>
      </c>
      <c r="Q52" t="s">
        <v>1216</v>
      </c>
      <c r="R52" t="s">
        <v>1291</v>
      </c>
    </row>
    <row r="53" spans="1:18" x14ac:dyDescent="0.25">
      <c r="A53" s="130" t="s">
        <v>75</v>
      </c>
      <c r="O53" t="s">
        <v>1141</v>
      </c>
      <c r="P53" t="s">
        <v>1367</v>
      </c>
      <c r="Q53" t="s">
        <v>1217</v>
      </c>
      <c r="R53" t="s">
        <v>1292</v>
      </c>
    </row>
    <row r="54" spans="1:18" x14ac:dyDescent="0.25">
      <c r="A54" s="130" t="s">
        <v>77</v>
      </c>
      <c r="O54" t="s">
        <v>1142</v>
      </c>
      <c r="P54" t="s">
        <v>1368</v>
      </c>
      <c r="Q54" t="s">
        <v>1218</v>
      </c>
      <c r="R54" t="s">
        <v>1293</v>
      </c>
    </row>
    <row r="55" spans="1:18" x14ac:dyDescent="0.25">
      <c r="A55" s="130" t="s">
        <v>79</v>
      </c>
      <c r="O55" t="s">
        <v>1143</v>
      </c>
      <c r="P55" t="s">
        <v>1369</v>
      </c>
      <c r="Q55" t="s">
        <v>1219</v>
      </c>
      <c r="R55" t="s">
        <v>1294</v>
      </c>
    </row>
    <row r="56" spans="1:18" x14ac:dyDescent="0.25">
      <c r="A56" s="130" t="s">
        <v>81</v>
      </c>
      <c r="O56" t="s">
        <v>1144</v>
      </c>
      <c r="P56" t="s">
        <v>1370</v>
      </c>
      <c r="Q56" t="s">
        <v>1220</v>
      </c>
      <c r="R56" t="s">
        <v>1295</v>
      </c>
    </row>
    <row r="57" spans="1:18" x14ac:dyDescent="0.25">
      <c r="A57" s="130" t="s">
        <v>483</v>
      </c>
      <c r="O57" t="s">
        <v>1145</v>
      </c>
      <c r="P57" t="s">
        <v>1371</v>
      </c>
      <c r="Q57" t="s">
        <v>1221</v>
      </c>
      <c r="R57" t="s">
        <v>1296</v>
      </c>
    </row>
    <row r="58" spans="1:18" x14ac:dyDescent="0.25">
      <c r="A58" s="130" t="s">
        <v>484</v>
      </c>
      <c r="O58" t="s">
        <v>1146</v>
      </c>
      <c r="P58" t="s">
        <v>1372</v>
      </c>
      <c r="Q58" t="s">
        <v>1222</v>
      </c>
      <c r="R58" t="s">
        <v>1297</v>
      </c>
    </row>
    <row r="59" spans="1:18" x14ac:dyDescent="0.25">
      <c r="A59" s="130" t="s">
        <v>84</v>
      </c>
      <c r="O59" t="s">
        <v>1147</v>
      </c>
      <c r="P59" t="s">
        <v>1373</v>
      </c>
      <c r="Q59" t="s">
        <v>1223</v>
      </c>
      <c r="R59" t="s">
        <v>1298</v>
      </c>
    </row>
    <row r="60" spans="1:18" x14ac:dyDescent="0.25">
      <c r="A60" s="130" t="s">
        <v>485</v>
      </c>
      <c r="O60" t="s">
        <v>1148</v>
      </c>
      <c r="P60" t="s">
        <v>1374</v>
      </c>
      <c r="Q60" t="s">
        <v>1224</v>
      </c>
      <c r="R60" t="s">
        <v>1299</v>
      </c>
    </row>
    <row r="61" spans="1:18" x14ac:dyDescent="0.25">
      <c r="A61" s="130" t="s">
        <v>486</v>
      </c>
      <c r="O61" t="s">
        <v>1149</v>
      </c>
      <c r="P61" t="s">
        <v>1375</v>
      </c>
      <c r="Q61" t="s">
        <v>1225</v>
      </c>
      <c r="R61" t="s">
        <v>1300</v>
      </c>
    </row>
    <row r="62" spans="1:18" x14ac:dyDescent="0.25">
      <c r="A62" s="130" t="s">
        <v>87</v>
      </c>
      <c r="O62" t="s">
        <v>1150</v>
      </c>
      <c r="P62" t="s">
        <v>1376</v>
      </c>
      <c r="Q62" t="s">
        <v>1226</v>
      </c>
      <c r="R62" t="s">
        <v>1301</v>
      </c>
    </row>
    <row r="63" spans="1:18" x14ac:dyDescent="0.25">
      <c r="A63" s="130" t="s">
        <v>487</v>
      </c>
      <c r="O63" t="s">
        <v>1151</v>
      </c>
      <c r="P63" t="s">
        <v>1377</v>
      </c>
      <c r="Q63" t="s">
        <v>1227</v>
      </c>
      <c r="R63" t="s">
        <v>1302</v>
      </c>
    </row>
    <row r="64" spans="1:18" x14ac:dyDescent="0.25">
      <c r="A64" s="130" t="s">
        <v>488</v>
      </c>
      <c r="O64" t="s">
        <v>1152</v>
      </c>
      <c r="P64" t="s">
        <v>1378</v>
      </c>
      <c r="Q64" t="s">
        <v>1228</v>
      </c>
      <c r="R64" t="s">
        <v>1303</v>
      </c>
    </row>
    <row r="65" spans="1:18" x14ac:dyDescent="0.25">
      <c r="A65" s="130" t="s">
        <v>88</v>
      </c>
      <c r="O65" t="s">
        <v>1153</v>
      </c>
      <c r="P65" t="s">
        <v>1379</v>
      </c>
      <c r="Q65" t="s">
        <v>1229</v>
      </c>
      <c r="R65" t="s">
        <v>1304</v>
      </c>
    </row>
    <row r="66" spans="1:18" x14ac:dyDescent="0.25">
      <c r="A66" s="130" t="s">
        <v>489</v>
      </c>
      <c r="O66" t="s">
        <v>1154</v>
      </c>
      <c r="P66" t="s">
        <v>1380</v>
      </c>
      <c r="Q66" t="s">
        <v>1230</v>
      </c>
      <c r="R66" t="s">
        <v>1305</v>
      </c>
    </row>
    <row r="67" spans="1:18" x14ac:dyDescent="0.25">
      <c r="A67" s="130" t="s">
        <v>89</v>
      </c>
      <c r="O67" t="s">
        <v>1155</v>
      </c>
      <c r="P67" t="s">
        <v>1381</v>
      </c>
      <c r="Q67" t="s">
        <v>1231</v>
      </c>
      <c r="R67" t="s">
        <v>1306</v>
      </c>
    </row>
    <row r="68" spans="1:18" x14ac:dyDescent="0.25">
      <c r="A68" s="130" t="s">
        <v>490</v>
      </c>
      <c r="O68" t="s">
        <v>1156</v>
      </c>
      <c r="P68" t="s">
        <v>1382</v>
      </c>
      <c r="Q68" t="s">
        <v>1232</v>
      </c>
      <c r="R68" t="s">
        <v>1307</v>
      </c>
    </row>
    <row r="69" spans="1:18" x14ac:dyDescent="0.25">
      <c r="A69" s="130" t="s">
        <v>491</v>
      </c>
      <c r="O69" t="s">
        <v>1157</v>
      </c>
      <c r="P69" t="s">
        <v>1383</v>
      </c>
      <c r="Q69" t="s">
        <v>1233</v>
      </c>
      <c r="R69" t="s">
        <v>1308</v>
      </c>
    </row>
    <row r="70" spans="1:18" x14ac:dyDescent="0.25">
      <c r="A70" s="130" t="s">
        <v>90</v>
      </c>
      <c r="O70" t="s">
        <v>1158</v>
      </c>
      <c r="P70" t="s">
        <v>1384</v>
      </c>
      <c r="Q70" t="s">
        <v>1234</v>
      </c>
      <c r="R70" t="s">
        <v>1309</v>
      </c>
    </row>
    <row r="71" spans="1:18" x14ac:dyDescent="0.25">
      <c r="A71" s="130" t="s">
        <v>492</v>
      </c>
      <c r="O71" t="s">
        <v>1159</v>
      </c>
      <c r="P71" t="s">
        <v>1385</v>
      </c>
      <c r="Q71" t="s">
        <v>1235</v>
      </c>
      <c r="R71" t="s">
        <v>1310</v>
      </c>
    </row>
    <row r="72" spans="1:18" x14ac:dyDescent="0.25">
      <c r="A72" s="130" t="s">
        <v>493</v>
      </c>
      <c r="O72" t="s">
        <v>1160</v>
      </c>
      <c r="P72" t="s">
        <v>1386</v>
      </c>
      <c r="Q72" t="s">
        <v>1236</v>
      </c>
      <c r="R72" t="s">
        <v>1311</v>
      </c>
    </row>
    <row r="73" spans="1:18" x14ac:dyDescent="0.25">
      <c r="A73" s="130" t="s">
        <v>91</v>
      </c>
      <c r="O73" t="s">
        <v>1161</v>
      </c>
      <c r="P73" t="s">
        <v>1387</v>
      </c>
      <c r="Q73" t="s">
        <v>1237</v>
      </c>
      <c r="R73" t="s">
        <v>1312</v>
      </c>
    </row>
    <row r="74" spans="1:18" x14ac:dyDescent="0.25">
      <c r="A74" s="130" t="s">
        <v>92</v>
      </c>
      <c r="O74" t="s">
        <v>1162</v>
      </c>
      <c r="P74" t="s">
        <v>1388</v>
      </c>
      <c r="Q74" t="s">
        <v>1238</v>
      </c>
      <c r="R74" t="s">
        <v>1313</v>
      </c>
    </row>
    <row r="75" spans="1:18" x14ac:dyDescent="0.25">
      <c r="A75" s="130" t="s">
        <v>494</v>
      </c>
      <c r="O75" t="s">
        <v>1163</v>
      </c>
      <c r="P75" t="s">
        <v>1389</v>
      </c>
      <c r="Q75" t="s">
        <v>1239</v>
      </c>
      <c r="R75" t="s">
        <v>1314</v>
      </c>
    </row>
    <row r="76" spans="1:18" x14ac:dyDescent="0.25">
      <c r="A76" s="130" t="s">
        <v>93</v>
      </c>
      <c r="O76" t="s">
        <v>1164</v>
      </c>
      <c r="P76" t="s">
        <v>1390</v>
      </c>
      <c r="Q76" t="s">
        <v>1240</v>
      </c>
      <c r="R76" t="s">
        <v>1315</v>
      </c>
    </row>
    <row r="77" spans="1:18" x14ac:dyDescent="0.25">
      <c r="A77" s="130" t="s">
        <v>94</v>
      </c>
    </row>
    <row r="78" spans="1:18" x14ac:dyDescent="0.25">
      <c r="A78" s="130" t="s">
        <v>495</v>
      </c>
    </row>
    <row r="79" spans="1:18" x14ac:dyDescent="0.25">
      <c r="A79" s="130" t="s">
        <v>95</v>
      </c>
    </row>
    <row r="80" spans="1:18" x14ac:dyDescent="0.25">
      <c r="A80" s="130" t="s">
        <v>96</v>
      </c>
    </row>
    <row r="81" spans="1:1" x14ac:dyDescent="0.25">
      <c r="A81" s="130" t="s">
        <v>496</v>
      </c>
    </row>
    <row r="82" spans="1:1" x14ac:dyDescent="0.25">
      <c r="A82" s="130" t="s">
        <v>97</v>
      </c>
    </row>
    <row r="83" spans="1:1" x14ac:dyDescent="0.25">
      <c r="A83" s="130" t="s">
        <v>497</v>
      </c>
    </row>
    <row r="84" spans="1:1" x14ac:dyDescent="0.25">
      <c r="A84" s="130" t="s">
        <v>98</v>
      </c>
    </row>
    <row r="85" spans="1:1" x14ac:dyDescent="0.25">
      <c r="A85" s="130" t="s">
        <v>99</v>
      </c>
    </row>
    <row r="86" spans="1:1" x14ac:dyDescent="0.25">
      <c r="A86" s="130" t="s">
        <v>100</v>
      </c>
    </row>
    <row r="87" spans="1:1" x14ac:dyDescent="0.25">
      <c r="A87" s="130" t="s">
        <v>498</v>
      </c>
    </row>
    <row r="88" spans="1:1" x14ac:dyDescent="0.25">
      <c r="A88" s="130" t="s">
        <v>101</v>
      </c>
    </row>
    <row r="89" spans="1:1" x14ac:dyDescent="0.25">
      <c r="A89" s="130" t="s">
        <v>499</v>
      </c>
    </row>
    <row r="90" spans="1:1" x14ac:dyDescent="0.25">
      <c r="A90" s="130" t="s">
        <v>500</v>
      </c>
    </row>
    <row r="91" spans="1:1" x14ac:dyDescent="0.25">
      <c r="A91" s="130" t="s">
        <v>501</v>
      </c>
    </row>
    <row r="92" spans="1:1" x14ac:dyDescent="0.25">
      <c r="A92" s="130" t="s">
        <v>6</v>
      </c>
    </row>
    <row r="93" spans="1:1" x14ac:dyDescent="0.25">
      <c r="A93" s="130" t="s">
        <v>502</v>
      </c>
    </row>
    <row r="94" spans="1:1" x14ac:dyDescent="0.25">
      <c r="A94" s="130" t="s">
        <v>503</v>
      </c>
    </row>
    <row r="95" spans="1:1" x14ac:dyDescent="0.25">
      <c r="A95" s="130" t="s">
        <v>504</v>
      </c>
    </row>
    <row r="96" spans="1:1" x14ac:dyDescent="0.25">
      <c r="A96" s="130" t="s">
        <v>102</v>
      </c>
    </row>
    <row r="97" spans="1:1" x14ac:dyDescent="0.25">
      <c r="A97" s="130" t="s">
        <v>505</v>
      </c>
    </row>
    <row r="98" spans="1:1" x14ac:dyDescent="0.25">
      <c r="A98" s="130" t="s">
        <v>103</v>
      </c>
    </row>
    <row r="99" spans="1:1" x14ac:dyDescent="0.25">
      <c r="A99" s="130" t="s">
        <v>104</v>
      </c>
    </row>
    <row r="100" spans="1:1" x14ac:dyDescent="0.25">
      <c r="A100" s="130" t="s">
        <v>105</v>
      </c>
    </row>
    <row r="101" spans="1:1" x14ac:dyDescent="0.25">
      <c r="A101" s="130" t="s">
        <v>106</v>
      </c>
    </row>
    <row r="102" spans="1:1" x14ac:dyDescent="0.25">
      <c r="A102" s="130" t="s">
        <v>506</v>
      </c>
    </row>
    <row r="103" spans="1:1" x14ac:dyDescent="0.25">
      <c r="A103" s="130" t="s">
        <v>507</v>
      </c>
    </row>
    <row r="104" spans="1:1" x14ac:dyDescent="0.25">
      <c r="A104" s="130" t="s">
        <v>508</v>
      </c>
    </row>
    <row r="105" spans="1:1" x14ac:dyDescent="0.25">
      <c r="A105" s="130" t="s">
        <v>509</v>
      </c>
    </row>
    <row r="106" spans="1:1" x14ac:dyDescent="0.25">
      <c r="A106" s="130" t="s">
        <v>510</v>
      </c>
    </row>
    <row r="107" spans="1:1" x14ac:dyDescent="0.25">
      <c r="A107" s="130" t="s">
        <v>511</v>
      </c>
    </row>
    <row r="108" spans="1:1" x14ac:dyDescent="0.25">
      <c r="A108" s="130" t="s">
        <v>107</v>
      </c>
    </row>
    <row r="109" spans="1:1" x14ac:dyDescent="0.25">
      <c r="A109" s="130" t="s">
        <v>108</v>
      </c>
    </row>
    <row r="110" spans="1:1" x14ac:dyDescent="0.25">
      <c r="A110" s="130" t="s">
        <v>512</v>
      </c>
    </row>
    <row r="111" spans="1:1" x14ac:dyDescent="0.25">
      <c r="A111" s="130" t="s">
        <v>109</v>
      </c>
    </row>
    <row r="112" spans="1:1" x14ac:dyDescent="0.25">
      <c r="A112" s="130" t="s">
        <v>513</v>
      </c>
    </row>
    <row r="113" spans="1:1" x14ac:dyDescent="0.25">
      <c r="A113" s="130" t="s">
        <v>514</v>
      </c>
    </row>
    <row r="114" spans="1:1" x14ac:dyDescent="0.25">
      <c r="A114" s="130" t="s">
        <v>110</v>
      </c>
    </row>
    <row r="115" spans="1:1" x14ac:dyDescent="0.25">
      <c r="A115" s="130" t="s">
        <v>111</v>
      </c>
    </row>
    <row r="116" spans="1:1" x14ac:dyDescent="0.25">
      <c r="A116" s="130" t="s">
        <v>112</v>
      </c>
    </row>
    <row r="117" spans="1:1" x14ac:dyDescent="0.25">
      <c r="A117" s="130" t="s">
        <v>113</v>
      </c>
    </row>
    <row r="118" spans="1:1" x14ac:dyDescent="0.25">
      <c r="A118" s="130" t="s">
        <v>515</v>
      </c>
    </row>
    <row r="119" spans="1:1" x14ac:dyDescent="0.25">
      <c r="A119" s="130" t="s">
        <v>516</v>
      </c>
    </row>
    <row r="120" spans="1:1" x14ac:dyDescent="0.25">
      <c r="A120" s="130" t="s">
        <v>517</v>
      </c>
    </row>
    <row r="121" spans="1:1" x14ac:dyDescent="0.25">
      <c r="A121" s="130" t="s">
        <v>518</v>
      </c>
    </row>
    <row r="122" spans="1:1" x14ac:dyDescent="0.25">
      <c r="A122" s="130" t="s">
        <v>519</v>
      </c>
    </row>
    <row r="123" spans="1:1" x14ac:dyDescent="0.25">
      <c r="A123" s="130" t="s">
        <v>520</v>
      </c>
    </row>
    <row r="124" spans="1:1" x14ac:dyDescent="0.25">
      <c r="A124" s="130" t="s">
        <v>521</v>
      </c>
    </row>
    <row r="125" spans="1:1" x14ac:dyDescent="0.25">
      <c r="A125" s="130" t="s">
        <v>522</v>
      </c>
    </row>
    <row r="126" spans="1:1" x14ac:dyDescent="0.25">
      <c r="A126" s="130" t="s">
        <v>114</v>
      </c>
    </row>
    <row r="127" spans="1:1" x14ac:dyDescent="0.25">
      <c r="A127" s="130" t="s">
        <v>523</v>
      </c>
    </row>
    <row r="128" spans="1:1" x14ac:dyDescent="0.25">
      <c r="A128" s="130" t="s">
        <v>524</v>
      </c>
    </row>
    <row r="129" spans="1:1" x14ac:dyDescent="0.25">
      <c r="A129" s="130" t="s">
        <v>525</v>
      </c>
    </row>
    <row r="130" spans="1:1" x14ac:dyDescent="0.25">
      <c r="A130" s="130" t="s">
        <v>526</v>
      </c>
    </row>
    <row r="131" spans="1:1" x14ac:dyDescent="0.25">
      <c r="A131" s="130" t="s">
        <v>115</v>
      </c>
    </row>
    <row r="132" spans="1:1" x14ac:dyDescent="0.25">
      <c r="A132" s="130" t="s">
        <v>527</v>
      </c>
    </row>
    <row r="133" spans="1:1" x14ac:dyDescent="0.25">
      <c r="A133" s="130" t="s">
        <v>528</v>
      </c>
    </row>
    <row r="134" spans="1:1" x14ac:dyDescent="0.25">
      <c r="A134" s="130" t="s">
        <v>529</v>
      </c>
    </row>
    <row r="135" spans="1:1" x14ac:dyDescent="0.25">
      <c r="A135" s="130" t="s">
        <v>530</v>
      </c>
    </row>
    <row r="136" spans="1:1" x14ac:dyDescent="0.25">
      <c r="A136" s="130" t="s">
        <v>531</v>
      </c>
    </row>
    <row r="137" spans="1:1" x14ac:dyDescent="0.25">
      <c r="A137" s="130" t="s">
        <v>116</v>
      </c>
    </row>
    <row r="138" spans="1:1" x14ac:dyDescent="0.25">
      <c r="A138" s="130" t="s">
        <v>117</v>
      </c>
    </row>
    <row r="139" spans="1:1" x14ac:dyDescent="0.25">
      <c r="A139" s="130" t="s">
        <v>118</v>
      </c>
    </row>
    <row r="140" spans="1:1" x14ac:dyDescent="0.25">
      <c r="A140" s="130" t="s">
        <v>119</v>
      </c>
    </row>
    <row r="141" spans="1:1" x14ac:dyDescent="0.25">
      <c r="A141" s="130" t="s">
        <v>120</v>
      </c>
    </row>
    <row r="142" spans="1:1" x14ac:dyDescent="0.25">
      <c r="A142" s="130" t="s">
        <v>532</v>
      </c>
    </row>
    <row r="143" spans="1:1" x14ac:dyDescent="0.25">
      <c r="A143" s="130" t="s">
        <v>533</v>
      </c>
    </row>
    <row r="144" spans="1:1" x14ac:dyDescent="0.25">
      <c r="A144" s="130" t="s">
        <v>534</v>
      </c>
    </row>
    <row r="145" spans="1:1" x14ac:dyDescent="0.25">
      <c r="A145" s="130" t="s">
        <v>121</v>
      </c>
    </row>
    <row r="146" spans="1:1" x14ac:dyDescent="0.25">
      <c r="A146" s="130" t="s">
        <v>535</v>
      </c>
    </row>
    <row r="147" spans="1:1" x14ac:dyDescent="0.25">
      <c r="A147" s="130" t="s">
        <v>122</v>
      </c>
    </row>
    <row r="148" spans="1:1" x14ac:dyDescent="0.25">
      <c r="A148" s="130" t="s">
        <v>536</v>
      </c>
    </row>
    <row r="149" spans="1:1" x14ac:dyDescent="0.25">
      <c r="A149" s="130" t="s">
        <v>537</v>
      </c>
    </row>
    <row r="150" spans="1:1" x14ac:dyDescent="0.25">
      <c r="A150" s="130" t="s">
        <v>538</v>
      </c>
    </row>
    <row r="151" spans="1:1" x14ac:dyDescent="0.25">
      <c r="A151" s="130" t="s">
        <v>539</v>
      </c>
    </row>
    <row r="152" spans="1:1" x14ac:dyDescent="0.25">
      <c r="A152" s="130" t="s">
        <v>540</v>
      </c>
    </row>
    <row r="153" spans="1:1" x14ac:dyDescent="0.25">
      <c r="A153" s="130" t="s">
        <v>541</v>
      </c>
    </row>
    <row r="154" spans="1:1" x14ac:dyDescent="0.25">
      <c r="A154" s="130" t="s">
        <v>123</v>
      </c>
    </row>
    <row r="155" spans="1:1" x14ac:dyDescent="0.25">
      <c r="A155" s="130" t="s">
        <v>542</v>
      </c>
    </row>
    <row r="156" spans="1:1" x14ac:dyDescent="0.25">
      <c r="A156" s="130" t="s">
        <v>543</v>
      </c>
    </row>
    <row r="157" spans="1:1" x14ac:dyDescent="0.25">
      <c r="A157" s="130" t="s">
        <v>124</v>
      </c>
    </row>
    <row r="158" spans="1:1" x14ac:dyDescent="0.25">
      <c r="A158" s="130" t="s">
        <v>125</v>
      </c>
    </row>
    <row r="159" spans="1:1" x14ac:dyDescent="0.25">
      <c r="A159" s="130" t="s">
        <v>544</v>
      </c>
    </row>
    <row r="160" spans="1:1" x14ac:dyDescent="0.25">
      <c r="A160" s="130" t="s">
        <v>126</v>
      </c>
    </row>
    <row r="161" spans="1:1" x14ac:dyDescent="0.25">
      <c r="A161" s="130" t="s">
        <v>545</v>
      </c>
    </row>
    <row r="162" spans="1:1" x14ac:dyDescent="0.25">
      <c r="A162" s="130" t="s">
        <v>127</v>
      </c>
    </row>
    <row r="163" spans="1:1" x14ac:dyDescent="0.25">
      <c r="A163" s="130" t="s">
        <v>128</v>
      </c>
    </row>
    <row r="164" spans="1:1" x14ac:dyDescent="0.25">
      <c r="A164" s="130" t="s">
        <v>129</v>
      </c>
    </row>
    <row r="165" spans="1:1" x14ac:dyDescent="0.25">
      <c r="A165" s="130" t="s">
        <v>546</v>
      </c>
    </row>
    <row r="166" spans="1:1" x14ac:dyDescent="0.25">
      <c r="A166" s="130" t="s">
        <v>547</v>
      </c>
    </row>
    <row r="167" spans="1:1" x14ac:dyDescent="0.25">
      <c r="A167" s="130" t="s">
        <v>130</v>
      </c>
    </row>
    <row r="168" spans="1:1" x14ac:dyDescent="0.25">
      <c r="A168" s="130" t="s">
        <v>131</v>
      </c>
    </row>
    <row r="169" spans="1:1" x14ac:dyDescent="0.25">
      <c r="A169" s="130" t="s">
        <v>132</v>
      </c>
    </row>
    <row r="170" spans="1:1" x14ac:dyDescent="0.25">
      <c r="A170" s="130" t="s">
        <v>548</v>
      </c>
    </row>
    <row r="171" spans="1:1" x14ac:dyDescent="0.25">
      <c r="A171" s="130" t="s">
        <v>549</v>
      </c>
    </row>
    <row r="172" spans="1:1" x14ac:dyDescent="0.25">
      <c r="A172" s="130" t="s">
        <v>550</v>
      </c>
    </row>
    <row r="173" spans="1:1" x14ac:dyDescent="0.25">
      <c r="A173" s="130" t="s">
        <v>551</v>
      </c>
    </row>
    <row r="174" spans="1:1" x14ac:dyDescent="0.25">
      <c r="A174" s="130" t="s">
        <v>133</v>
      </c>
    </row>
    <row r="175" spans="1:1" x14ac:dyDescent="0.25">
      <c r="A175" s="130" t="s">
        <v>134</v>
      </c>
    </row>
    <row r="176" spans="1:1" x14ac:dyDescent="0.25">
      <c r="A176" s="130" t="s">
        <v>552</v>
      </c>
    </row>
    <row r="177" spans="1:1" x14ac:dyDescent="0.25">
      <c r="A177" s="130" t="s">
        <v>553</v>
      </c>
    </row>
    <row r="178" spans="1:1" x14ac:dyDescent="0.25">
      <c r="A178" s="130" t="s">
        <v>554</v>
      </c>
    </row>
    <row r="179" spans="1:1" x14ac:dyDescent="0.25">
      <c r="A179" s="130" t="s">
        <v>555</v>
      </c>
    </row>
    <row r="180" spans="1:1" x14ac:dyDescent="0.25">
      <c r="A180" s="130" t="s">
        <v>135</v>
      </c>
    </row>
    <row r="181" spans="1:1" x14ac:dyDescent="0.25">
      <c r="A181" s="130" t="s">
        <v>556</v>
      </c>
    </row>
    <row r="182" spans="1:1" x14ac:dyDescent="0.25">
      <c r="A182" s="130" t="s">
        <v>557</v>
      </c>
    </row>
    <row r="183" spans="1:1" x14ac:dyDescent="0.25">
      <c r="A183" s="130" t="s">
        <v>136</v>
      </c>
    </row>
    <row r="184" spans="1:1" x14ac:dyDescent="0.25">
      <c r="A184" s="130" t="s">
        <v>558</v>
      </c>
    </row>
    <row r="185" spans="1:1" x14ac:dyDescent="0.25">
      <c r="A185" s="130" t="s">
        <v>137</v>
      </c>
    </row>
    <row r="186" spans="1:1" x14ac:dyDescent="0.25">
      <c r="A186" s="130" t="s">
        <v>559</v>
      </c>
    </row>
    <row r="187" spans="1:1" x14ac:dyDescent="0.25">
      <c r="A187" s="130" t="s">
        <v>560</v>
      </c>
    </row>
    <row r="188" spans="1:1" x14ac:dyDescent="0.25">
      <c r="A188" s="130" t="s">
        <v>138</v>
      </c>
    </row>
    <row r="189" spans="1:1" x14ac:dyDescent="0.25">
      <c r="A189" s="130" t="s">
        <v>139</v>
      </c>
    </row>
    <row r="190" spans="1:1" x14ac:dyDescent="0.25">
      <c r="A190" s="130" t="s">
        <v>140</v>
      </c>
    </row>
    <row r="191" spans="1:1" x14ac:dyDescent="0.25">
      <c r="A191" s="130" t="s">
        <v>561</v>
      </c>
    </row>
    <row r="192" spans="1:1" x14ac:dyDescent="0.25">
      <c r="A192" s="130" t="s">
        <v>141</v>
      </c>
    </row>
    <row r="193" spans="1:1" x14ac:dyDescent="0.25">
      <c r="A193" s="130" t="s">
        <v>562</v>
      </c>
    </row>
    <row r="194" spans="1:1" x14ac:dyDescent="0.25">
      <c r="A194" s="130" t="s">
        <v>142</v>
      </c>
    </row>
    <row r="195" spans="1:1" x14ac:dyDescent="0.25">
      <c r="A195" s="130" t="s">
        <v>563</v>
      </c>
    </row>
    <row r="196" spans="1:1" x14ac:dyDescent="0.25">
      <c r="A196" s="130" t="s">
        <v>564</v>
      </c>
    </row>
    <row r="197" spans="1:1" x14ac:dyDescent="0.25">
      <c r="A197" s="130" t="s">
        <v>565</v>
      </c>
    </row>
    <row r="198" spans="1:1" x14ac:dyDescent="0.25">
      <c r="A198" s="130" t="s">
        <v>566</v>
      </c>
    </row>
    <row r="199" spans="1:1" x14ac:dyDescent="0.25">
      <c r="A199" s="130" t="s">
        <v>567</v>
      </c>
    </row>
    <row r="200" spans="1:1" x14ac:dyDescent="0.25">
      <c r="A200" s="130" t="s">
        <v>568</v>
      </c>
    </row>
    <row r="201" spans="1:1" x14ac:dyDescent="0.25">
      <c r="A201" s="130" t="s">
        <v>569</v>
      </c>
    </row>
    <row r="202" spans="1:1" x14ac:dyDescent="0.25">
      <c r="A202" s="130" t="s">
        <v>143</v>
      </c>
    </row>
    <row r="203" spans="1:1" x14ac:dyDescent="0.25">
      <c r="A203" s="130" t="s">
        <v>144</v>
      </c>
    </row>
    <row r="204" spans="1:1" x14ac:dyDescent="0.25">
      <c r="A204" s="130" t="s">
        <v>145</v>
      </c>
    </row>
    <row r="205" spans="1:1" x14ac:dyDescent="0.25">
      <c r="A205" s="130" t="s">
        <v>146</v>
      </c>
    </row>
    <row r="206" spans="1:1" x14ac:dyDescent="0.25">
      <c r="A206" s="130" t="s">
        <v>570</v>
      </c>
    </row>
    <row r="207" spans="1:1" x14ac:dyDescent="0.25">
      <c r="A207" s="130" t="s">
        <v>571</v>
      </c>
    </row>
    <row r="208" spans="1:1" x14ac:dyDescent="0.25">
      <c r="A208" s="130" t="s">
        <v>572</v>
      </c>
    </row>
    <row r="209" spans="1:1" x14ac:dyDescent="0.25">
      <c r="A209" s="130" t="s">
        <v>573</v>
      </c>
    </row>
    <row r="210" spans="1:1" x14ac:dyDescent="0.25">
      <c r="A210" s="130" t="s">
        <v>574</v>
      </c>
    </row>
    <row r="211" spans="1:1" x14ac:dyDescent="0.25">
      <c r="A211" s="130" t="s">
        <v>575</v>
      </c>
    </row>
    <row r="212" spans="1:1" x14ac:dyDescent="0.25">
      <c r="A212" s="130" t="s">
        <v>576</v>
      </c>
    </row>
    <row r="213" spans="1:1" x14ac:dyDescent="0.25">
      <c r="A213" s="130" t="s">
        <v>577</v>
      </c>
    </row>
    <row r="214" spans="1:1" x14ac:dyDescent="0.25">
      <c r="A214" s="130" t="s">
        <v>578</v>
      </c>
    </row>
    <row r="215" spans="1:1" x14ac:dyDescent="0.25">
      <c r="A215" s="130" t="s">
        <v>147</v>
      </c>
    </row>
    <row r="216" spans="1:1" x14ac:dyDescent="0.25">
      <c r="A216" s="130" t="s">
        <v>579</v>
      </c>
    </row>
    <row r="217" spans="1:1" x14ac:dyDescent="0.25">
      <c r="A217" s="130" t="s">
        <v>148</v>
      </c>
    </row>
    <row r="218" spans="1:1" x14ac:dyDescent="0.25">
      <c r="A218" s="130" t="s">
        <v>149</v>
      </c>
    </row>
    <row r="219" spans="1:1" x14ac:dyDescent="0.25">
      <c r="A219" s="130" t="s">
        <v>580</v>
      </c>
    </row>
    <row r="220" spans="1:1" x14ac:dyDescent="0.25">
      <c r="A220" s="130" t="s">
        <v>581</v>
      </c>
    </row>
    <row r="221" spans="1:1" x14ac:dyDescent="0.25">
      <c r="A221" s="130" t="s">
        <v>582</v>
      </c>
    </row>
    <row r="222" spans="1:1" x14ac:dyDescent="0.25">
      <c r="A222" s="130" t="s">
        <v>583</v>
      </c>
    </row>
    <row r="223" spans="1:1" x14ac:dyDescent="0.25">
      <c r="A223" s="130" t="s">
        <v>584</v>
      </c>
    </row>
    <row r="224" spans="1:1" x14ac:dyDescent="0.25">
      <c r="A224" s="130" t="s">
        <v>585</v>
      </c>
    </row>
    <row r="225" spans="1:1" x14ac:dyDescent="0.25">
      <c r="A225" s="130" t="s">
        <v>150</v>
      </c>
    </row>
    <row r="226" spans="1:1" x14ac:dyDescent="0.25">
      <c r="A226" s="130" t="s">
        <v>151</v>
      </c>
    </row>
    <row r="227" spans="1:1" x14ac:dyDescent="0.25">
      <c r="A227" s="130" t="s">
        <v>152</v>
      </c>
    </row>
    <row r="228" spans="1:1" x14ac:dyDescent="0.25">
      <c r="A228" s="130" t="s">
        <v>586</v>
      </c>
    </row>
    <row r="229" spans="1:1" x14ac:dyDescent="0.25">
      <c r="A229" s="130" t="s">
        <v>153</v>
      </c>
    </row>
    <row r="230" spans="1:1" x14ac:dyDescent="0.25">
      <c r="A230" s="130" t="s">
        <v>154</v>
      </c>
    </row>
    <row r="231" spans="1:1" x14ac:dyDescent="0.25">
      <c r="A231" s="130" t="s">
        <v>587</v>
      </c>
    </row>
    <row r="232" spans="1:1" x14ac:dyDescent="0.25">
      <c r="A232" s="130" t="s">
        <v>588</v>
      </c>
    </row>
    <row r="233" spans="1:1" x14ac:dyDescent="0.25">
      <c r="A233" s="130" t="s">
        <v>589</v>
      </c>
    </row>
    <row r="234" spans="1:1" x14ac:dyDescent="0.25">
      <c r="A234" s="130" t="s">
        <v>155</v>
      </c>
    </row>
    <row r="235" spans="1:1" x14ac:dyDescent="0.25">
      <c r="A235" s="130" t="s">
        <v>590</v>
      </c>
    </row>
    <row r="236" spans="1:1" x14ac:dyDescent="0.25">
      <c r="A236" s="130" t="s">
        <v>591</v>
      </c>
    </row>
    <row r="237" spans="1:1" x14ac:dyDescent="0.25">
      <c r="A237" s="130" t="s">
        <v>592</v>
      </c>
    </row>
    <row r="238" spans="1:1" x14ac:dyDescent="0.25">
      <c r="A238" s="130" t="s">
        <v>593</v>
      </c>
    </row>
    <row r="239" spans="1:1" x14ac:dyDescent="0.25">
      <c r="A239" s="130" t="s">
        <v>594</v>
      </c>
    </row>
    <row r="240" spans="1:1" x14ac:dyDescent="0.25">
      <c r="A240" s="130" t="s">
        <v>595</v>
      </c>
    </row>
    <row r="241" spans="1:1" x14ac:dyDescent="0.25">
      <c r="A241" s="130" t="s">
        <v>156</v>
      </c>
    </row>
    <row r="242" spans="1:1" x14ac:dyDescent="0.25">
      <c r="A242" s="130" t="s">
        <v>596</v>
      </c>
    </row>
    <row r="243" spans="1:1" x14ac:dyDescent="0.25">
      <c r="A243" s="130" t="s">
        <v>597</v>
      </c>
    </row>
    <row r="244" spans="1:1" x14ac:dyDescent="0.25">
      <c r="A244" s="130" t="s">
        <v>598</v>
      </c>
    </row>
    <row r="245" spans="1:1" x14ac:dyDescent="0.25">
      <c r="A245" s="130" t="s">
        <v>599</v>
      </c>
    </row>
    <row r="246" spans="1:1" x14ac:dyDescent="0.25">
      <c r="A246" s="130" t="s">
        <v>157</v>
      </c>
    </row>
    <row r="247" spans="1:1" x14ac:dyDescent="0.25">
      <c r="A247" s="130" t="s">
        <v>158</v>
      </c>
    </row>
    <row r="248" spans="1:1" x14ac:dyDescent="0.25">
      <c r="A248" s="130" t="s">
        <v>600</v>
      </c>
    </row>
    <row r="249" spans="1:1" x14ac:dyDescent="0.25">
      <c r="A249" s="130" t="s">
        <v>601</v>
      </c>
    </row>
    <row r="250" spans="1:1" x14ac:dyDescent="0.25">
      <c r="A250" s="130" t="s">
        <v>159</v>
      </c>
    </row>
    <row r="251" spans="1:1" x14ac:dyDescent="0.25">
      <c r="A251" s="130" t="s">
        <v>160</v>
      </c>
    </row>
    <row r="252" spans="1:1" x14ac:dyDescent="0.25">
      <c r="A252" s="130" t="s">
        <v>602</v>
      </c>
    </row>
    <row r="253" spans="1:1" x14ac:dyDescent="0.25">
      <c r="A253" s="130" t="s">
        <v>603</v>
      </c>
    </row>
    <row r="254" spans="1:1" x14ac:dyDescent="0.25">
      <c r="A254" s="130" t="s">
        <v>604</v>
      </c>
    </row>
    <row r="255" spans="1:1" x14ac:dyDescent="0.25">
      <c r="A255" s="130" t="s">
        <v>605</v>
      </c>
    </row>
    <row r="256" spans="1:1" x14ac:dyDescent="0.25">
      <c r="A256" s="130" t="s">
        <v>606</v>
      </c>
    </row>
    <row r="257" spans="1:1" x14ac:dyDescent="0.25">
      <c r="A257" s="130" t="s">
        <v>607</v>
      </c>
    </row>
    <row r="258" spans="1:1" x14ac:dyDescent="0.25">
      <c r="A258" s="130" t="s">
        <v>161</v>
      </c>
    </row>
    <row r="259" spans="1:1" x14ac:dyDescent="0.25">
      <c r="A259" s="130" t="s">
        <v>162</v>
      </c>
    </row>
    <row r="260" spans="1:1" x14ac:dyDescent="0.25">
      <c r="A260" s="130" t="s">
        <v>163</v>
      </c>
    </row>
    <row r="261" spans="1:1" x14ac:dyDescent="0.25">
      <c r="A261" s="130" t="s">
        <v>608</v>
      </c>
    </row>
    <row r="262" spans="1:1" x14ac:dyDescent="0.25">
      <c r="A262" s="130" t="s">
        <v>609</v>
      </c>
    </row>
    <row r="263" spans="1:1" x14ac:dyDescent="0.25">
      <c r="A263" s="130" t="s">
        <v>164</v>
      </c>
    </row>
    <row r="264" spans="1:1" x14ac:dyDescent="0.25">
      <c r="A264" s="130" t="s">
        <v>165</v>
      </c>
    </row>
    <row r="265" spans="1:1" x14ac:dyDescent="0.25">
      <c r="A265" s="130" t="s">
        <v>610</v>
      </c>
    </row>
    <row r="266" spans="1:1" x14ac:dyDescent="0.25">
      <c r="A266" s="130" t="s">
        <v>611</v>
      </c>
    </row>
    <row r="267" spans="1:1" x14ac:dyDescent="0.25">
      <c r="A267" s="130" t="s">
        <v>166</v>
      </c>
    </row>
    <row r="268" spans="1:1" x14ac:dyDescent="0.25">
      <c r="A268" s="130" t="s">
        <v>167</v>
      </c>
    </row>
    <row r="269" spans="1:1" x14ac:dyDescent="0.25">
      <c r="A269" s="130" t="s">
        <v>612</v>
      </c>
    </row>
    <row r="270" spans="1:1" x14ac:dyDescent="0.25">
      <c r="A270" s="130" t="s">
        <v>613</v>
      </c>
    </row>
    <row r="271" spans="1:1" x14ac:dyDescent="0.25">
      <c r="A271" s="130" t="s">
        <v>614</v>
      </c>
    </row>
    <row r="272" spans="1:1" x14ac:dyDescent="0.25">
      <c r="A272" s="130" t="s">
        <v>168</v>
      </c>
    </row>
    <row r="273" spans="1:1" x14ac:dyDescent="0.25">
      <c r="A273" s="130" t="s">
        <v>169</v>
      </c>
    </row>
    <row r="274" spans="1:1" x14ac:dyDescent="0.25">
      <c r="A274" s="130" t="s">
        <v>615</v>
      </c>
    </row>
    <row r="275" spans="1:1" x14ac:dyDescent="0.25">
      <c r="A275" s="130" t="s">
        <v>616</v>
      </c>
    </row>
    <row r="276" spans="1:1" x14ac:dyDescent="0.25">
      <c r="A276" s="130" t="s">
        <v>617</v>
      </c>
    </row>
    <row r="277" spans="1:1" x14ac:dyDescent="0.25">
      <c r="A277" s="130" t="s">
        <v>618</v>
      </c>
    </row>
    <row r="278" spans="1:1" x14ac:dyDescent="0.25">
      <c r="A278" s="130" t="s">
        <v>619</v>
      </c>
    </row>
    <row r="279" spans="1:1" x14ac:dyDescent="0.25">
      <c r="A279" s="130" t="s">
        <v>620</v>
      </c>
    </row>
    <row r="280" spans="1:1" x14ac:dyDescent="0.25">
      <c r="A280" s="130" t="s">
        <v>621</v>
      </c>
    </row>
    <row r="281" spans="1:1" x14ac:dyDescent="0.25">
      <c r="A281" s="130" t="s">
        <v>622</v>
      </c>
    </row>
    <row r="282" spans="1:1" x14ac:dyDescent="0.25">
      <c r="A282" s="130" t="s">
        <v>170</v>
      </c>
    </row>
    <row r="283" spans="1:1" x14ac:dyDescent="0.25">
      <c r="A283" s="130" t="s">
        <v>623</v>
      </c>
    </row>
    <row r="284" spans="1:1" x14ac:dyDescent="0.25">
      <c r="A284" s="130" t="s">
        <v>624</v>
      </c>
    </row>
    <row r="285" spans="1:1" x14ac:dyDescent="0.25">
      <c r="A285" s="130" t="s">
        <v>625</v>
      </c>
    </row>
    <row r="286" spans="1:1" x14ac:dyDescent="0.25">
      <c r="A286" s="130" t="s">
        <v>626</v>
      </c>
    </row>
    <row r="287" spans="1:1" x14ac:dyDescent="0.25">
      <c r="A287" s="130" t="s">
        <v>627</v>
      </c>
    </row>
    <row r="288" spans="1:1" x14ac:dyDescent="0.25">
      <c r="A288" s="130" t="s">
        <v>628</v>
      </c>
    </row>
    <row r="289" spans="1:1" x14ac:dyDescent="0.25">
      <c r="A289" s="130" t="s">
        <v>629</v>
      </c>
    </row>
    <row r="290" spans="1:1" x14ac:dyDescent="0.25">
      <c r="A290" s="130" t="s">
        <v>630</v>
      </c>
    </row>
    <row r="291" spans="1:1" x14ac:dyDescent="0.25">
      <c r="A291" s="130" t="s">
        <v>171</v>
      </c>
    </row>
    <row r="292" spans="1:1" x14ac:dyDescent="0.25">
      <c r="A292" s="130" t="s">
        <v>631</v>
      </c>
    </row>
    <row r="293" spans="1:1" x14ac:dyDescent="0.25">
      <c r="A293" s="130" t="s">
        <v>632</v>
      </c>
    </row>
    <row r="294" spans="1:1" x14ac:dyDescent="0.25">
      <c r="A294" s="130" t="s">
        <v>172</v>
      </c>
    </row>
    <row r="295" spans="1:1" x14ac:dyDescent="0.25">
      <c r="A295" s="130" t="s">
        <v>633</v>
      </c>
    </row>
    <row r="296" spans="1:1" x14ac:dyDescent="0.25">
      <c r="A296" s="130" t="s">
        <v>634</v>
      </c>
    </row>
    <row r="297" spans="1:1" x14ac:dyDescent="0.25">
      <c r="A297" s="130" t="s">
        <v>635</v>
      </c>
    </row>
    <row r="298" spans="1:1" x14ac:dyDescent="0.25">
      <c r="A298" s="130" t="s">
        <v>636</v>
      </c>
    </row>
    <row r="299" spans="1:1" x14ac:dyDescent="0.25">
      <c r="A299" s="130" t="s">
        <v>173</v>
      </c>
    </row>
    <row r="300" spans="1:1" x14ac:dyDescent="0.25">
      <c r="A300" s="130" t="s">
        <v>637</v>
      </c>
    </row>
    <row r="301" spans="1:1" x14ac:dyDescent="0.25">
      <c r="A301" s="130" t="s">
        <v>174</v>
      </c>
    </row>
    <row r="302" spans="1:1" x14ac:dyDescent="0.25">
      <c r="A302" s="130" t="s">
        <v>638</v>
      </c>
    </row>
    <row r="303" spans="1:1" x14ac:dyDescent="0.25">
      <c r="A303" s="130" t="s">
        <v>639</v>
      </c>
    </row>
    <row r="304" spans="1:1" x14ac:dyDescent="0.25">
      <c r="A304" s="130" t="s">
        <v>640</v>
      </c>
    </row>
    <row r="305" spans="1:1" x14ac:dyDescent="0.25">
      <c r="A305" s="130" t="s">
        <v>641</v>
      </c>
    </row>
    <row r="306" spans="1:1" x14ac:dyDescent="0.25">
      <c r="A306" s="130" t="s">
        <v>175</v>
      </c>
    </row>
    <row r="307" spans="1:1" x14ac:dyDescent="0.25">
      <c r="A307" s="130" t="s">
        <v>642</v>
      </c>
    </row>
    <row r="308" spans="1:1" x14ac:dyDescent="0.25">
      <c r="A308" s="130" t="s">
        <v>643</v>
      </c>
    </row>
    <row r="309" spans="1:1" x14ac:dyDescent="0.25">
      <c r="A309" s="130" t="s">
        <v>644</v>
      </c>
    </row>
    <row r="310" spans="1:1" x14ac:dyDescent="0.25">
      <c r="A310" s="130" t="s">
        <v>645</v>
      </c>
    </row>
    <row r="311" spans="1:1" x14ac:dyDescent="0.25">
      <c r="A311" s="130" t="s">
        <v>646</v>
      </c>
    </row>
    <row r="312" spans="1:1" x14ac:dyDescent="0.25">
      <c r="A312" s="130" t="s">
        <v>176</v>
      </c>
    </row>
    <row r="313" spans="1:1" x14ac:dyDescent="0.25">
      <c r="A313" s="130" t="s">
        <v>647</v>
      </c>
    </row>
    <row r="314" spans="1:1" x14ac:dyDescent="0.25">
      <c r="A314" s="130" t="s">
        <v>177</v>
      </c>
    </row>
    <row r="315" spans="1:1" x14ac:dyDescent="0.25">
      <c r="A315" s="130" t="s">
        <v>648</v>
      </c>
    </row>
    <row r="316" spans="1:1" x14ac:dyDescent="0.25">
      <c r="A316" s="130" t="s">
        <v>649</v>
      </c>
    </row>
    <row r="317" spans="1:1" x14ac:dyDescent="0.25">
      <c r="A317" s="130" t="s">
        <v>650</v>
      </c>
    </row>
    <row r="318" spans="1:1" x14ac:dyDescent="0.25">
      <c r="A318" s="130" t="s">
        <v>178</v>
      </c>
    </row>
    <row r="319" spans="1:1" x14ac:dyDescent="0.25">
      <c r="A319" s="130" t="s">
        <v>179</v>
      </c>
    </row>
    <row r="320" spans="1:1" x14ac:dyDescent="0.25">
      <c r="A320" s="130" t="s">
        <v>651</v>
      </c>
    </row>
    <row r="321" spans="1:1" x14ac:dyDescent="0.25">
      <c r="A321" s="130" t="s">
        <v>652</v>
      </c>
    </row>
    <row r="322" spans="1:1" x14ac:dyDescent="0.25">
      <c r="A322" s="130" t="s">
        <v>653</v>
      </c>
    </row>
    <row r="323" spans="1:1" x14ac:dyDescent="0.25">
      <c r="A323" s="130" t="s">
        <v>654</v>
      </c>
    </row>
    <row r="324" spans="1:1" x14ac:dyDescent="0.25">
      <c r="A324" s="130" t="s">
        <v>180</v>
      </c>
    </row>
    <row r="325" spans="1:1" x14ac:dyDescent="0.25">
      <c r="A325" s="130" t="s">
        <v>181</v>
      </c>
    </row>
    <row r="326" spans="1:1" x14ac:dyDescent="0.25">
      <c r="A326" s="130" t="s">
        <v>655</v>
      </c>
    </row>
    <row r="327" spans="1:1" x14ac:dyDescent="0.25">
      <c r="A327" s="130" t="s">
        <v>182</v>
      </c>
    </row>
    <row r="328" spans="1:1" x14ac:dyDescent="0.25">
      <c r="A328" s="130" t="s">
        <v>656</v>
      </c>
    </row>
    <row r="329" spans="1:1" x14ac:dyDescent="0.25">
      <c r="A329" s="130" t="s">
        <v>657</v>
      </c>
    </row>
    <row r="330" spans="1:1" x14ac:dyDescent="0.25">
      <c r="A330" s="130" t="s">
        <v>183</v>
      </c>
    </row>
    <row r="331" spans="1:1" x14ac:dyDescent="0.25">
      <c r="A331" s="130" t="s">
        <v>16</v>
      </c>
    </row>
    <row r="332" spans="1:1" x14ac:dyDescent="0.25">
      <c r="A332" s="130" t="s">
        <v>184</v>
      </c>
    </row>
    <row r="333" spans="1:1" x14ac:dyDescent="0.25">
      <c r="A333" s="130" t="s">
        <v>658</v>
      </c>
    </row>
    <row r="334" spans="1:1" x14ac:dyDescent="0.25">
      <c r="A334" s="130" t="s">
        <v>185</v>
      </c>
    </row>
    <row r="335" spans="1:1" x14ac:dyDescent="0.25">
      <c r="A335" s="130" t="s">
        <v>186</v>
      </c>
    </row>
    <row r="336" spans="1:1" x14ac:dyDescent="0.25">
      <c r="A336" s="130" t="s">
        <v>659</v>
      </c>
    </row>
    <row r="337" spans="1:1" x14ac:dyDescent="0.25">
      <c r="A337" s="130" t="s">
        <v>660</v>
      </c>
    </row>
    <row r="338" spans="1:1" x14ac:dyDescent="0.25">
      <c r="A338" s="130" t="s">
        <v>661</v>
      </c>
    </row>
    <row r="339" spans="1:1" x14ac:dyDescent="0.25">
      <c r="A339" s="130" t="s">
        <v>662</v>
      </c>
    </row>
    <row r="340" spans="1:1" x14ac:dyDescent="0.25">
      <c r="A340" s="130" t="s">
        <v>187</v>
      </c>
    </row>
    <row r="341" spans="1:1" x14ac:dyDescent="0.25">
      <c r="A341" s="130" t="s">
        <v>663</v>
      </c>
    </row>
    <row r="342" spans="1:1" x14ac:dyDescent="0.25">
      <c r="A342" s="130" t="s">
        <v>188</v>
      </c>
    </row>
    <row r="343" spans="1:1" x14ac:dyDescent="0.25">
      <c r="A343" s="130" t="s">
        <v>189</v>
      </c>
    </row>
    <row r="344" spans="1:1" x14ac:dyDescent="0.25">
      <c r="A344" s="130" t="s">
        <v>664</v>
      </c>
    </row>
    <row r="345" spans="1:1" x14ac:dyDescent="0.25">
      <c r="A345" s="130" t="s">
        <v>665</v>
      </c>
    </row>
    <row r="346" spans="1:1" x14ac:dyDescent="0.25">
      <c r="A346" s="130" t="s">
        <v>190</v>
      </c>
    </row>
    <row r="347" spans="1:1" x14ac:dyDescent="0.25">
      <c r="A347" s="130" t="s">
        <v>666</v>
      </c>
    </row>
    <row r="348" spans="1:1" x14ac:dyDescent="0.25">
      <c r="A348" s="130" t="s">
        <v>667</v>
      </c>
    </row>
    <row r="349" spans="1:1" x14ac:dyDescent="0.25">
      <c r="A349" s="130" t="s">
        <v>668</v>
      </c>
    </row>
    <row r="350" spans="1:1" x14ac:dyDescent="0.25">
      <c r="A350" s="130" t="s">
        <v>669</v>
      </c>
    </row>
    <row r="351" spans="1:1" x14ac:dyDescent="0.25">
      <c r="A351" s="130" t="s">
        <v>670</v>
      </c>
    </row>
    <row r="352" spans="1:1" x14ac:dyDescent="0.25">
      <c r="A352" s="130" t="s">
        <v>191</v>
      </c>
    </row>
    <row r="353" spans="1:1" x14ac:dyDescent="0.25">
      <c r="A353" s="130" t="s">
        <v>671</v>
      </c>
    </row>
    <row r="354" spans="1:1" x14ac:dyDescent="0.25">
      <c r="A354" s="130" t="s">
        <v>672</v>
      </c>
    </row>
    <row r="355" spans="1:1" x14ac:dyDescent="0.25">
      <c r="A355" s="130" t="s">
        <v>673</v>
      </c>
    </row>
    <row r="356" spans="1:1" x14ac:dyDescent="0.25">
      <c r="A356" s="130" t="s">
        <v>192</v>
      </c>
    </row>
    <row r="357" spans="1:1" x14ac:dyDescent="0.25">
      <c r="A357" s="130" t="s">
        <v>674</v>
      </c>
    </row>
    <row r="358" spans="1:1" x14ac:dyDescent="0.25">
      <c r="A358" s="130" t="s">
        <v>675</v>
      </c>
    </row>
    <row r="359" spans="1:1" x14ac:dyDescent="0.25">
      <c r="A359" s="130" t="s">
        <v>676</v>
      </c>
    </row>
    <row r="360" spans="1:1" x14ac:dyDescent="0.25">
      <c r="A360" s="130" t="s">
        <v>193</v>
      </c>
    </row>
    <row r="361" spans="1:1" x14ac:dyDescent="0.25">
      <c r="A361" s="130" t="s">
        <v>194</v>
      </c>
    </row>
    <row r="362" spans="1:1" x14ac:dyDescent="0.25">
      <c r="A362" s="130" t="s">
        <v>677</v>
      </c>
    </row>
    <row r="363" spans="1:1" x14ac:dyDescent="0.25">
      <c r="A363" s="130" t="s">
        <v>678</v>
      </c>
    </row>
    <row r="364" spans="1:1" x14ac:dyDescent="0.25">
      <c r="A364" s="130" t="s">
        <v>679</v>
      </c>
    </row>
    <row r="365" spans="1:1" x14ac:dyDescent="0.25">
      <c r="A365" s="130" t="s">
        <v>680</v>
      </c>
    </row>
    <row r="366" spans="1:1" x14ac:dyDescent="0.25">
      <c r="A366" s="130" t="s">
        <v>681</v>
      </c>
    </row>
    <row r="367" spans="1:1" x14ac:dyDescent="0.25">
      <c r="A367" s="130" t="s">
        <v>195</v>
      </c>
    </row>
    <row r="368" spans="1:1" x14ac:dyDescent="0.25">
      <c r="A368" s="130" t="s">
        <v>682</v>
      </c>
    </row>
    <row r="369" spans="1:1" x14ac:dyDescent="0.25">
      <c r="A369" s="130" t="s">
        <v>683</v>
      </c>
    </row>
    <row r="370" spans="1:1" x14ac:dyDescent="0.25">
      <c r="A370" s="130" t="s">
        <v>684</v>
      </c>
    </row>
    <row r="371" spans="1:1" x14ac:dyDescent="0.25">
      <c r="A371" s="130" t="s">
        <v>685</v>
      </c>
    </row>
    <row r="372" spans="1:1" x14ac:dyDescent="0.25">
      <c r="A372" s="130" t="s">
        <v>196</v>
      </c>
    </row>
    <row r="373" spans="1:1" x14ac:dyDescent="0.25">
      <c r="A373" s="130" t="s">
        <v>197</v>
      </c>
    </row>
    <row r="374" spans="1:1" x14ac:dyDescent="0.25">
      <c r="A374" s="130" t="s">
        <v>686</v>
      </c>
    </row>
    <row r="375" spans="1:1" x14ac:dyDescent="0.25">
      <c r="A375" s="130" t="s">
        <v>198</v>
      </c>
    </row>
    <row r="376" spans="1:1" x14ac:dyDescent="0.25">
      <c r="A376" s="130" t="s">
        <v>687</v>
      </c>
    </row>
    <row r="377" spans="1:1" x14ac:dyDescent="0.25">
      <c r="A377" s="130" t="s">
        <v>688</v>
      </c>
    </row>
    <row r="378" spans="1:1" x14ac:dyDescent="0.25">
      <c r="A378" s="130" t="s">
        <v>689</v>
      </c>
    </row>
    <row r="379" spans="1:1" x14ac:dyDescent="0.25">
      <c r="A379" s="130" t="s">
        <v>690</v>
      </c>
    </row>
    <row r="380" spans="1:1" x14ac:dyDescent="0.25">
      <c r="A380" s="130" t="s">
        <v>691</v>
      </c>
    </row>
    <row r="381" spans="1:1" x14ac:dyDescent="0.25">
      <c r="A381" s="130" t="s">
        <v>199</v>
      </c>
    </row>
    <row r="382" spans="1:1" x14ac:dyDescent="0.25">
      <c r="A382" s="130" t="s">
        <v>692</v>
      </c>
    </row>
    <row r="383" spans="1:1" x14ac:dyDescent="0.25">
      <c r="A383" s="130" t="s">
        <v>693</v>
      </c>
    </row>
    <row r="384" spans="1:1" x14ac:dyDescent="0.25">
      <c r="A384" s="130" t="s">
        <v>200</v>
      </c>
    </row>
    <row r="385" spans="1:1" x14ac:dyDescent="0.25">
      <c r="A385" s="130" t="s">
        <v>201</v>
      </c>
    </row>
    <row r="386" spans="1:1" x14ac:dyDescent="0.25">
      <c r="A386" s="130" t="s">
        <v>694</v>
      </c>
    </row>
    <row r="387" spans="1:1" x14ac:dyDescent="0.25">
      <c r="A387" s="130" t="s">
        <v>202</v>
      </c>
    </row>
    <row r="388" spans="1:1" x14ac:dyDescent="0.25">
      <c r="A388" s="130" t="s">
        <v>203</v>
      </c>
    </row>
    <row r="389" spans="1:1" x14ac:dyDescent="0.25">
      <c r="A389" s="130" t="s">
        <v>695</v>
      </c>
    </row>
    <row r="390" spans="1:1" x14ac:dyDescent="0.25">
      <c r="A390" s="130" t="s">
        <v>696</v>
      </c>
    </row>
    <row r="391" spans="1:1" x14ac:dyDescent="0.25">
      <c r="A391" s="130" t="s">
        <v>697</v>
      </c>
    </row>
    <row r="392" spans="1:1" x14ac:dyDescent="0.25">
      <c r="A392" s="130" t="s">
        <v>698</v>
      </c>
    </row>
    <row r="393" spans="1:1" x14ac:dyDescent="0.25">
      <c r="A393" s="130" t="s">
        <v>699</v>
      </c>
    </row>
    <row r="394" spans="1:1" x14ac:dyDescent="0.25">
      <c r="A394" s="130" t="s">
        <v>700</v>
      </c>
    </row>
    <row r="395" spans="1:1" x14ac:dyDescent="0.25">
      <c r="A395" s="130" t="s">
        <v>701</v>
      </c>
    </row>
    <row r="396" spans="1:1" x14ac:dyDescent="0.25">
      <c r="A396" s="130" t="s">
        <v>702</v>
      </c>
    </row>
    <row r="397" spans="1:1" x14ac:dyDescent="0.25">
      <c r="A397" s="130" t="s">
        <v>703</v>
      </c>
    </row>
    <row r="398" spans="1:1" x14ac:dyDescent="0.25">
      <c r="A398" s="130" t="s">
        <v>704</v>
      </c>
    </row>
    <row r="399" spans="1:1" x14ac:dyDescent="0.25">
      <c r="A399" s="130" t="s">
        <v>705</v>
      </c>
    </row>
    <row r="400" spans="1:1" x14ac:dyDescent="0.25">
      <c r="A400" s="130" t="s">
        <v>706</v>
      </c>
    </row>
    <row r="401" spans="1:1" x14ac:dyDescent="0.25">
      <c r="A401" s="130" t="s">
        <v>204</v>
      </c>
    </row>
    <row r="402" spans="1:1" x14ac:dyDescent="0.25">
      <c r="A402" s="130" t="s">
        <v>707</v>
      </c>
    </row>
    <row r="403" spans="1:1" x14ac:dyDescent="0.25">
      <c r="A403" s="130" t="s">
        <v>708</v>
      </c>
    </row>
    <row r="404" spans="1:1" x14ac:dyDescent="0.25">
      <c r="A404" s="130" t="s">
        <v>709</v>
      </c>
    </row>
    <row r="405" spans="1:1" x14ac:dyDescent="0.25">
      <c r="A405" s="130" t="s">
        <v>710</v>
      </c>
    </row>
    <row r="406" spans="1:1" x14ac:dyDescent="0.25">
      <c r="A406" s="130" t="s">
        <v>205</v>
      </c>
    </row>
    <row r="407" spans="1:1" x14ac:dyDescent="0.25">
      <c r="A407" s="130" t="s">
        <v>206</v>
      </c>
    </row>
    <row r="408" spans="1:1" x14ac:dyDescent="0.25">
      <c r="A408" s="130" t="s">
        <v>711</v>
      </c>
    </row>
    <row r="409" spans="1:1" x14ac:dyDescent="0.25">
      <c r="A409" s="130" t="s">
        <v>207</v>
      </c>
    </row>
    <row r="410" spans="1:1" x14ac:dyDescent="0.25">
      <c r="A410" s="130" t="s">
        <v>208</v>
      </c>
    </row>
    <row r="411" spans="1:1" x14ac:dyDescent="0.25">
      <c r="A411" s="130" t="s">
        <v>209</v>
      </c>
    </row>
    <row r="412" spans="1:1" x14ac:dyDescent="0.25">
      <c r="A412" s="130" t="s">
        <v>210</v>
      </c>
    </row>
    <row r="413" spans="1:1" x14ac:dyDescent="0.25">
      <c r="A413" s="130" t="s">
        <v>211</v>
      </c>
    </row>
    <row r="414" spans="1:1" x14ac:dyDescent="0.25">
      <c r="A414" s="130" t="s">
        <v>712</v>
      </c>
    </row>
    <row r="415" spans="1:1" x14ac:dyDescent="0.25">
      <c r="A415" s="130" t="s">
        <v>212</v>
      </c>
    </row>
    <row r="416" spans="1:1" x14ac:dyDescent="0.25">
      <c r="A416" s="130" t="s">
        <v>213</v>
      </c>
    </row>
    <row r="417" spans="1:1" x14ac:dyDescent="0.25">
      <c r="A417" s="130" t="s">
        <v>713</v>
      </c>
    </row>
    <row r="418" spans="1:1" x14ac:dyDescent="0.25">
      <c r="A418" s="130" t="s">
        <v>714</v>
      </c>
    </row>
    <row r="419" spans="1:1" x14ac:dyDescent="0.25">
      <c r="A419" s="130" t="s">
        <v>214</v>
      </c>
    </row>
    <row r="420" spans="1:1" x14ac:dyDescent="0.25">
      <c r="A420" s="130" t="s">
        <v>715</v>
      </c>
    </row>
    <row r="421" spans="1:1" x14ac:dyDescent="0.25">
      <c r="A421" s="130" t="s">
        <v>716</v>
      </c>
    </row>
    <row r="422" spans="1:1" x14ac:dyDescent="0.25">
      <c r="A422" s="130" t="s">
        <v>215</v>
      </c>
    </row>
    <row r="423" spans="1:1" x14ac:dyDescent="0.25">
      <c r="A423" s="130" t="s">
        <v>717</v>
      </c>
    </row>
    <row r="424" spans="1:1" x14ac:dyDescent="0.25">
      <c r="A424" s="130" t="s">
        <v>718</v>
      </c>
    </row>
    <row r="425" spans="1:1" x14ac:dyDescent="0.25">
      <c r="A425" s="130" t="s">
        <v>216</v>
      </c>
    </row>
    <row r="426" spans="1:1" x14ac:dyDescent="0.25">
      <c r="A426" s="130" t="s">
        <v>217</v>
      </c>
    </row>
    <row r="427" spans="1:1" x14ac:dyDescent="0.25">
      <c r="A427" s="130" t="s">
        <v>719</v>
      </c>
    </row>
    <row r="428" spans="1:1" x14ac:dyDescent="0.25">
      <c r="A428" s="130" t="s">
        <v>218</v>
      </c>
    </row>
    <row r="429" spans="1:1" x14ac:dyDescent="0.25">
      <c r="A429" s="130" t="s">
        <v>219</v>
      </c>
    </row>
    <row r="430" spans="1:1" x14ac:dyDescent="0.25">
      <c r="A430" s="130" t="s">
        <v>720</v>
      </c>
    </row>
    <row r="431" spans="1:1" x14ac:dyDescent="0.25">
      <c r="A431" s="130" t="s">
        <v>721</v>
      </c>
    </row>
    <row r="432" spans="1:1" x14ac:dyDescent="0.25">
      <c r="A432" s="130" t="s">
        <v>220</v>
      </c>
    </row>
    <row r="433" spans="1:1" x14ac:dyDescent="0.25">
      <c r="A433" s="130" t="s">
        <v>221</v>
      </c>
    </row>
    <row r="434" spans="1:1" x14ac:dyDescent="0.25">
      <c r="A434" s="130" t="s">
        <v>222</v>
      </c>
    </row>
    <row r="435" spans="1:1" x14ac:dyDescent="0.25">
      <c r="A435" s="130" t="s">
        <v>722</v>
      </c>
    </row>
    <row r="436" spans="1:1" x14ac:dyDescent="0.25">
      <c r="A436" s="130" t="s">
        <v>723</v>
      </c>
    </row>
    <row r="437" spans="1:1" x14ac:dyDescent="0.25">
      <c r="A437" s="130" t="s">
        <v>724</v>
      </c>
    </row>
    <row r="438" spans="1:1" x14ac:dyDescent="0.25">
      <c r="A438" s="130" t="s">
        <v>223</v>
      </c>
    </row>
    <row r="439" spans="1:1" x14ac:dyDescent="0.25">
      <c r="A439" s="130" t="s">
        <v>224</v>
      </c>
    </row>
    <row r="440" spans="1:1" x14ac:dyDescent="0.25">
      <c r="A440" s="130" t="s">
        <v>225</v>
      </c>
    </row>
    <row r="441" spans="1:1" x14ac:dyDescent="0.25">
      <c r="A441" s="130" t="s">
        <v>725</v>
      </c>
    </row>
    <row r="442" spans="1:1" x14ac:dyDescent="0.25">
      <c r="A442" s="130" t="s">
        <v>726</v>
      </c>
    </row>
    <row r="443" spans="1:1" x14ac:dyDescent="0.25">
      <c r="A443" s="130" t="s">
        <v>226</v>
      </c>
    </row>
    <row r="444" spans="1:1" x14ac:dyDescent="0.25">
      <c r="A444" s="130" t="s">
        <v>727</v>
      </c>
    </row>
    <row r="445" spans="1:1" x14ac:dyDescent="0.25">
      <c r="A445" s="130" t="s">
        <v>728</v>
      </c>
    </row>
    <row r="446" spans="1:1" x14ac:dyDescent="0.25">
      <c r="A446" s="130" t="s">
        <v>227</v>
      </c>
    </row>
    <row r="447" spans="1:1" x14ac:dyDescent="0.25">
      <c r="A447" s="130" t="s">
        <v>729</v>
      </c>
    </row>
    <row r="448" spans="1:1" x14ac:dyDescent="0.25">
      <c r="A448" s="130" t="s">
        <v>228</v>
      </c>
    </row>
    <row r="449" spans="1:1" x14ac:dyDescent="0.25">
      <c r="A449" s="130" t="s">
        <v>730</v>
      </c>
    </row>
    <row r="450" spans="1:1" x14ac:dyDescent="0.25">
      <c r="A450" s="130" t="s">
        <v>731</v>
      </c>
    </row>
    <row r="451" spans="1:1" x14ac:dyDescent="0.25">
      <c r="A451" s="130" t="s">
        <v>229</v>
      </c>
    </row>
    <row r="452" spans="1:1" x14ac:dyDescent="0.25">
      <c r="A452" s="130" t="s">
        <v>732</v>
      </c>
    </row>
    <row r="453" spans="1:1" x14ac:dyDescent="0.25">
      <c r="A453" s="130" t="s">
        <v>733</v>
      </c>
    </row>
    <row r="454" spans="1:1" x14ac:dyDescent="0.25">
      <c r="A454" s="130" t="s">
        <v>734</v>
      </c>
    </row>
    <row r="455" spans="1:1" x14ac:dyDescent="0.25">
      <c r="A455" s="130" t="s">
        <v>735</v>
      </c>
    </row>
    <row r="456" spans="1:1" x14ac:dyDescent="0.25">
      <c r="A456" s="130" t="s">
        <v>230</v>
      </c>
    </row>
    <row r="457" spans="1:1" x14ac:dyDescent="0.25">
      <c r="A457" s="130" t="s">
        <v>736</v>
      </c>
    </row>
    <row r="458" spans="1:1" x14ac:dyDescent="0.25">
      <c r="A458" s="130" t="s">
        <v>737</v>
      </c>
    </row>
    <row r="459" spans="1:1" x14ac:dyDescent="0.25">
      <c r="A459" s="130" t="s">
        <v>231</v>
      </c>
    </row>
    <row r="460" spans="1:1" x14ac:dyDescent="0.25">
      <c r="A460" s="130" t="s">
        <v>232</v>
      </c>
    </row>
    <row r="461" spans="1:1" x14ac:dyDescent="0.25">
      <c r="A461" s="130" t="s">
        <v>233</v>
      </c>
    </row>
    <row r="462" spans="1:1" x14ac:dyDescent="0.25">
      <c r="A462" s="130" t="s">
        <v>738</v>
      </c>
    </row>
    <row r="463" spans="1:1" x14ac:dyDescent="0.25">
      <c r="A463" s="130" t="s">
        <v>739</v>
      </c>
    </row>
    <row r="464" spans="1:1" x14ac:dyDescent="0.25">
      <c r="A464" s="130" t="s">
        <v>234</v>
      </c>
    </row>
    <row r="465" spans="1:1" x14ac:dyDescent="0.25">
      <c r="A465" s="130" t="s">
        <v>740</v>
      </c>
    </row>
    <row r="466" spans="1:1" x14ac:dyDescent="0.25">
      <c r="A466" s="130" t="s">
        <v>741</v>
      </c>
    </row>
    <row r="467" spans="1:1" x14ac:dyDescent="0.25">
      <c r="A467" s="130" t="s">
        <v>742</v>
      </c>
    </row>
    <row r="468" spans="1:1" x14ac:dyDescent="0.25">
      <c r="A468" s="130" t="s">
        <v>743</v>
      </c>
    </row>
    <row r="469" spans="1:1" x14ac:dyDescent="0.25">
      <c r="A469" s="130" t="s">
        <v>744</v>
      </c>
    </row>
    <row r="470" spans="1:1" x14ac:dyDescent="0.25">
      <c r="A470" s="130" t="s">
        <v>745</v>
      </c>
    </row>
    <row r="471" spans="1:1" x14ac:dyDescent="0.25">
      <c r="A471" s="130" t="s">
        <v>746</v>
      </c>
    </row>
    <row r="472" spans="1:1" x14ac:dyDescent="0.25">
      <c r="A472" s="130" t="s">
        <v>747</v>
      </c>
    </row>
    <row r="473" spans="1:1" x14ac:dyDescent="0.25">
      <c r="A473" s="130" t="s">
        <v>748</v>
      </c>
    </row>
    <row r="474" spans="1:1" x14ac:dyDescent="0.25">
      <c r="A474" s="130" t="s">
        <v>749</v>
      </c>
    </row>
    <row r="475" spans="1:1" x14ac:dyDescent="0.25">
      <c r="A475" s="130" t="s">
        <v>750</v>
      </c>
    </row>
    <row r="476" spans="1:1" x14ac:dyDescent="0.25">
      <c r="A476" s="130" t="s">
        <v>751</v>
      </c>
    </row>
    <row r="477" spans="1:1" x14ac:dyDescent="0.25">
      <c r="A477" s="130" t="s">
        <v>235</v>
      </c>
    </row>
    <row r="478" spans="1:1" x14ac:dyDescent="0.25">
      <c r="A478" s="130" t="s">
        <v>236</v>
      </c>
    </row>
    <row r="479" spans="1:1" x14ac:dyDescent="0.25">
      <c r="A479" s="130" t="s">
        <v>237</v>
      </c>
    </row>
    <row r="480" spans="1:1" x14ac:dyDescent="0.25">
      <c r="A480" s="130" t="s">
        <v>752</v>
      </c>
    </row>
    <row r="481" spans="1:1" x14ac:dyDescent="0.25">
      <c r="A481" s="130" t="s">
        <v>238</v>
      </c>
    </row>
    <row r="482" spans="1:1" x14ac:dyDescent="0.25">
      <c r="A482" s="130" t="s">
        <v>239</v>
      </c>
    </row>
    <row r="483" spans="1:1" x14ac:dyDescent="0.25">
      <c r="A483" s="130" t="s">
        <v>753</v>
      </c>
    </row>
    <row r="484" spans="1:1" x14ac:dyDescent="0.25">
      <c r="A484" s="130" t="s">
        <v>754</v>
      </c>
    </row>
    <row r="485" spans="1:1" x14ac:dyDescent="0.25">
      <c r="A485" s="130" t="s">
        <v>755</v>
      </c>
    </row>
    <row r="486" spans="1:1" x14ac:dyDescent="0.25">
      <c r="A486" s="130" t="s">
        <v>756</v>
      </c>
    </row>
    <row r="487" spans="1:1" x14ac:dyDescent="0.25">
      <c r="A487" s="130" t="s">
        <v>240</v>
      </c>
    </row>
    <row r="488" spans="1:1" x14ac:dyDescent="0.25">
      <c r="A488" s="130" t="s">
        <v>757</v>
      </c>
    </row>
    <row r="489" spans="1:1" x14ac:dyDescent="0.25">
      <c r="A489" s="130" t="s">
        <v>241</v>
      </c>
    </row>
    <row r="490" spans="1:1" x14ac:dyDescent="0.25">
      <c r="A490" s="130" t="s">
        <v>758</v>
      </c>
    </row>
    <row r="491" spans="1:1" x14ac:dyDescent="0.25">
      <c r="A491" s="130" t="s">
        <v>242</v>
      </c>
    </row>
    <row r="492" spans="1:1" x14ac:dyDescent="0.25">
      <c r="A492" s="130" t="s">
        <v>759</v>
      </c>
    </row>
    <row r="493" spans="1:1" x14ac:dyDescent="0.25">
      <c r="A493" s="130" t="s">
        <v>760</v>
      </c>
    </row>
    <row r="494" spans="1:1" x14ac:dyDescent="0.25">
      <c r="A494" s="130" t="s">
        <v>243</v>
      </c>
    </row>
    <row r="495" spans="1:1" x14ac:dyDescent="0.25">
      <c r="A495" s="130" t="s">
        <v>761</v>
      </c>
    </row>
    <row r="496" spans="1:1" x14ac:dyDescent="0.25">
      <c r="A496" s="130" t="s">
        <v>244</v>
      </c>
    </row>
    <row r="497" spans="1:1" x14ac:dyDescent="0.25">
      <c r="A497" s="130" t="s">
        <v>245</v>
      </c>
    </row>
    <row r="498" spans="1:1" x14ac:dyDescent="0.25">
      <c r="A498" s="130" t="s">
        <v>246</v>
      </c>
    </row>
    <row r="499" spans="1:1" x14ac:dyDescent="0.25">
      <c r="A499" s="130" t="s">
        <v>247</v>
      </c>
    </row>
    <row r="500" spans="1:1" x14ac:dyDescent="0.25">
      <c r="A500" s="130" t="s">
        <v>762</v>
      </c>
    </row>
    <row r="501" spans="1:1" x14ac:dyDescent="0.25">
      <c r="A501" s="130" t="s">
        <v>248</v>
      </c>
    </row>
    <row r="502" spans="1:1" x14ac:dyDescent="0.25">
      <c r="A502" s="130" t="s">
        <v>763</v>
      </c>
    </row>
    <row r="503" spans="1:1" x14ac:dyDescent="0.25">
      <c r="A503" s="130" t="s">
        <v>764</v>
      </c>
    </row>
    <row r="504" spans="1:1" x14ac:dyDescent="0.25">
      <c r="A504" s="130" t="s">
        <v>765</v>
      </c>
    </row>
    <row r="505" spans="1:1" x14ac:dyDescent="0.25">
      <c r="A505" s="130" t="s">
        <v>766</v>
      </c>
    </row>
    <row r="506" spans="1:1" x14ac:dyDescent="0.25">
      <c r="A506" s="130" t="s">
        <v>767</v>
      </c>
    </row>
    <row r="507" spans="1:1" x14ac:dyDescent="0.25">
      <c r="A507" s="130" t="s">
        <v>768</v>
      </c>
    </row>
    <row r="508" spans="1:1" x14ac:dyDescent="0.25">
      <c r="A508" s="130" t="s">
        <v>769</v>
      </c>
    </row>
    <row r="509" spans="1:1" x14ac:dyDescent="0.25">
      <c r="A509" s="130" t="s">
        <v>770</v>
      </c>
    </row>
    <row r="510" spans="1:1" x14ac:dyDescent="0.25">
      <c r="A510" s="130" t="s">
        <v>771</v>
      </c>
    </row>
    <row r="511" spans="1:1" x14ac:dyDescent="0.25">
      <c r="A511" s="130" t="s">
        <v>772</v>
      </c>
    </row>
    <row r="512" spans="1:1" x14ac:dyDescent="0.25">
      <c r="A512" s="130" t="s">
        <v>773</v>
      </c>
    </row>
    <row r="513" spans="1:1" x14ac:dyDescent="0.25">
      <c r="A513" s="130" t="s">
        <v>774</v>
      </c>
    </row>
    <row r="514" spans="1:1" x14ac:dyDescent="0.25">
      <c r="A514" s="130" t="s">
        <v>249</v>
      </c>
    </row>
    <row r="515" spans="1:1" x14ac:dyDescent="0.25">
      <c r="A515" s="130" t="s">
        <v>250</v>
      </c>
    </row>
    <row r="516" spans="1:1" x14ac:dyDescent="0.25">
      <c r="A516" s="130" t="s">
        <v>251</v>
      </c>
    </row>
    <row r="517" spans="1:1" x14ac:dyDescent="0.25">
      <c r="A517" s="130" t="s">
        <v>775</v>
      </c>
    </row>
    <row r="518" spans="1:1" x14ac:dyDescent="0.25">
      <c r="A518" s="130" t="s">
        <v>776</v>
      </c>
    </row>
    <row r="519" spans="1:1" x14ac:dyDescent="0.25">
      <c r="A519" s="130" t="s">
        <v>777</v>
      </c>
    </row>
    <row r="520" spans="1:1" x14ac:dyDescent="0.25">
      <c r="A520" s="130" t="s">
        <v>778</v>
      </c>
    </row>
    <row r="521" spans="1:1" x14ac:dyDescent="0.25">
      <c r="A521" s="130" t="s">
        <v>779</v>
      </c>
    </row>
    <row r="522" spans="1:1" x14ac:dyDescent="0.25">
      <c r="A522" s="130" t="s">
        <v>780</v>
      </c>
    </row>
    <row r="523" spans="1:1" x14ac:dyDescent="0.25">
      <c r="A523" s="130" t="s">
        <v>252</v>
      </c>
    </row>
    <row r="524" spans="1:1" x14ac:dyDescent="0.25">
      <c r="A524" s="130" t="s">
        <v>781</v>
      </c>
    </row>
    <row r="525" spans="1:1" x14ac:dyDescent="0.25">
      <c r="A525" s="130" t="s">
        <v>782</v>
      </c>
    </row>
    <row r="526" spans="1:1" x14ac:dyDescent="0.25">
      <c r="A526" s="130" t="s">
        <v>783</v>
      </c>
    </row>
    <row r="527" spans="1:1" x14ac:dyDescent="0.25">
      <c r="A527" s="130" t="s">
        <v>784</v>
      </c>
    </row>
    <row r="528" spans="1:1" x14ac:dyDescent="0.25">
      <c r="A528" s="130" t="s">
        <v>785</v>
      </c>
    </row>
    <row r="529" spans="1:1" x14ac:dyDescent="0.25">
      <c r="A529" s="130" t="s">
        <v>786</v>
      </c>
    </row>
    <row r="530" spans="1:1" x14ac:dyDescent="0.25">
      <c r="A530" s="130" t="s">
        <v>787</v>
      </c>
    </row>
    <row r="531" spans="1:1" x14ac:dyDescent="0.25">
      <c r="A531" s="130" t="s">
        <v>788</v>
      </c>
    </row>
    <row r="532" spans="1:1" x14ac:dyDescent="0.25">
      <c r="A532" s="130" t="s">
        <v>789</v>
      </c>
    </row>
    <row r="533" spans="1:1" x14ac:dyDescent="0.25">
      <c r="A533" s="130" t="s">
        <v>253</v>
      </c>
    </row>
    <row r="534" spans="1:1" x14ac:dyDescent="0.25">
      <c r="A534" s="130" t="s">
        <v>254</v>
      </c>
    </row>
    <row r="535" spans="1:1" x14ac:dyDescent="0.25">
      <c r="A535" s="130" t="s">
        <v>790</v>
      </c>
    </row>
    <row r="536" spans="1:1" x14ac:dyDescent="0.25">
      <c r="A536" s="130" t="s">
        <v>255</v>
      </c>
    </row>
    <row r="537" spans="1:1" x14ac:dyDescent="0.25">
      <c r="A537" s="130" t="s">
        <v>791</v>
      </c>
    </row>
    <row r="538" spans="1:1" x14ac:dyDescent="0.25">
      <c r="A538" s="130" t="s">
        <v>792</v>
      </c>
    </row>
    <row r="539" spans="1:1" x14ac:dyDescent="0.25">
      <c r="A539" s="130" t="s">
        <v>256</v>
      </c>
    </row>
    <row r="540" spans="1:1" x14ac:dyDescent="0.25">
      <c r="A540" s="130" t="s">
        <v>257</v>
      </c>
    </row>
    <row r="541" spans="1:1" x14ac:dyDescent="0.25">
      <c r="A541" s="130" t="s">
        <v>793</v>
      </c>
    </row>
    <row r="542" spans="1:1" x14ac:dyDescent="0.25">
      <c r="A542" s="130" t="s">
        <v>794</v>
      </c>
    </row>
    <row r="543" spans="1:1" x14ac:dyDescent="0.25">
      <c r="A543" s="130" t="s">
        <v>258</v>
      </c>
    </row>
    <row r="544" spans="1:1" x14ac:dyDescent="0.25">
      <c r="A544" s="130" t="s">
        <v>795</v>
      </c>
    </row>
    <row r="545" spans="1:1" x14ac:dyDescent="0.25">
      <c r="A545" s="130" t="s">
        <v>796</v>
      </c>
    </row>
    <row r="546" spans="1:1" x14ac:dyDescent="0.25">
      <c r="A546" s="130" t="s">
        <v>797</v>
      </c>
    </row>
    <row r="547" spans="1:1" x14ac:dyDescent="0.25">
      <c r="A547" s="130" t="s">
        <v>798</v>
      </c>
    </row>
    <row r="548" spans="1:1" x14ac:dyDescent="0.25">
      <c r="A548" s="130" t="s">
        <v>799</v>
      </c>
    </row>
    <row r="549" spans="1:1" x14ac:dyDescent="0.25">
      <c r="A549" s="130" t="s">
        <v>800</v>
      </c>
    </row>
    <row r="550" spans="1:1" x14ac:dyDescent="0.25">
      <c r="A550" s="130" t="s">
        <v>801</v>
      </c>
    </row>
    <row r="551" spans="1:1" x14ac:dyDescent="0.25">
      <c r="A551" s="130" t="s">
        <v>802</v>
      </c>
    </row>
    <row r="552" spans="1:1" x14ac:dyDescent="0.25">
      <c r="A552" s="130" t="s">
        <v>803</v>
      </c>
    </row>
    <row r="553" spans="1:1" x14ac:dyDescent="0.25">
      <c r="A553" s="130" t="s">
        <v>804</v>
      </c>
    </row>
    <row r="554" spans="1:1" x14ac:dyDescent="0.25">
      <c r="A554" s="130" t="s">
        <v>805</v>
      </c>
    </row>
    <row r="555" spans="1:1" x14ac:dyDescent="0.25">
      <c r="A555" s="130" t="s">
        <v>806</v>
      </c>
    </row>
    <row r="556" spans="1:1" x14ac:dyDescent="0.25">
      <c r="A556" s="130" t="s">
        <v>807</v>
      </c>
    </row>
    <row r="557" spans="1:1" x14ac:dyDescent="0.25">
      <c r="A557" s="130" t="s">
        <v>808</v>
      </c>
    </row>
    <row r="558" spans="1:1" x14ac:dyDescent="0.25">
      <c r="A558" s="130" t="s">
        <v>809</v>
      </c>
    </row>
    <row r="559" spans="1:1" x14ac:dyDescent="0.25">
      <c r="A559" s="130" t="s">
        <v>810</v>
      </c>
    </row>
    <row r="560" spans="1:1" x14ac:dyDescent="0.25">
      <c r="A560" s="130" t="s">
        <v>811</v>
      </c>
    </row>
    <row r="561" spans="1:1" x14ac:dyDescent="0.25">
      <c r="A561" s="130" t="s">
        <v>812</v>
      </c>
    </row>
    <row r="562" spans="1:1" x14ac:dyDescent="0.25">
      <c r="A562" s="130" t="s">
        <v>813</v>
      </c>
    </row>
    <row r="563" spans="1:1" x14ac:dyDescent="0.25">
      <c r="A563" s="130" t="s">
        <v>259</v>
      </c>
    </row>
    <row r="564" spans="1:1" x14ac:dyDescent="0.25">
      <c r="A564" s="130" t="s">
        <v>260</v>
      </c>
    </row>
    <row r="565" spans="1:1" x14ac:dyDescent="0.25">
      <c r="A565" s="130" t="s">
        <v>814</v>
      </c>
    </row>
    <row r="566" spans="1:1" x14ac:dyDescent="0.25">
      <c r="A566" s="130" t="s">
        <v>815</v>
      </c>
    </row>
    <row r="567" spans="1:1" x14ac:dyDescent="0.25">
      <c r="A567" s="130" t="s">
        <v>816</v>
      </c>
    </row>
    <row r="568" spans="1:1" x14ac:dyDescent="0.25">
      <c r="A568" s="130" t="s">
        <v>817</v>
      </c>
    </row>
    <row r="569" spans="1:1" x14ac:dyDescent="0.25">
      <c r="A569" s="130" t="s">
        <v>818</v>
      </c>
    </row>
    <row r="570" spans="1:1" x14ac:dyDescent="0.25">
      <c r="A570" s="130" t="s">
        <v>819</v>
      </c>
    </row>
    <row r="571" spans="1:1" x14ac:dyDescent="0.25">
      <c r="A571" s="130" t="s">
        <v>820</v>
      </c>
    </row>
    <row r="572" spans="1:1" x14ac:dyDescent="0.25">
      <c r="A572" s="130" t="s">
        <v>821</v>
      </c>
    </row>
    <row r="573" spans="1:1" x14ac:dyDescent="0.25">
      <c r="A573" s="130" t="s">
        <v>261</v>
      </c>
    </row>
    <row r="574" spans="1:1" x14ac:dyDescent="0.25">
      <c r="A574" s="130" t="s">
        <v>262</v>
      </c>
    </row>
    <row r="575" spans="1:1" x14ac:dyDescent="0.25">
      <c r="A575" s="130" t="s">
        <v>263</v>
      </c>
    </row>
    <row r="576" spans="1:1" x14ac:dyDescent="0.25">
      <c r="A576" s="130" t="s">
        <v>822</v>
      </c>
    </row>
    <row r="577" spans="1:1" x14ac:dyDescent="0.25">
      <c r="A577" s="130" t="s">
        <v>823</v>
      </c>
    </row>
    <row r="578" spans="1:1" x14ac:dyDescent="0.25">
      <c r="A578" s="130" t="s">
        <v>824</v>
      </c>
    </row>
    <row r="579" spans="1:1" x14ac:dyDescent="0.25">
      <c r="A579" s="130" t="s">
        <v>825</v>
      </c>
    </row>
    <row r="580" spans="1:1" x14ac:dyDescent="0.25">
      <c r="A580" s="130" t="s">
        <v>264</v>
      </c>
    </row>
    <row r="581" spans="1:1" x14ac:dyDescent="0.25">
      <c r="A581" s="130" t="s">
        <v>826</v>
      </c>
    </row>
    <row r="582" spans="1:1" x14ac:dyDescent="0.25">
      <c r="A582" s="130" t="s">
        <v>827</v>
      </c>
    </row>
    <row r="583" spans="1:1" x14ac:dyDescent="0.25">
      <c r="A583" s="130" t="s">
        <v>265</v>
      </c>
    </row>
    <row r="584" spans="1:1" x14ac:dyDescent="0.25">
      <c r="A584" s="130" t="s">
        <v>828</v>
      </c>
    </row>
    <row r="585" spans="1:1" x14ac:dyDescent="0.25">
      <c r="A585" s="130" t="s">
        <v>829</v>
      </c>
    </row>
    <row r="586" spans="1:1" x14ac:dyDescent="0.25">
      <c r="A586" s="130" t="s">
        <v>830</v>
      </c>
    </row>
    <row r="587" spans="1:1" x14ac:dyDescent="0.25">
      <c r="A587" s="130" t="s">
        <v>831</v>
      </c>
    </row>
    <row r="588" spans="1:1" x14ac:dyDescent="0.25">
      <c r="A588" s="130" t="s">
        <v>832</v>
      </c>
    </row>
    <row r="589" spans="1:1" x14ac:dyDescent="0.25">
      <c r="A589" s="130" t="s">
        <v>833</v>
      </c>
    </row>
    <row r="590" spans="1:1" x14ac:dyDescent="0.25">
      <c r="A590" s="130" t="s">
        <v>834</v>
      </c>
    </row>
    <row r="591" spans="1:1" x14ac:dyDescent="0.25">
      <c r="A591" s="130" t="s">
        <v>835</v>
      </c>
    </row>
    <row r="592" spans="1:1" x14ac:dyDescent="0.25">
      <c r="A592" s="130" t="s">
        <v>836</v>
      </c>
    </row>
    <row r="593" spans="1:1" x14ac:dyDescent="0.25">
      <c r="A593" s="130" t="s">
        <v>837</v>
      </c>
    </row>
    <row r="594" spans="1:1" x14ac:dyDescent="0.25">
      <c r="A594" s="130" t="s">
        <v>266</v>
      </c>
    </row>
    <row r="595" spans="1:1" x14ac:dyDescent="0.25">
      <c r="A595" s="130" t="s">
        <v>838</v>
      </c>
    </row>
    <row r="596" spans="1:1" x14ac:dyDescent="0.25">
      <c r="A596" s="130" t="s">
        <v>267</v>
      </c>
    </row>
    <row r="597" spans="1:1" x14ac:dyDescent="0.25">
      <c r="A597" s="130" t="s">
        <v>839</v>
      </c>
    </row>
    <row r="598" spans="1:1" x14ac:dyDescent="0.25">
      <c r="A598" s="130" t="s">
        <v>840</v>
      </c>
    </row>
    <row r="599" spans="1:1" x14ac:dyDescent="0.25">
      <c r="A599" s="130" t="s">
        <v>841</v>
      </c>
    </row>
    <row r="600" spans="1:1" x14ac:dyDescent="0.25">
      <c r="A600" s="130" t="s">
        <v>268</v>
      </c>
    </row>
    <row r="601" spans="1:1" x14ac:dyDescent="0.25">
      <c r="A601" s="130" t="s">
        <v>842</v>
      </c>
    </row>
    <row r="602" spans="1:1" x14ac:dyDescent="0.25">
      <c r="A602" s="130" t="s">
        <v>843</v>
      </c>
    </row>
    <row r="603" spans="1:1" x14ac:dyDescent="0.25">
      <c r="A603" s="130" t="s">
        <v>844</v>
      </c>
    </row>
    <row r="604" spans="1:1" x14ac:dyDescent="0.25">
      <c r="A604" s="130" t="s">
        <v>845</v>
      </c>
    </row>
    <row r="605" spans="1:1" x14ac:dyDescent="0.25">
      <c r="A605" s="130" t="s">
        <v>269</v>
      </c>
    </row>
    <row r="606" spans="1:1" x14ac:dyDescent="0.25">
      <c r="A606" s="130" t="s">
        <v>270</v>
      </c>
    </row>
    <row r="607" spans="1:1" x14ac:dyDescent="0.25">
      <c r="A607" s="130" t="s">
        <v>846</v>
      </c>
    </row>
    <row r="608" spans="1:1" x14ac:dyDescent="0.25">
      <c r="A608" s="130" t="s">
        <v>271</v>
      </c>
    </row>
    <row r="609" spans="1:1" x14ac:dyDescent="0.25">
      <c r="A609" s="130" t="s">
        <v>272</v>
      </c>
    </row>
    <row r="610" spans="1:1" x14ac:dyDescent="0.25">
      <c r="A610" s="130" t="s">
        <v>847</v>
      </c>
    </row>
    <row r="611" spans="1:1" x14ac:dyDescent="0.25">
      <c r="A611" s="130" t="s">
        <v>273</v>
      </c>
    </row>
    <row r="612" spans="1:1" x14ac:dyDescent="0.25">
      <c r="A612" s="130" t="s">
        <v>274</v>
      </c>
    </row>
    <row r="613" spans="1:1" x14ac:dyDescent="0.25">
      <c r="A613" s="130" t="s">
        <v>848</v>
      </c>
    </row>
    <row r="614" spans="1:1" x14ac:dyDescent="0.25">
      <c r="A614" s="130" t="s">
        <v>849</v>
      </c>
    </row>
    <row r="615" spans="1:1" x14ac:dyDescent="0.25">
      <c r="A615" s="130" t="s">
        <v>850</v>
      </c>
    </row>
    <row r="616" spans="1:1" x14ac:dyDescent="0.25">
      <c r="A616" s="130" t="s">
        <v>851</v>
      </c>
    </row>
    <row r="617" spans="1:1" x14ac:dyDescent="0.25">
      <c r="A617" s="130" t="s">
        <v>852</v>
      </c>
    </row>
    <row r="618" spans="1:1" x14ac:dyDescent="0.25">
      <c r="A618" s="130" t="s">
        <v>853</v>
      </c>
    </row>
    <row r="619" spans="1:1" x14ac:dyDescent="0.25">
      <c r="A619" s="130" t="s">
        <v>854</v>
      </c>
    </row>
    <row r="620" spans="1:1" x14ac:dyDescent="0.25">
      <c r="A620" s="130" t="s">
        <v>855</v>
      </c>
    </row>
    <row r="621" spans="1:1" x14ac:dyDescent="0.25">
      <c r="A621" s="130" t="s">
        <v>275</v>
      </c>
    </row>
    <row r="622" spans="1:1" x14ac:dyDescent="0.25">
      <c r="A622" s="130" t="s">
        <v>276</v>
      </c>
    </row>
    <row r="623" spans="1:1" x14ac:dyDescent="0.25">
      <c r="A623" s="130" t="s">
        <v>277</v>
      </c>
    </row>
    <row r="624" spans="1:1" x14ac:dyDescent="0.25">
      <c r="A624" s="130" t="s">
        <v>856</v>
      </c>
    </row>
    <row r="625" spans="1:1" x14ac:dyDescent="0.25">
      <c r="A625" s="130" t="s">
        <v>278</v>
      </c>
    </row>
    <row r="626" spans="1:1" x14ac:dyDescent="0.25">
      <c r="A626" s="130" t="s">
        <v>857</v>
      </c>
    </row>
    <row r="627" spans="1:1" x14ac:dyDescent="0.25">
      <c r="A627" s="130" t="s">
        <v>279</v>
      </c>
    </row>
    <row r="628" spans="1:1" x14ac:dyDescent="0.25">
      <c r="A628" s="130" t="s">
        <v>280</v>
      </c>
    </row>
    <row r="629" spans="1:1" x14ac:dyDescent="0.25">
      <c r="A629" s="130" t="s">
        <v>858</v>
      </c>
    </row>
    <row r="630" spans="1:1" x14ac:dyDescent="0.25">
      <c r="A630" s="130" t="s">
        <v>281</v>
      </c>
    </row>
    <row r="631" spans="1:1" x14ac:dyDescent="0.25">
      <c r="A631" s="130" t="s">
        <v>859</v>
      </c>
    </row>
    <row r="632" spans="1:1" x14ac:dyDescent="0.25">
      <c r="A632" s="130" t="s">
        <v>860</v>
      </c>
    </row>
    <row r="633" spans="1:1" x14ac:dyDescent="0.25">
      <c r="A633" s="130" t="s">
        <v>861</v>
      </c>
    </row>
    <row r="634" spans="1:1" x14ac:dyDescent="0.25">
      <c r="A634" s="130" t="s">
        <v>862</v>
      </c>
    </row>
    <row r="635" spans="1:1" x14ac:dyDescent="0.25">
      <c r="A635" s="130" t="s">
        <v>863</v>
      </c>
    </row>
    <row r="636" spans="1:1" x14ac:dyDescent="0.25">
      <c r="A636" s="130" t="s">
        <v>864</v>
      </c>
    </row>
    <row r="637" spans="1:1" x14ac:dyDescent="0.25">
      <c r="A637" s="130" t="s">
        <v>282</v>
      </c>
    </row>
    <row r="638" spans="1:1" x14ac:dyDescent="0.25">
      <c r="A638" s="130" t="s">
        <v>283</v>
      </c>
    </row>
    <row r="639" spans="1:1" x14ac:dyDescent="0.25">
      <c r="A639" s="130" t="s">
        <v>284</v>
      </c>
    </row>
    <row r="640" spans="1:1" x14ac:dyDescent="0.25">
      <c r="A640" s="130" t="s">
        <v>865</v>
      </c>
    </row>
    <row r="641" spans="1:1" x14ac:dyDescent="0.25">
      <c r="A641" s="130" t="s">
        <v>285</v>
      </c>
    </row>
    <row r="642" spans="1:1" x14ac:dyDescent="0.25">
      <c r="A642" s="130" t="s">
        <v>286</v>
      </c>
    </row>
    <row r="643" spans="1:1" x14ac:dyDescent="0.25">
      <c r="A643" s="130" t="s">
        <v>287</v>
      </c>
    </row>
    <row r="644" spans="1:1" x14ac:dyDescent="0.25">
      <c r="A644" s="130" t="s">
        <v>866</v>
      </c>
    </row>
    <row r="645" spans="1:1" x14ac:dyDescent="0.25">
      <c r="A645" s="130" t="s">
        <v>288</v>
      </c>
    </row>
    <row r="646" spans="1:1" x14ac:dyDescent="0.25">
      <c r="A646" s="130" t="s">
        <v>867</v>
      </c>
    </row>
    <row r="647" spans="1:1" x14ac:dyDescent="0.25">
      <c r="A647" s="130" t="s">
        <v>868</v>
      </c>
    </row>
    <row r="648" spans="1:1" x14ac:dyDescent="0.25">
      <c r="A648" s="130" t="s">
        <v>869</v>
      </c>
    </row>
    <row r="649" spans="1:1" x14ac:dyDescent="0.25">
      <c r="A649" s="130" t="s">
        <v>870</v>
      </c>
    </row>
    <row r="650" spans="1:1" x14ac:dyDescent="0.25">
      <c r="A650" s="130" t="s">
        <v>289</v>
      </c>
    </row>
    <row r="651" spans="1:1" x14ac:dyDescent="0.25">
      <c r="A651" s="130" t="s">
        <v>290</v>
      </c>
    </row>
    <row r="652" spans="1:1" x14ac:dyDescent="0.25">
      <c r="A652" s="130" t="s">
        <v>291</v>
      </c>
    </row>
    <row r="653" spans="1:1" x14ac:dyDescent="0.25">
      <c r="A653" s="130" t="s">
        <v>292</v>
      </c>
    </row>
    <row r="654" spans="1:1" x14ac:dyDescent="0.25">
      <c r="A654" s="130" t="s">
        <v>871</v>
      </c>
    </row>
    <row r="655" spans="1:1" x14ac:dyDescent="0.25">
      <c r="A655" s="130" t="s">
        <v>872</v>
      </c>
    </row>
    <row r="656" spans="1:1" x14ac:dyDescent="0.25">
      <c r="A656" s="130" t="s">
        <v>873</v>
      </c>
    </row>
    <row r="657" spans="1:1" x14ac:dyDescent="0.25">
      <c r="A657" s="130" t="s">
        <v>874</v>
      </c>
    </row>
    <row r="658" spans="1:1" x14ac:dyDescent="0.25">
      <c r="A658" s="130" t="s">
        <v>875</v>
      </c>
    </row>
    <row r="659" spans="1:1" x14ac:dyDescent="0.25">
      <c r="A659" s="130" t="s">
        <v>876</v>
      </c>
    </row>
    <row r="660" spans="1:1" x14ac:dyDescent="0.25">
      <c r="A660" s="130" t="s">
        <v>877</v>
      </c>
    </row>
    <row r="661" spans="1:1" x14ac:dyDescent="0.25">
      <c r="A661" s="130" t="s">
        <v>878</v>
      </c>
    </row>
    <row r="662" spans="1:1" x14ac:dyDescent="0.25">
      <c r="A662" s="130" t="s">
        <v>879</v>
      </c>
    </row>
    <row r="663" spans="1:1" x14ac:dyDescent="0.25">
      <c r="A663" s="130" t="s">
        <v>880</v>
      </c>
    </row>
    <row r="664" spans="1:1" x14ac:dyDescent="0.25">
      <c r="A664" s="130" t="s">
        <v>881</v>
      </c>
    </row>
    <row r="665" spans="1:1" x14ac:dyDescent="0.25">
      <c r="A665" s="130" t="s">
        <v>882</v>
      </c>
    </row>
    <row r="666" spans="1:1" x14ac:dyDescent="0.25">
      <c r="A666" s="130" t="s">
        <v>293</v>
      </c>
    </row>
    <row r="667" spans="1:1" x14ac:dyDescent="0.25">
      <c r="A667" s="130" t="s">
        <v>883</v>
      </c>
    </row>
    <row r="668" spans="1:1" x14ac:dyDescent="0.25">
      <c r="A668" s="130" t="s">
        <v>294</v>
      </c>
    </row>
    <row r="669" spans="1:1" x14ac:dyDescent="0.25">
      <c r="A669" s="130" t="s">
        <v>884</v>
      </c>
    </row>
    <row r="670" spans="1:1" x14ac:dyDescent="0.25">
      <c r="A670" s="130" t="s">
        <v>295</v>
      </c>
    </row>
    <row r="671" spans="1:1" x14ac:dyDescent="0.25">
      <c r="A671" s="130" t="s">
        <v>885</v>
      </c>
    </row>
    <row r="672" spans="1:1" x14ac:dyDescent="0.25">
      <c r="A672" s="130" t="s">
        <v>886</v>
      </c>
    </row>
    <row r="673" spans="1:1" x14ac:dyDescent="0.25">
      <c r="A673" s="130" t="s">
        <v>296</v>
      </c>
    </row>
    <row r="674" spans="1:1" x14ac:dyDescent="0.25">
      <c r="A674" s="130" t="s">
        <v>887</v>
      </c>
    </row>
    <row r="675" spans="1:1" x14ac:dyDescent="0.25">
      <c r="A675" s="130" t="s">
        <v>888</v>
      </c>
    </row>
    <row r="676" spans="1:1" x14ac:dyDescent="0.25">
      <c r="A676" s="130" t="s">
        <v>889</v>
      </c>
    </row>
    <row r="677" spans="1:1" x14ac:dyDescent="0.25">
      <c r="A677" s="130" t="s">
        <v>890</v>
      </c>
    </row>
    <row r="678" spans="1:1" x14ac:dyDescent="0.25">
      <c r="A678" s="130" t="s">
        <v>891</v>
      </c>
    </row>
    <row r="679" spans="1:1" x14ac:dyDescent="0.25">
      <c r="A679" s="130" t="s">
        <v>297</v>
      </c>
    </row>
    <row r="680" spans="1:1" x14ac:dyDescent="0.25">
      <c r="A680" s="130" t="s">
        <v>892</v>
      </c>
    </row>
    <row r="681" spans="1:1" x14ac:dyDescent="0.25">
      <c r="A681" s="130" t="s">
        <v>893</v>
      </c>
    </row>
    <row r="682" spans="1:1" x14ac:dyDescent="0.25">
      <c r="A682" s="130" t="s">
        <v>894</v>
      </c>
    </row>
    <row r="683" spans="1:1" x14ac:dyDescent="0.25">
      <c r="A683" s="130" t="s">
        <v>895</v>
      </c>
    </row>
    <row r="684" spans="1:1" x14ac:dyDescent="0.25">
      <c r="A684" s="130" t="s">
        <v>896</v>
      </c>
    </row>
    <row r="685" spans="1:1" x14ac:dyDescent="0.25">
      <c r="A685" s="130" t="s">
        <v>897</v>
      </c>
    </row>
    <row r="686" spans="1:1" x14ac:dyDescent="0.25">
      <c r="A686" s="130" t="s">
        <v>898</v>
      </c>
    </row>
    <row r="687" spans="1:1" x14ac:dyDescent="0.25">
      <c r="A687" s="130" t="s">
        <v>899</v>
      </c>
    </row>
    <row r="688" spans="1:1" x14ac:dyDescent="0.25">
      <c r="A688" s="130" t="s">
        <v>900</v>
      </c>
    </row>
    <row r="689" spans="1:1" x14ac:dyDescent="0.25">
      <c r="A689" s="130" t="s">
        <v>901</v>
      </c>
    </row>
    <row r="690" spans="1:1" x14ac:dyDescent="0.25">
      <c r="A690" s="130" t="s">
        <v>902</v>
      </c>
    </row>
    <row r="691" spans="1:1" x14ac:dyDescent="0.25">
      <c r="A691" s="130" t="s">
        <v>903</v>
      </c>
    </row>
    <row r="692" spans="1:1" x14ac:dyDescent="0.25">
      <c r="A692" s="130" t="s">
        <v>904</v>
      </c>
    </row>
    <row r="693" spans="1:1" x14ac:dyDescent="0.25">
      <c r="A693" s="130" t="s">
        <v>905</v>
      </c>
    </row>
    <row r="694" spans="1:1" x14ac:dyDescent="0.25">
      <c r="A694" s="130" t="s">
        <v>906</v>
      </c>
    </row>
    <row r="695" spans="1:1" x14ac:dyDescent="0.25">
      <c r="A695" s="130" t="s">
        <v>907</v>
      </c>
    </row>
    <row r="696" spans="1:1" x14ac:dyDescent="0.25">
      <c r="A696" s="130" t="s">
        <v>298</v>
      </c>
    </row>
    <row r="697" spans="1:1" x14ac:dyDescent="0.25">
      <c r="A697" s="130" t="s">
        <v>908</v>
      </c>
    </row>
    <row r="698" spans="1:1" x14ac:dyDescent="0.25">
      <c r="A698" s="130" t="s">
        <v>909</v>
      </c>
    </row>
    <row r="699" spans="1:1" x14ac:dyDescent="0.25">
      <c r="A699" s="130" t="s">
        <v>910</v>
      </c>
    </row>
    <row r="700" spans="1:1" x14ac:dyDescent="0.25">
      <c r="A700" s="130" t="s">
        <v>911</v>
      </c>
    </row>
    <row r="701" spans="1:1" x14ac:dyDescent="0.25">
      <c r="A701" s="130" t="s">
        <v>912</v>
      </c>
    </row>
    <row r="702" spans="1:1" x14ac:dyDescent="0.25">
      <c r="A702" s="130" t="s">
        <v>913</v>
      </c>
    </row>
    <row r="703" spans="1:1" x14ac:dyDescent="0.25">
      <c r="A703" s="130" t="s">
        <v>299</v>
      </c>
    </row>
    <row r="704" spans="1:1" x14ac:dyDescent="0.25">
      <c r="A704" s="130" t="s">
        <v>914</v>
      </c>
    </row>
    <row r="705" spans="1:1" x14ac:dyDescent="0.25">
      <c r="A705" s="130" t="s">
        <v>915</v>
      </c>
    </row>
    <row r="706" spans="1:1" x14ac:dyDescent="0.25">
      <c r="A706" s="130" t="s">
        <v>916</v>
      </c>
    </row>
    <row r="707" spans="1:1" x14ac:dyDescent="0.25">
      <c r="A707" s="130" t="s">
        <v>300</v>
      </c>
    </row>
    <row r="708" spans="1:1" x14ac:dyDescent="0.25">
      <c r="A708" s="130" t="s">
        <v>917</v>
      </c>
    </row>
    <row r="709" spans="1:1" x14ac:dyDescent="0.25">
      <c r="A709" s="130" t="s">
        <v>918</v>
      </c>
    </row>
    <row r="710" spans="1:1" x14ac:dyDescent="0.25">
      <c r="A710" s="130" t="s">
        <v>919</v>
      </c>
    </row>
    <row r="711" spans="1:1" x14ac:dyDescent="0.25">
      <c r="A711" s="130" t="s">
        <v>920</v>
      </c>
    </row>
    <row r="712" spans="1:1" x14ac:dyDescent="0.25">
      <c r="A712" s="130" t="s">
        <v>921</v>
      </c>
    </row>
    <row r="713" spans="1:1" x14ac:dyDescent="0.25">
      <c r="A713" s="130" t="s">
        <v>301</v>
      </c>
    </row>
    <row r="714" spans="1:1" x14ac:dyDescent="0.25">
      <c r="A714" s="130" t="s">
        <v>922</v>
      </c>
    </row>
    <row r="715" spans="1:1" x14ac:dyDescent="0.25">
      <c r="A715" s="130" t="s">
        <v>923</v>
      </c>
    </row>
    <row r="716" spans="1:1" x14ac:dyDescent="0.25">
      <c r="A716" s="130" t="s">
        <v>924</v>
      </c>
    </row>
    <row r="717" spans="1:1" x14ac:dyDescent="0.25">
      <c r="A717" s="130" t="s">
        <v>925</v>
      </c>
    </row>
    <row r="718" spans="1:1" x14ac:dyDescent="0.25">
      <c r="A718" s="130" t="s">
        <v>926</v>
      </c>
    </row>
    <row r="719" spans="1:1" x14ac:dyDescent="0.25">
      <c r="A719" s="130" t="s">
        <v>927</v>
      </c>
    </row>
    <row r="720" spans="1:1" x14ac:dyDescent="0.25">
      <c r="A720" s="130" t="s">
        <v>928</v>
      </c>
    </row>
    <row r="721" spans="1:1" x14ac:dyDescent="0.25">
      <c r="A721" s="130" t="s">
        <v>929</v>
      </c>
    </row>
    <row r="722" spans="1:1" x14ac:dyDescent="0.25">
      <c r="A722" s="130" t="s">
        <v>930</v>
      </c>
    </row>
    <row r="723" spans="1:1" x14ac:dyDescent="0.25">
      <c r="A723" s="130" t="s">
        <v>931</v>
      </c>
    </row>
    <row r="724" spans="1:1" x14ac:dyDescent="0.25">
      <c r="A724" s="130" t="s">
        <v>932</v>
      </c>
    </row>
    <row r="725" spans="1:1" x14ac:dyDescent="0.25">
      <c r="A725" s="130" t="s">
        <v>933</v>
      </c>
    </row>
    <row r="726" spans="1:1" x14ac:dyDescent="0.25">
      <c r="A726" s="130" t="s">
        <v>934</v>
      </c>
    </row>
    <row r="727" spans="1:1" x14ac:dyDescent="0.25">
      <c r="A727" s="130" t="s">
        <v>935</v>
      </c>
    </row>
    <row r="728" spans="1:1" x14ac:dyDescent="0.25">
      <c r="A728" s="130" t="s">
        <v>936</v>
      </c>
    </row>
    <row r="729" spans="1:1" x14ac:dyDescent="0.25">
      <c r="A729" s="130" t="s">
        <v>937</v>
      </c>
    </row>
    <row r="730" spans="1:1" x14ac:dyDescent="0.25">
      <c r="A730" s="130" t="s">
        <v>938</v>
      </c>
    </row>
    <row r="731" spans="1:1" x14ac:dyDescent="0.25">
      <c r="A731" s="130" t="s">
        <v>302</v>
      </c>
    </row>
    <row r="732" spans="1:1" x14ac:dyDescent="0.25">
      <c r="A732" s="130" t="s">
        <v>939</v>
      </c>
    </row>
    <row r="733" spans="1:1" x14ac:dyDescent="0.25">
      <c r="A733" s="130" t="s">
        <v>940</v>
      </c>
    </row>
    <row r="734" spans="1:1" x14ac:dyDescent="0.25">
      <c r="A734" s="130" t="s">
        <v>941</v>
      </c>
    </row>
    <row r="735" spans="1:1" x14ac:dyDescent="0.25">
      <c r="A735" s="130" t="s">
        <v>942</v>
      </c>
    </row>
    <row r="736" spans="1:1" x14ac:dyDescent="0.25">
      <c r="A736" s="130" t="s">
        <v>943</v>
      </c>
    </row>
    <row r="737" spans="1:1" x14ac:dyDescent="0.25">
      <c r="A737" s="130" t="s">
        <v>944</v>
      </c>
    </row>
    <row r="738" spans="1:1" x14ac:dyDescent="0.25">
      <c r="A738" s="130" t="s">
        <v>945</v>
      </c>
    </row>
    <row r="739" spans="1:1" x14ac:dyDescent="0.25">
      <c r="A739" s="130" t="s">
        <v>946</v>
      </c>
    </row>
    <row r="740" spans="1:1" x14ac:dyDescent="0.25">
      <c r="A740" s="130" t="s">
        <v>303</v>
      </c>
    </row>
    <row r="741" spans="1:1" x14ac:dyDescent="0.25">
      <c r="A741" s="130" t="s">
        <v>947</v>
      </c>
    </row>
    <row r="742" spans="1:1" x14ac:dyDescent="0.25">
      <c r="A742" s="130" t="s">
        <v>948</v>
      </c>
    </row>
    <row r="743" spans="1:1" x14ac:dyDescent="0.25">
      <c r="A743" s="130" t="s">
        <v>949</v>
      </c>
    </row>
    <row r="744" spans="1:1" x14ac:dyDescent="0.25">
      <c r="A744" s="130" t="s">
        <v>950</v>
      </c>
    </row>
    <row r="745" spans="1:1" x14ac:dyDescent="0.25">
      <c r="A745" s="130" t="s">
        <v>951</v>
      </c>
    </row>
    <row r="746" spans="1:1" x14ac:dyDescent="0.25">
      <c r="A746" s="130" t="s">
        <v>952</v>
      </c>
    </row>
    <row r="747" spans="1:1" x14ac:dyDescent="0.25">
      <c r="A747" s="130" t="s">
        <v>953</v>
      </c>
    </row>
    <row r="748" spans="1:1" x14ac:dyDescent="0.25">
      <c r="A748" s="130" t="s">
        <v>954</v>
      </c>
    </row>
    <row r="749" spans="1:1" x14ac:dyDescent="0.25">
      <c r="A749" s="130" t="s">
        <v>955</v>
      </c>
    </row>
    <row r="750" spans="1:1" x14ac:dyDescent="0.25">
      <c r="A750" s="130" t="s">
        <v>956</v>
      </c>
    </row>
    <row r="751" spans="1:1" x14ac:dyDescent="0.25">
      <c r="A751" s="130" t="s">
        <v>957</v>
      </c>
    </row>
    <row r="752" spans="1:1" x14ac:dyDescent="0.25">
      <c r="A752" s="130" t="s">
        <v>958</v>
      </c>
    </row>
    <row r="753" spans="1:1" x14ac:dyDescent="0.25">
      <c r="A753" s="130" t="s">
        <v>959</v>
      </c>
    </row>
    <row r="754" spans="1:1" x14ac:dyDescent="0.25">
      <c r="A754" s="130" t="s">
        <v>960</v>
      </c>
    </row>
    <row r="755" spans="1:1" x14ac:dyDescent="0.25">
      <c r="A755" s="130" t="s">
        <v>961</v>
      </c>
    </row>
    <row r="756" spans="1:1" x14ac:dyDescent="0.25">
      <c r="A756" s="130" t="s">
        <v>962</v>
      </c>
    </row>
    <row r="757" spans="1:1" x14ac:dyDescent="0.25">
      <c r="A757" s="130" t="s">
        <v>963</v>
      </c>
    </row>
    <row r="758" spans="1:1" x14ac:dyDescent="0.25">
      <c r="A758" s="130" t="s">
        <v>964</v>
      </c>
    </row>
    <row r="759" spans="1:1" x14ac:dyDescent="0.25">
      <c r="A759" s="130" t="s">
        <v>965</v>
      </c>
    </row>
    <row r="760" spans="1:1" x14ac:dyDescent="0.25">
      <c r="A760" s="130" t="s">
        <v>966</v>
      </c>
    </row>
    <row r="761" spans="1:1" x14ac:dyDescent="0.25">
      <c r="A761" s="130" t="s">
        <v>304</v>
      </c>
    </row>
    <row r="762" spans="1:1" x14ac:dyDescent="0.25">
      <c r="A762" s="130" t="s">
        <v>967</v>
      </c>
    </row>
    <row r="763" spans="1:1" x14ac:dyDescent="0.25">
      <c r="A763" s="130" t="s">
        <v>305</v>
      </c>
    </row>
    <row r="764" spans="1:1" x14ac:dyDescent="0.25">
      <c r="A764" s="130" t="s">
        <v>306</v>
      </c>
    </row>
    <row r="765" spans="1:1" x14ac:dyDescent="0.25">
      <c r="A765" s="130" t="s">
        <v>307</v>
      </c>
    </row>
    <row r="766" spans="1:1" x14ac:dyDescent="0.25">
      <c r="A766" s="130" t="s">
        <v>968</v>
      </c>
    </row>
    <row r="767" spans="1:1" x14ac:dyDescent="0.25">
      <c r="A767" s="130" t="s">
        <v>969</v>
      </c>
    </row>
    <row r="768" spans="1:1" x14ac:dyDescent="0.25">
      <c r="A768" s="130" t="s">
        <v>970</v>
      </c>
    </row>
    <row r="769" spans="1:1" x14ac:dyDescent="0.25">
      <c r="A769" s="130" t="s">
        <v>971</v>
      </c>
    </row>
    <row r="770" spans="1:1" x14ac:dyDescent="0.25">
      <c r="A770" s="130" t="s">
        <v>972</v>
      </c>
    </row>
    <row r="771" spans="1:1" x14ac:dyDescent="0.25">
      <c r="A771" s="130" t="s">
        <v>973</v>
      </c>
    </row>
    <row r="772" spans="1:1" x14ac:dyDescent="0.25">
      <c r="A772" s="130" t="s">
        <v>974</v>
      </c>
    </row>
    <row r="773" spans="1:1" x14ac:dyDescent="0.25">
      <c r="A773" s="130" t="s">
        <v>975</v>
      </c>
    </row>
    <row r="774" spans="1:1" x14ac:dyDescent="0.25">
      <c r="A774" s="130" t="s">
        <v>976</v>
      </c>
    </row>
    <row r="775" spans="1:1" x14ac:dyDescent="0.25">
      <c r="A775" s="130" t="s">
        <v>977</v>
      </c>
    </row>
    <row r="776" spans="1:1" x14ac:dyDescent="0.25">
      <c r="A776" s="130" t="s">
        <v>978</v>
      </c>
    </row>
    <row r="777" spans="1:1" x14ac:dyDescent="0.25">
      <c r="A777" s="130" t="s">
        <v>979</v>
      </c>
    </row>
    <row r="778" spans="1:1" x14ac:dyDescent="0.25">
      <c r="A778" s="130" t="s">
        <v>308</v>
      </c>
    </row>
    <row r="779" spans="1:1" x14ac:dyDescent="0.25">
      <c r="A779" s="130" t="s">
        <v>980</v>
      </c>
    </row>
    <row r="780" spans="1:1" x14ac:dyDescent="0.25">
      <c r="A780" s="130" t="s">
        <v>309</v>
      </c>
    </row>
    <row r="781" spans="1:1" x14ac:dyDescent="0.25">
      <c r="A781" s="130" t="s">
        <v>981</v>
      </c>
    </row>
    <row r="782" spans="1:1" x14ac:dyDescent="0.25">
      <c r="A782" s="130" t="s">
        <v>982</v>
      </c>
    </row>
    <row r="783" spans="1:1" x14ac:dyDescent="0.25">
      <c r="A783" s="130" t="s">
        <v>983</v>
      </c>
    </row>
    <row r="784" spans="1:1" x14ac:dyDescent="0.25">
      <c r="A784" s="130" t="s">
        <v>310</v>
      </c>
    </row>
    <row r="785" spans="1:1" x14ac:dyDescent="0.25">
      <c r="A785" s="130" t="s">
        <v>984</v>
      </c>
    </row>
    <row r="786" spans="1:1" x14ac:dyDescent="0.25">
      <c r="A786" s="130" t="s">
        <v>311</v>
      </c>
    </row>
    <row r="787" spans="1:1" x14ac:dyDescent="0.25">
      <c r="A787" s="130" t="s">
        <v>312</v>
      </c>
    </row>
    <row r="788" spans="1:1" x14ac:dyDescent="0.25">
      <c r="A788" s="130" t="s">
        <v>985</v>
      </c>
    </row>
    <row r="789" spans="1:1" x14ac:dyDescent="0.25">
      <c r="A789" s="130" t="s">
        <v>986</v>
      </c>
    </row>
    <row r="790" spans="1:1" x14ac:dyDescent="0.25">
      <c r="A790" s="130" t="s">
        <v>987</v>
      </c>
    </row>
    <row r="791" spans="1:1" x14ac:dyDescent="0.25">
      <c r="A791" s="130" t="s">
        <v>988</v>
      </c>
    </row>
    <row r="792" spans="1:1" x14ac:dyDescent="0.25">
      <c r="A792" s="130" t="s">
        <v>313</v>
      </c>
    </row>
    <row r="793" spans="1:1" x14ac:dyDescent="0.25">
      <c r="A793" s="130" t="s">
        <v>314</v>
      </c>
    </row>
    <row r="794" spans="1:1" x14ac:dyDescent="0.25">
      <c r="A794" s="130" t="s">
        <v>989</v>
      </c>
    </row>
    <row r="795" spans="1:1" x14ac:dyDescent="0.25">
      <c r="A795" s="130" t="s">
        <v>315</v>
      </c>
    </row>
    <row r="796" spans="1:1" x14ac:dyDescent="0.25">
      <c r="A796" s="130" t="s">
        <v>316</v>
      </c>
    </row>
    <row r="797" spans="1:1" x14ac:dyDescent="0.25">
      <c r="A797" s="130" t="s">
        <v>317</v>
      </c>
    </row>
    <row r="798" spans="1:1" x14ac:dyDescent="0.25">
      <c r="A798" s="130" t="s">
        <v>318</v>
      </c>
    </row>
    <row r="799" spans="1:1" x14ac:dyDescent="0.25">
      <c r="A799" s="130" t="s">
        <v>319</v>
      </c>
    </row>
    <row r="800" spans="1:1" x14ac:dyDescent="0.25">
      <c r="A800" s="130" t="s">
        <v>320</v>
      </c>
    </row>
    <row r="801" spans="1:1" x14ac:dyDescent="0.25">
      <c r="A801" s="130" t="s">
        <v>990</v>
      </c>
    </row>
    <row r="802" spans="1:1" x14ac:dyDescent="0.25">
      <c r="A802" s="130" t="s">
        <v>991</v>
      </c>
    </row>
    <row r="803" spans="1:1" x14ac:dyDescent="0.25">
      <c r="A803" s="130" t="s">
        <v>321</v>
      </c>
    </row>
    <row r="804" spans="1:1" x14ac:dyDescent="0.25">
      <c r="A804" s="130" t="s">
        <v>992</v>
      </c>
    </row>
    <row r="805" spans="1:1" x14ac:dyDescent="0.25">
      <c r="A805" s="130" t="s">
        <v>322</v>
      </c>
    </row>
    <row r="806" spans="1:1" x14ac:dyDescent="0.25">
      <c r="A806" s="130" t="s">
        <v>993</v>
      </c>
    </row>
    <row r="807" spans="1:1" x14ac:dyDescent="0.25">
      <c r="A807" s="130" t="s">
        <v>323</v>
      </c>
    </row>
    <row r="808" spans="1:1" x14ac:dyDescent="0.25">
      <c r="A808" s="130" t="s">
        <v>19</v>
      </c>
    </row>
    <row r="809" spans="1:1" x14ac:dyDescent="0.25">
      <c r="A809" s="130" t="s">
        <v>324</v>
      </c>
    </row>
    <row r="810" spans="1:1" x14ac:dyDescent="0.25">
      <c r="A810" s="130" t="s">
        <v>994</v>
      </c>
    </row>
    <row r="811" spans="1:1" x14ac:dyDescent="0.25">
      <c r="A811" s="130" t="s">
        <v>995</v>
      </c>
    </row>
    <row r="812" spans="1:1" x14ac:dyDescent="0.25">
      <c r="A812" s="130" t="s">
        <v>996</v>
      </c>
    </row>
    <row r="813" spans="1:1" x14ac:dyDescent="0.25">
      <c r="A813" s="130" t="s">
        <v>997</v>
      </c>
    </row>
    <row r="814" spans="1:1" x14ac:dyDescent="0.25">
      <c r="A814" s="130" t="s">
        <v>325</v>
      </c>
    </row>
    <row r="815" spans="1:1" x14ac:dyDescent="0.25">
      <c r="A815" s="130" t="s">
        <v>326</v>
      </c>
    </row>
    <row r="816" spans="1:1" x14ac:dyDescent="0.25">
      <c r="A816" s="130" t="s">
        <v>998</v>
      </c>
    </row>
    <row r="817" spans="1:1" x14ac:dyDescent="0.25">
      <c r="A817" s="130" t="s">
        <v>327</v>
      </c>
    </row>
    <row r="818" spans="1:1" x14ac:dyDescent="0.25">
      <c r="A818" s="130" t="s">
        <v>328</v>
      </c>
    </row>
    <row r="819" spans="1:1" x14ac:dyDescent="0.25">
      <c r="A819" s="130" t="s">
        <v>999</v>
      </c>
    </row>
    <row r="820" spans="1:1" x14ac:dyDescent="0.25">
      <c r="A820" s="130" t="s">
        <v>1000</v>
      </c>
    </row>
    <row r="821" spans="1:1" x14ac:dyDescent="0.25">
      <c r="A821" s="130" t="s">
        <v>329</v>
      </c>
    </row>
    <row r="822" spans="1:1" x14ac:dyDescent="0.25">
      <c r="A822" s="130" t="s">
        <v>330</v>
      </c>
    </row>
    <row r="823" spans="1:1" x14ac:dyDescent="0.25">
      <c r="A823" s="130" t="s">
        <v>331</v>
      </c>
    </row>
    <row r="824" spans="1:1" x14ac:dyDescent="0.25">
      <c r="A824" s="130" t="s">
        <v>332</v>
      </c>
    </row>
    <row r="825" spans="1:1" x14ac:dyDescent="0.25">
      <c r="A825" s="130" t="s">
        <v>333</v>
      </c>
    </row>
    <row r="826" spans="1:1" x14ac:dyDescent="0.25">
      <c r="A826" s="130" t="s">
        <v>334</v>
      </c>
    </row>
    <row r="827" spans="1:1" x14ac:dyDescent="0.25">
      <c r="A827" s="130" t="s">
        <v>1001</v>
      </c>
    </row>
    <row r="828" spans="1:1" x14ac:dyDescent="0.25">
      <c r="A828" s="130" t="s">
        <v>1002</v>
      </c>
    </row>
    <row r="829" spans="1:1" x14ac:dyDescent="0.25">
      <c r="A829" s="130" t="s">
        <v>1003</v>
      </c>
    </row>
    <row r="830" spans="1:1" x14ac:dyDescent="0.25">
      <c r="A830" s="130" t="s">
        <v>1004</v>
      </c>
    </row>
    <row r="831" spans="1:1" x14ac:dyDescent="0.25">
      <c r="A831" s="130" t="s">
        <v>1005</v>
      </c>
    </row>
    <row r="832" spans="1:1" x14ac:dyDescent="0.25">
      <c r="A832" s="130" t="s">
        <v>1006</v>
      </c>
    </row>
    <row r="833" spans="1:1" x14ac:dyDescent="0.25">
      <c r="A833" s="130" t="s">
        <v>335</v>
      </c>
    </row>
    <row r="834" spans="1:1" x14ac:dyDescent="0.25">
      <c r="A834" s="130" t="s">
        <v>336</v>
      </c>
    </row>
    <row r="835" spans="1:1" x14ac:dyDescent="0.25">
      <c r="A835" s="130" t="s">
        <v>337</v>
      </c>
    </row>
    <row r="836" spans="1:1" x14ac:dyDescent="0.25">
      <c r="A836" s="130" t="s">
        <v>1007</v>
      </c>
    </row>
    <row r="837" spans="1:1" x14ac:dyDescent="0.25">
      <c r="A837" s="130" t="s">
        <v>338</v>
      </c>
    </row>
    <row r="838" spans="1:1" x14ac:dyDescent="0.25">
      <c r="A838" s="130" t="s">
        <v>339</v>
      </c>
    </row>
    <row r="839" spans="1:1" x14ac:dyDescent="0.25">
      <c r="A839" s="130" t="s">
        <v>340</v>
      </c>
    </row>
    <row r="840" spans="1:1" x14ac:dyDescent="0.25">
      <c r="A840" s="130" t="s">
        <v>1008</v>
      </c>
    </row>
    <row r="841" spans="1:1" x14ac:dyDescent="0.25">
      <c r="A841" s="130" t="s">
        <v>1009</v>
      </c>
    </row>
    <row r="842" spans="1:1" x14ac:dyDescent="0.25">
      <c r="A842" s="130" t="s">
        <v>1010</v>
      </c>
    </row>
    <row r="843" spans="1:1" x14ac:dyDescent="0.25">
      <c r="A843" s="130" t="s">
        <v>1011</v>
      </c>
    </row>
    <row r="844" spans="1:1" x14ac:dyDescent="0.25">
      <c r="A844" s="130" t="s">
        <v>1012</v>
      </c>
    </row>
    <row r="845" spans="1:1" x14ac:dyDescent="0.25">
      <c r="A845" s="130" t="s">
        <v>1013</v>
      </c>
    </row>
    <row r="846" spans="1:1" x14ac:dyDescent="0.25">
      <c r="A846" s="130" t="s">
        <v>1014</v>
      </c>
    </row>
    <row r="847" spans="1:1" x14ac:dyDescent="0.25">
      <c r="A847" s="130" t="s">
        <v>1015</v>
      </c>
    </row>
    <row r="848" spans="1:1" x14ac:dyDescent="0.25">
      <c r="A848" s="130" t="s">
        <v>1016</v>
      </c>
    </row>
    <row r="849" spans="1:1" x14ac:dyDescent="0.25">
      <c r="A849" s="130" t="s">
        <v>341</v>
      </c>
    </row>
    <row r="850" spans="1:1" x14ac:dyDescent="0.25">
      <c r="A850" s="130" t="s">
        <v>1017</v>
      </c>
    </row>
    <row r="851" spans="1:1" x14ac:dyDescent="0.25">
      <c r="A851" s="130" t="s">
        <v>1018</v>
      </c>
    </row>
    <row r="852" spans="1:1" x14ac:dyDescent="0.25">
      <c r="A852" s="130" t="s">
        <v>342</v>
      </c>
    </row>
    <row r="853" spans="1:1" x14ac:dyDescent="0.25">
      <c r="A853" s="130" t="s">
        <v>343</v>
      </c>
    </row>
    <row r="854" spans="1:1" x14ac:dyDescent="0.25">
      <c r="A854" s="130" t="s">
        <v>344</v>
      </c>
    </row>
    <row r="855" spans="1:1" x14ac:dyDescent="0.25">
      <c r="A855" s="130" t="s">
        <v>1019</v>
      </c>
    </row>
    <row r="856" spans="1:1" x14ac:dyDescent="0.25">
      <c r="A856" s="130" t="s">
        <v>345</v>
      </c>
    </row>
    <row r="857" spans="1:1" x14ac:dyDescent="0.25">
      <c r="A857" s="130" t="s">
        <v>346</v>
      </c>
    </row>
    <row r="858" spans="1:1" x14ac:dyDescent="0.25">
      <c r="A858" s="130" t="s">
        <v>347</v>
      </c>
    </row>
    <row r="859" spans="1:1" x14ac:dyDescent="0.25">
      <c r="A859" s="130" t="s">
        <v>1020</v>
      </c>
    </row>
    <row r="860" spans="1:1" x14ac:dyDescent="0.25">
      <c r="A860" s="130" t="s">
        <v>348</v>
      </c>
    </row>
    <row r="861" spans="1:1" x14ac:dyDescent="0.25">
      <c r="A861" s="130" t="s">
        <v>1021</v>
      </c>
    </row>
    <row r="862" spans="1:1" x14ac:dyDescent="0.25">
      <c r="A862" s="130" t="s">
        <v>1022</v>
      </c>
    </row>
    <row r="863" spans="1:1" x14ac:dyDescent="0.25">
      <c r="A863" s="130" t="s">
        <v>1023</v>
      </c>
    </row>
    <row r="864" spans="1:1" x14ac:dyDescent="0.25">
      <c r="A864" s="130" t="s">
        <v>1024</v>
      </c>
    </row>
    <row r="865" spans="1:1" x14ac:dyDescent="0.25">
      <c r="A865" s="130" t="s">
        <v>1025</v>
      </c>
    </row>
    <row r="866" spans="1:1" x14ac:dyDescent="0.25">
      <c r="A866" s="130" t="s">
        <v>1026</v>
      </c>
    </row>
    <row r="867" spans="1:1" x14ac:dyDescent="0.25">
      <c r="A867" s="130" t="s">
        <v>1027</v>
      </c>
    </row>
    <row r="868" spans="1:1" x14ac:dyDescent="0.25">
      <c r="A868" s="130" t="s">
        <v>1028</v>
      </c>
    </row>
    <row r="869" spans="1:1" x14ac:dyDescent="0.25">
      <c r="A869" s="130" t="s">
        <v>1029</v>
      </c>
    </row>
    <row r="870" spans="1:1" x14ac:dyDescent="0.25">
      <c r="A870" s="130" t="s">
        <v>1030</v>
      </c>
    </row>
    <row r="871" spans="1:1" x14ac:dyDescent="0.25">
      <c r="A871" s="130" t="s">
        <v>1031</v>
      </c>
    </row>
    <row r="872" spans="1:1" x14ac:dyDescent="0.25">
      <c r="A872" s="130" t="s">
        <v>1032</v>
      </c>
    </row>
    <row r="873" spans="1:1" x14ac:dyDescent="0.25">
      <c r="A873" s="130" t="s">
        <v>349</v>
      </c>
    </row>
    <row r="874" spans="1:1" x14ac:dyDescent="0.25">
      <c r="A874" s="130" t="s">
        <v>350</v>
      </c>
    </row>
    <row r="875" spans="1:1" x14ac:dyDescent="0.25">
      <c r="A875" s="130" t="s">
        <v>1033</v>
      </c>
    </row>
    <row r="876" spans="1:1" x14ac:dyDescent="0.25">
      <c r="A876" s="130" t="s">
        <v>351</v>
      </c>
    </row>
    <row r="877" spans="1:1" x14ac:dyDescent="0.25">
      <c r="A877" s="130" t="s">
        <v>352</v>
      </c>
    </row>
    <row r="878" spans="1:1" x14ac:dyDescent="0.25">
      <c r="A878" s="130" t="s">
        <v>353</v>
      </c>
    </row>
    <row r="879" spans="1:1" x14ac:dyDescent="0.25">
      <c r="A879" s="130" t="s">
        <v>1034</v>
      </c>
    </row>
    <row r="880" spans="1:1" x14ac:dyDescent="0.25">
      <c r="A880" s="130" t="s">
        <v>1035</v>
      </c>
    </row>
    <row r="881" spans="1:1" x14ac:dyDescent="0.25">
      <c r="A881" s="130" t="s">
        <v>1036</v>
      </c>
    </row>
    <row r="882" spans="1:1" x14ac:dyDescent="0.25">
      <c r="A882" s="130" t="s">
        <v>1037</v>
      </c>
    </row>
    <row r="883" spans="1:1" x14ac:dyDescent="0.25">
      <c r="A883" s="130" t="s">
        <v>1038</v>
      </c>
    </row>
    <row r="884" spans="1:1" x14ac:dyDescent="0.25">
      <c r="A884" s="130" t="s">
        <v>1039</v>
      </c>
    </row>
    <row r="885" spans="1:1" x14ac:dyDescent="0.25">
      <c r="A885" s="130" t="s">
        <v>354</v>
      </c>
    </row>
    <row r="886" spans="1:1" x14ac:dyDescent="0.25">
      <c r="A886" s="130" t="s">
        <v>355</v>
      </c>
    </row>
    <row r="887" spans="1:1" x14ac:dyDescent="0.25">
      <c r="A887" s="130" t="s">
        <v>356</v>
      </c>
    </row>
    <row r="888" spans="1:1" x14ac:dyDescent="0.25">
      <c r="A888" s="130" t="s">
        <v>1040</v>
      </c>
    </row>
    <row r="889" spans="1:1" x14ac:dyDescent="0.25">
      <c r="A889" s="130" t="s">
        <v>357</v>
      </c>
    </row>
    <row r="890" spans="1:1" x14ac:dyDescent="0.25">
      <c r="A890" s="130" t="s">
        <v>1041</v>
      </c>
    </row>
    <row r="891" spans="1:1" x14ac:dyDescent="0.25">
      <c r="A891" s="130" t="s">
        <v>358</v>
      </c>
    </row>
    <row r="892" spans="1:1" x14ac:dyDescent="0.25">
      <c r="A892" s="130" t="s">
        <v>1042</v>
      </c>
    </row>
    <row r="893" spans="1:1" x14ac:dyDescent="0.25">
      <c r="A893" s="130" t="s">
        <v>359</v>
      </c>
    </row>
    <row r="894" spans="1:1" x14ac:dyDescent="0.25">
      <c r="A894" s="130" t="s">
        <v>1043</v>
      </c>
    </row>
    <row r="895" spans="1:1" x14ac:dyDescent="0.25">
      <c r="A895" s="130" t="s">
        <v>360</v>
      </c>
    </row>
    <row r="896" spans="1:1" x14ac:dyDescent="0.25">
      <c r="A896" s="130" t="s">
        <v>1044</v>
      </c>
    </row>
    <row r="897" spans="1:1" x14ac:dyDescent="0.25">
      <c r="A897" s="130" t="s">
        <v>1045</v>
      </c>
    </row>
    <row r="898" spans="1:1" x14ac:dyDescent="0.25">
      <c r="A898" s="130" t="s">
        <v>1046</v>
      </c>
    </row>
    <row r="899" spans="1:1" x14ac:dyDescent="0.25">
      <c r="A899" s="130" t="s">
        <v>361</v>
      </c>
    </row>
    <row r="900" spans="1:1" x14ac:dyDescent="0.25">
      <c r="A900" s="130" t="s">
        <v>362</v>
      </c>
    </row>
    <row r="901" spans="1:1" x14ac:dyDescent="0.25">
      <c r="A901" s="130" t="s">
        <v>363</v>
      </c>
    </row>
    <row r="902" spans="1:1" x14ac:dyDescent="0.25">
      <c r="A902" s="130" t="s">
        <v>1047</v>
      </c>
    </row>
    <row r="903" spans="1:1" x14ac:dyDescent="0.25">
      <c r="A903" s="130" t="s">
        <v>364</v>
      </c>
    </row>
    <row r="904" spans="1:1" x14ac:dyDescent="0.25">
      <c r="A904" s="130" t="s">
        <v>1048</v>
      </c>
    </row>
    <row r="905" spans="1:1" x14ac:dyDescent="0.25">
      <c r="A905" s="130" t="s">
        <v>1049</v>
      </c>
    </row>
    <row r="906" spans="1:1" x14ac:dyDescent="0.25">
      <c r="A906" s="130" t="s">
        <v>365</v>
      </c>
    </row>
    <row r="907" spans="1:1" x14ac:dyDescent="0.25">
      <c r="A907" s="130" t="s">
        <v>1050</v>
      </c>
    </row>
    <row r="908" spans="1:1" x14ac:dyDescent="0.25">
      <c r="A908" s="130" t="s">
        <v>1051</v>
      </c>
    </row>
    <row r="909" spans="1:1" x14ac:dyDescent="0.25">
      <c r="A909" s="130" t="s">
        <v>1052</v>
      </c>
    </row>
    <row r="910" spans="1:1" x14ac:dyDescent="0.25">
      <c r="A910" s="130" t="s">
        <v>1053</v>
      </c>
    </row>
    <row r="911" spans="1:1" x14ac:dyDescent="0.25">
      <c r="A911" s="130" t="s">
        <v>1054</v>
      </c>
    </row>
    <row r="912" spans="1:1" x14ac:dyDescent="0.25">
      <c r="A912" s="130" t="s">
        <v>366</v>
      </c>
    </row>
    <row r="913" spans="1:1" x14ac:dyDescent="0.25">
      <c r="A913" s="130" t="s">
        <v>367</v>
      </c>
    </row>
    <row r="914" spans="1:1" x14ac:dyDescent="0.25">
      <c r="A914" s="130" t="s">
        <v>1055</v>
      </c>
    </row>
    <row r="915" spans="1:1" x14ac:dyDescent="0.25">
      <c r="A915" s="130" t="s">
        <v>1056</v>
      </c>
    </row>
    <row r="916" spans="1:1" x14ac:dyDescent="0.25">
      <c r="A916" s="130" t="s">
        <v>1057</v>
      </c>
    </row>
    <row r="917" spans="1:1" x14ac:dyDescent="0.25">
      <c r="A917" s="130" t="s">
        <v>1058</v>
      </c>
    </row>
    <row r="918" spans="1:1" x14ac:dyDescent="0.25">
      <c r="A918" s="130" t="s">
        <v>1059</v>
      </c>
    </row>
    <row r="919" spans="1:1" x14ac:dyDescent="0.25">
      <c r="A919" s="130" t="s">
        <v>1060</v>
      </c>
    </row>
    <row r="920" spans="1:1" x14ac:dyDescent="0.25">
      <c r="A920" s="130" t="s">
        <v>1061</v>
      </c>
    </row>
    <row r="921" spans="1:1" x14ac:dyDescent="0.25">
      <c r="A921" s="130" t="s">
        <v>1062</v>
      </c>
    </row>
    <row r="922" spans="1:1" x14ac:dyDescent="0.25">
      <c r="A922" s="130" t="s">
        <v>1063</v>
      </c>
    </row>
    <row r="923" spans="1:1" x14ac:dyDescent="0.25">
      <c r="A923" s="130" t="s">
        <v>1064</v>
      </c>
    </row>
    <row r="924" spans="1:1" x14ac:dyDescent="0.25">
      <c r="A924" s="130" t="s">
        <v>1065</v>
      </c>
    </row>
    <row r="925" spans="1:1" x14ac:dyDescent="0.25">
      <c r="A925" s="130" t="s">
        <v>1066</v>
      </c>
    </row>
    <row r="926" spans="1:1" x14ac:dyDescent="0.25">
      <c r="A926" s="130" t="s">
        <v>1067</v>
      </c>
    </row>
    <row r="927" spans="1:1" x14ac:dyDescent="0.25">
      <c r="A927" s="130" t="s">
        <v>1068</v>
      </c>
    </row>
    <row r="928" spans="1:1" x14ac:dyDescent="0.25">
      <c r="A928" s="130" t="s">
        <v>368</v>
      </c>
    </row>
    <row r="929" spans="1:1" x14ac:dyDescent="0.25">
      <c r="A929" s="130" t="s">
        <v>1069</v>
      </c>
    </row>
    <row r="930" spans="1:1" x14ac:dyDescent="0.25">
      <c r="A930" s="130" t="s">
        <v>1070</v>
      </c>
    </row>
    <row r="931" spans="1:1" x14ac:dyDescent="0.25">
      <c r="A931" s="130" t="s">
        <v>1071</v>
      </c>
    </row>
    <row r="932" spans="1:1" x14ac:dyDescent="0.25">
      <c r="A932" s="130" t="s">
        <v>1072</v>
      </c>
    </row>
    <row r="933" spans="1:1" x14ac:dyDescent="0.25">
      <c r="A933" s="130" t="s">
        <v>1073</v>
      </c>
    </row>
    <row r="934" spans="1:1" x14ac:dyDescent="0.25">
      <c r="A934" s="130" t="s">
        <v>1074</v>
      </c>
    </row>
    <row r="935" spans="1:1" x14ac:dyDescent="0.25">
      <c r="A935" s="130" t="s">
        <v>1075</v>
      </c>
    </row>
    <row r="936" spans="1:1" x14ac:dyDescent="0.25">
      <c r="A936" s="130" t="s">
        <v>1076</v>
      </c>
    </row>
    <row r="937" spans="1:1" x14ac:dyDescent="0.25">
      <c r="A937" s="130" t="s">
        <v>1077</v>
      </c>
    </row>
    <row r="938" spans="1:1" x14ac:dyDescent="0.25">
      <c r="A938" s="130" t="s">
        <v>1078</v>
      </c>
    </row>
    <row r="939" spans="1:1" x14ac:dyDescent="0.25">
      <c r="A939" s="130" t="s">
        <v>1079</v>
      </c>
    </row>
    <row r="940" spans="1:1" x14ac:dyDescent="0.25">
      <c r="A940" s="130" t="s">
        <v>1080</v>
      </c>
    </row>
    <row r="941" spans="1:1" x14ac:dyDescent="0.25">
      <c r="A941" s="130" t="s">
        <v>369</v>
      </c>
    </row>
    <row r="942" spans="1:1" x14ac:dyDescent="0.25">
      <c r="A942" s="130" t="s">
        <v>1081</v>
      </c>
    </row>
    <row r="943" spans="1:1" x14ac:dyDescent="0.25">
      <c r="A943" s="130" t="s">
        <v>1082</v>
      </c>
    </row>
    <row r="944" spans="1:1" x14ac:dyDescent="0.25">
      <c r="A944" s="130" t="s">
        <v>370</v>
      </c>
    </row>
    <row r="945" spans="1:1" x14ac:dyDescent="0.25">
      <c r="A945" s="130" t="s">
        <v>1083</v>
      </c>
    </row>
    <row r="946" spans="1:1" x14ac:dyDescent="0.25">
      <c r="A946" s="130" t="s">
        <v>1084</v>
      </c>
    </row>
    <row r="947" spans="1:1" x14ac:dyDescent="0.25">
      <c r="A947" s="130" t="s">
        <v>1085</v>
      </c>
    </row>
    <row r="948" spans="1:1" x14ac:dyDescent="0.25">
      <c r="A948" s="130" t="s">
        <v>371</v>
      </c>
    </row>
  </sheetData>
  <sortState ref="A2:A600">
    <sortCondition ref="A45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J68"/>
  <sheetViews>
    <sheetView tabSelected="1" zoomScale="80" zoomScaleNormal="80" zoomScaleSheetLayoutView="120" workbookViewId="0">
      <selection activeCell="K5" sqref="K5"/>
    </sheetView>
  </sheetViews>
  <sheetFormatPr defaultColWidth="8.85546875" defaultRowHeight="11.25" x14ac:dyDescent="0.2"/>
  <cols>
    <col min="1" max="1" width="35.5703125" style="3" customWidth="1"/>
    <col min="2" max="2" width="37.85546875" style="11" customWidth="1"/>
    <col min="3" max="3" width="20.42578125" style="3" customWidth="1"/>
    <col min="4" max="4" width="27.140625" style="3" customWidth="1"/>
    <col min="5" max="6" width="18.85546875" style="3" customWidth="1"/>
    <col min="7" max="12" width="18" style="3" customWidth="1"/>
    <col min="13" max="20" width="18.42578125" style="3" customWidth="1"/>
    <col min="21" max="21" width="18.5703125" style="3" customWidth="1"/>
    <col min="22" max="22" width="13.5703125" style="3" customWidth="1"/>
    <col min="23" max="23" width="17.140625" style="3" customWidth="1"/>
    <col min="24" max="24" width="13.85546875" style="3" customWidth="1"/>
    <col min="25" max="25" width="19.5703125" style="3" customWidth="1"/>
    <col min="26" max="26" width="17.42578125" style="12" customWidth="1"/>
    <col min="27" max="28" width="16.28515625" style="3" customWidth="1"/>
    <col min="29" max="30" width="16.28515625" style="12" customWidth="1"/>
    <col min="31" max="32" width="14.28515625" style="12" customWidth="1"/>
    <col min="33" max="33" width="26.7109375" style="12" customWidth="1"/>
    <col min="34" max="34" width="20.85546875" style="3" customWidth="1"/>
    <col min="35" max="35" width="23" style="3" customWidth="1"/>
    <col min="36" max="36" width="13.85546875" style="3" customWidth="1"/>
    <col min="37" max="37" width="11.85546875" style="3" customWidth="1"/>
    <col min="38" max="16384" width="8.85546875" style="3"/>
  </cols>
  <sheetData>
    <row r="1" spans="1:36" ht="19.5" customHeight="1" x14ac:dyDescent="0.25">
      <c r="A1" s="156" t="s">
        <v>432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313" t="s">
        <v>1417</v>
      </c>
      <c r="O1" s="99"/>
      <c r="P1" s="99"/>
      <c r="Q1" s="99"/>
      <c r="R1" s="99"/>
      <c r="S1" s="99"/>
      <c r="T1" s="99"/>
      <c r="U1" s="99"/>
      <c r="V1" s="99"/>
      <c r="W1" s="99"/>
      <c r="X1" s="10"/>
      <c r="Y1" s="10"/>
      <c r="Z1" s="101"/>
      <c r="AA1" s="10"/>
      <c r="AB1" s="10"/>
      <c r="AC1" s="101"/>
      <c r="AD1" s="101"/>
      <c r="AE1" s="101"/>
      <c r="AF1" s="101"/>
      <c r="AG1" s="101"/>
      <c r="AH1" s="10"/>
      <c r="AI1" s="10"/>
      <c r="AJ1" s="10"/>
    </row>
    <row r="3" spans="1:36" ht="25.5" customHeight="1" thickBot="1" x14ac:dyDescent="0.25">
      <c r="A3" s="137" t="s">
        <v>1391</v>
      </c>
      <c r="B3" s="139"/>
      <c r="C3" s="138"/>
    </row>
    <row r="4" spans="1:36" ht="23.45" customHeight="1" x14ac:dyDescent="0.2">
      <c r="A4" s="131" t="s">
        <v>394</v>
      </c>
      <c r="B4" s="153" t="str">
        <f>IF(B3=0,"",VLOOKUP(B3,CODIS!$O:$R,2,FALSE))</f>
        <v/>
      </c>
      <c r="C4" s="153"/>
      <c r="D4" s="153"/>
      <c r="E4" s="153"/>
      <c r="F4" s="137" t="s">
        <v>395</v>
      </c>
      <c r="G4" s="136" t="str">
        <f>IF(B3=0,"",VLOOKUP(B3,CODIS!$O:$R,3,FALSE))</f>
        <v/>
      </c>
      <c r="H4" s="47"/>
      <c r="I4" s="48"/>
      <c r="J4" s="48"/>
      <c r="K4" s="48"/>
      <c r="L4" s="48"/>
      <c r="M4" s="48"/>
      <c r="N4" s="48"/>
      <c r="O4" s="48"/>
      <c r="P4" s="48"/>
      <c r="AB4" s="214" t="s">
        <v>372</v>
      </c>
      <c r="AC4" s="215"/>
      <c r="AD4" s="215"/>
      <c r="AE4" s="215"/>
      <c r="AF4" s="216"/>
      <c r="AG4" s="13"/>
    </row>
    <row r="5" spans="1:36" ht="42.6" customHeight="1" x14ac:dyDescent="0.2">
      <c r="A5" s="131" t="s">
        <v>396</v>
      </c>
      <c r="B5" s="154" t="str">
        <f>IF(B3=0,"",VLOOKUP(B3,CODIS!$O:$R,4,FALSE))</f>
        <v/>
      </c>
      <c r="C5" s="155"/>
      <c r="D5" s="155"/>
      <c r="E5" s="155"/>
      <c r="F5" s="155"/>
      <c r="G5" s="155"/>
      <c r="H5" s="47"/>
      <c r="I5" s="48"/>
      <c r="J5" s="48"/>
      <c r="K5" s="48"/>
      <c r="L5" s="48"/>
      <c r="M5" s="48"/>
      <c r="N5" s="48"/>
      <c r="O5" s="48"/>
      <c r="P5" s="48"/>
      <c r="Q5" s="48"/>
      <c r="R5" s="48"/>
      <c r="AB5" s="73" t="s">
        <v>373</v>
      </c>
      <c r="AC5" s="74" t="s">
        <v>374</v>
      </c>
      <c r="AD5" s="226" t="s">
        <v>1404</v>
      </c>
      <c r="AE5" s="227"/>
      <c r="AF5" s="228"/>
      <c r="AG5" s="13"/>
      <c r="AH5" s="13"/>
    </row>
    <row r="6" spans="1:36" ht="15" x14ac:dyDescent="0.25">
      <c r="A6" s="5"/>
      <c r="B6" s="14"/>
      <c r="AB6" s="15">
        <f>AC54</f>
        <v>0</v>
      </c>
      <c r="AC6" s="16">
        <f>AE54</f>
        <v>0</v>
      </c>
      <c r="AD6" s="229">
        <f>SUM(AB6:AC6)</f>
        <v>0</v>
      </c>
      <c r="AE6" s="230"/>
      <c r="AF6" s="231"/>
      <c r="AG6" s="17" t="str">
        <f>IF((AC54+AE54)=(Y54-AB54),"","REVISEU : L'IMPORT DE LA SUBVENCIÓ SOL·LICITADA NO CORRESPON AL PRESSUPOST MENYS EL COFINANÇAMENT")</f>
        <v/>
      </c>
      <c r="AH6" s="13"/>
      <c r="AI6" s="18"/>
    </row>
    <row r="7" spans="1:36" ht="40.5" customHeight="1" thickBot="1" x14ac:dyDescent="0.25">
      <c r="A7" s="178" t="s">
        <v>1416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AB7" s="19" t="str">
        <f>IF(AD6=0,"0%",AB6/AD6)</f>
        <v>0%</v>
      </c>
      <c r="AC7" s="20" t="str">
        <f>IF(AD6=0,"0%",AC6/AD6)</f>
        <v>0%</v>
      </c>
      <c r="AD7" s="232"/>
      <c r="AE7" s="233"/>
      <c r="AF7" s="234"/>
      <c r="AG7" s="49" t="str">
        <f>IF(AD6=0,"",IF(AB7=0.8,"","REVISEU: NO HI HA UNA PROPORCIÓ DE 80% EN INVERSIÓ I UN 20% EN DESPESA CORRENT"))</f>
        <v/>
      </c>
      <c r="AH7" s="13"/>
    </row>
    <row r="8" spans="1:36" ht="15.75" thickBot="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Z8" s="3"/>
      <c r="AC8" s="3"/>
      <c r="AD8" s="3"/>
      <c r="AE8" s="3"/>
      <c r="AF8" s="3"/>
      <c r="AG8" s="3"/>
      <c r="AI8" s="13"/>
    </row>
    <row r="9" spans="1:36" ht="13.5" customHeight="1" thickBot="1" x14ac:dyDescent="0.25">
      <c r="A9" s="187" t="s">
        <v>1392</v>
      </c>
      <c r="B9" s="176" t="s">
        <v>1393</v>
      </c>
      <c r="C9" s="189" t="s">
        <v>1394</v>
      </c>
      <c r="D9" s="174" t="s">
        <v>1395</v>
      </c>
      <c r="E9" s="170" t="s">
        <v>433</v>
      </c>
      <c r="F9" s="171"/>
      <c r="G9" s="167" t="s">
        <v>447</v>
      </c>
      <c r="H9" s="167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9"/>
      <c r="U9" s="192" t="s">
        <v>449</v>
      </c>
      <c r="V9" s="193"/>
      <c r="W9" s="193"/>
      <c r="X9" s="193"/>
      <c r="Y9" s="194"/>
      <c r="Z9" s="217" t="s">
        <v>1401</v>
      </c>
      <c r="AA9" s="218"/>
      <c r="AB9" s="219"/>
      <c r="AC9" s="205" t="s">
        <v>448</v>
      </c>
      <c r="AD9" s="206"/>
      <c r="AE9" s="206"/>
      <c r="AF9" s="207"/>
      <c r="AG9" s="13"/>
      <c r="AH9" s="13"/>
    </row>
    <row r="10" spans="1:36" s="21" customFormat="1" ht="18" customHeight="1" thickBot="1" x14ac:dyDescent="0.25">
      <c r="A10" s="188"/>
      <c r="B10" s="177"/>
      <c r="C10" s="190"/>
      <c r="D10" s="175"/>
      <c r="E10" s="172"/>
      <c r="F10" s="173"/>
      <c r="G10" s="159" t="s">
        <v>1397</v>
      </c>
      <c r="H10" s="160"/>
      <c r="I10" s="161"/>
      <c r="J10" s="161"/>
      <c r="K10" s="162"/>
      <c r="L10" s="163" t="s">
        <v>1400</v>
      </c>
      <c r="M10" s="164"/>
      <c r="N10" s="164"/>
      <c r="O10" s="165"/>
      <c r="P10" s="165"/>
      <c r="Q10" s="165"/>
      <c r="R10" s="165"/>
      <c r="S10" s="165"/>
      <c r="T10" s="166"/>
      <c r="U10" s="195"/>
      <c r="V10" s="196"/>
      <c r="W10" s="196"/>
      <c r="X10" s="196"/>
      <c r="Y10" s="197"/>
      <c r="Z10" s="220"/>
      <c r="AA10" s="221"/>
      <c r="AB10" s="222"/>
      <c r="AC10" s="208"/>
      <c r="AD10" s="209"/>
      <c r="AE10" s="209"/>
      <c r="AF10" s="210"/>
      <c r="AG10" s="13"/>
      <c r="AH10" s="13"/>
    </row>
    <row r="11" spans="1:36" s="21" customFormat="1" ht="13.5" customHeight="1" thickBot="1" x14ac:dyDescent="0.25">
      <c r="A11" s="188"/>
      <c r="B11" s="177"/>
      <c r="C11" s="190"/>
      <c r="D11" s="175"/>
      <c r="E11" s="179" t="s">
        <v>434</v>
      </c>
      <c r="F11" s="181" t="s">
        <v>1396</v>
      </c>
      <c r="G11" s="67" t="s">
        <v>375</v>
      </c>
      <c r="H11" s="68" t="s">
        <v>376</v>
      </c>
      <c r="I11" s="183" t="s">
        <v>377</v>
      </c>
      <c r="J11" s="183" t="s">
        <v>378</v>
      </c>
      <c r="K11" s="183" t="s">
        <v>379</v>
      </c>
      <c r="L11" s="185" t="s">
        <v>1398</v>
      </c>
      <c r="M11" s="71" t="s">
        <v>375</v>
      </c>
      <c r="N11" s="72" t="s">
        <v>376</v>
      </c>
      <c r="O11" s="185" t="s">
        <v>380</v>
      </c>
      <c r="P11" s="185" t="s">
        <v>381</v>
      </c>
      <c r="Q11" s="185" t="s">
        <v>382</v>
      </c>
      <c r="R11" s="185" t="s">
        <v>458</v>
      </c>
      <c r="S11" s="185" t="s">
        <v>383</v>
      </c>
      <c r="T11" s="185" t="s">
        <v>379</v>
      </c>
      <c r="U11" s="198"/>
      <c r="V11" s="199"/>
      <c r="W11" s="199"/>
      <c r="X11" s="199"/>
      <c r="Y11" s="200"/>
      <c r="Z11" s="223"/>
      <c r="AA11" s="224"/>
      <c r="AB11" s="225"/>
      <c r="AC11" s="211"/>
      <c r="AD11" s="212"/>
      <c r="AE11" s="212"/>
      <c r="AF11" s="213"/>
      <c r="AG11" s="13"/>
      <c r="AH11" s="13"/>
    </row>
    <row r="12" spans="1:36" s="21" customFormat="1" ht="117" customHeight="1" thickBot="1" x14ac:dyDescent="0.25">
      <c r="A12" s="188"/>
      <c r="B12" s="177"/>
      <c r="C12" s="191"/>
      <c r="D12" s="175"/>
      <c r="E12" s="180"/>
      <c r="F12" s="182"/>
      <c r="G12" s="69" t="s">
        <v>384</v>
      </c>
      <c r="H12" s="70" t="s">
        <v>384</v>
      </c>
      <c r="I12" s="184"/>
      <c r="J12" s="184"/>
      <c r="K12" s="184"/>
      <c r="L12" s="186"/>
      <c r="M12" s="132" t="s">
        <v>1399</v>
      </c>
      <c r="N12" s="133" t="s">
        <v>1399</v>
      </c>
      <c r="O12" s="186"/>
      <c r="P12" s="186"/>
      <c r="Q12" s="186"/>
      <c r="R12" s="186"/>
      <c r="S12" s="186"/>
      <c r="T12" s="186"/>
      <c r="U12" s="157" t="s">
        <v>385</v>
      </c>
      <c r="V12" s="158"/>
      <c r="W12" s="157" t="s">
        <v>386</v>
      </c>
      <c r="X12" s="158"/>
      <c r="Y12" s="65" t="s">
        <v>387</v>
      </c>
      <c r="Z12" s="66" t="s">
        <v>388</v>
      </c>
      <c r="AA12" s="66" t="s">
        <v>389</v>
      </c>
      <c r="AB12" s="86" t="s">
        <v>390</v>
      </c>
      <c r="AC12" s="201" t="s">
        <v>1402</v>
      </c>
      <c r="AD12" s="202"/>
      <c r="AE12" s="201" t="s">
        <v>1403</v>
      </c>
      <c r="AF12" s="202"/>
      <c r="AG12" s="13"/>
      <c r="AH12" s="13"/>
    </row>
    <row r="13" spans="1:36" s="21" customFormat="1" ht="20.45" customHeight="1" x14ac:dyDescent="0.25">
      <c r="A13" s="22"/>
      <c r="B13" s="22"/>
      <c r="C13" s="23"/>
      <c r="D13" s="24"/>
      <c r="E13" s="25"/>
      <c r="F13" s="26"/>
      <c r="G13" s="89"/>
      <c r="H13" s="90"/>
      <c r="I13" s="90"/>
      <c r="J13" s="90"/>
      <c r="K13" s="91"/>
      <c r="L13" s="121"/>
      <c r="M13" s="122"/>
      <c r="N13" s="122"/>
      <c r="O13" s="122"/>
      <c r="P13" s="122"/>
      <c r="Q13" s="122"/>
      <c r="R13" s="122"/>
      <c r="S13" s="122"/>
      <c r="T13" s="91"/>
      <c r="U13" s="144">
        <f>SUM(G13:K13)</f>
        <v>0</v>
      </c>
      <c r="V13" s="145"/>
      <c r="W13" s="147">
        <f>SUM(L13:T13)</f>
        <v>0</v>
      </c>
      <c r="X13" s="147"/>
      <c r="Y13" s="27">
        <f>U13+W13</f>
        <v>0</v>
      </c>
      <c r="Z13" s="121"/>
      <c r="AA13" s="125"/>
      <c r="AB13" s="126">
        <f>+Z13+AA13</f>
        <v>0</v>
      </c>
      <c r="AC13" s="144">
        <f>U13-Z13</f>
        <v>0</v>
      </c>
      <c r="AD13" s="145"/>
      <c r="AE13" s="203">
        <f>W13-AA13</f>
        <v>0</v>
      </c>
      <c r="AF13" s="204"/>
      <c r="AG13" s="28" t="str">
        <f t="shared" ref="AG13:AG53" si="0">IF(AC13+AE13&gt;Y13,"LA SUMA DELS IMPORTS SOL·LICITATS NO POT SUPERAR EL PRESSSUPOST ","")</f>
        <v/>
      </c>
    </row>
    <row r="14" spans="1:36" s="21" customFormat="1" ht="20.45" customHeight="1" x14ac:dyDescent="0.25">
      <c r="A14" s="22"/>
      <c r="B14" s="22"/>
      <c r="C14" s="23"/>
      <c r="D14" s="24"/>
      <c r="E14" s="25"/>
      <c r="F14" s="26"/>
      <c r="G14" s="89"/>
      <c r="H14" s="90"/>
      <c r="I14" s="90"/>
      <c r="J14" s="90"/>
      <c r="K14" s="91"/>
      <c r="L14" s="121"/>
      <c r="M14" s="122"/>
      <c r="N14" s="122"/>
      <c r="O14" s="122"/>
      <c r="P14" s="122"/>
      <c r="Q14" s="122"/>
      <c r="R14" s="122"/>
      <c r="S14" s="122"/>
      <c r="T14" s="91"/>
      <c r="U14" s="144">
        <f>SUM(G14:K14)</f>
        <v>0</v>
      </c>
      <c r="V14" s="145"/>
      <c r="W14" s="147">
        <f t="shared" ref="W14:W53" si="1">SUM(L14:T14)</f>
        <v>0</v>
      </c>
      <c r="X14" s="147"/>
      <c r="Y14" s="27">
        <f t="shared" ref="Y14:Y53" si="2">U14+W14</f>
        <v>0</v>
      </c>
      <c r="Z14" s="127"/>
      <c r="AA14" s="128"/>
      <c r="AB14" s="126">
        <f t="shared" ref="AB14:AB52" si="3">+Z14+AA14</f>
        <v>0</v>
      </c>
      <c r="AC14" s="144">
        <f>U14-Z14</f>
        <v>0</v>
      </c>
      <c r="AD14" s="145"/>
      <c r="AE14" s="203">
        <f t="shared" ref="AE14:AE52" si="4">W14-AA14</f>
        <v>0</v>
      </c>
      <c r="AF14" s="204"/>
      <c r="AG14" s="28" t="str">
        <f t="shared" si="0"/>
        <v/>
      </c>
      <c r="AH14" s="29"/>
    </row>
    <row r="15" spans="1:36" s="21" customFormat="1" ht="20.45" customHeight="1" x14ac:dyDescent="0.25">
      <c r="A15" s="22"/>
      <c r="B15" s="22"/>
      <c r="C15" s="23"/>
      <c r="D15" s="24"/>
      <c r="E15" s="25"/>
      <c r="F15" s="26"/>
      <c r="G15" s="89"/>
      <c r="H15" s="90"/>
      <c r="I15" s="90"/>
      <c r="J15" s="90"/>
      <c r="K15" s="91"/>
      <c r="L15" s="121"/>
      <c r="M15" s="122"/>
      <c r="N15" s="122"/>
      <c r="O15" s="122"/>
      <c r="P15" s="122"/>
      <c r="Q15" s="122"/>
      <c r="R15" s="122"/>
      <c r="S15" s="122"/>
      <c r="T15" s="91"/>
      <c r="U15" s="144">
        <f t="shared" ref="U15:U52" si="5">SUM(G15:K15)</f>
        <v>0</v>
      </c>
      <c r="V15" s="145"/>
      <c r="W15" s="147">
        <f t="shared" si="1"/>
        <v>0</v>
      </c>
      <c r="X15" s="147"/>
      <c r="Y15" s="27">
        <f t="shared" si="2"/>
        <v>0</v>
      </c>
      <c r="Z15" s="127"/>
      <c r="AA15" s="128"/>
      <c r="AB15" s="126">
        <f t="shared" si="3"/>
        <v>0</v>
      </c>
      <c r="AC15" s="144">
        <f t="shared" ref="AC15:AC52" si="6">U15-Z15</f>
        <v>0</v>
      </c>
      <c r="AD15" s="145"/>
      <c r="AE15" s="203">
        <f t="shared" si="4"/>
        <v>0</v>
      </c>
      <c r="AF15" s="204"/>
      <c r="AG15" s="28" t="str">
        <f t="shared" si="0"/>
        <v/>
      </c>
    </row>
    <row r="16" spans="1:36" s="21" customFormat="1" ht="20.45" customHeight="1" x14ac:dyDescent="0.25">
      <c r="A16" s="22"/>
      <c r="B16" s="22"/>
      <c r="C16" s="23"/>
      <c r="D16" s="24"/>
      <c r="E16" s="25"/>
      <c r="F16" s="26"/>
      <c r="G16" s="89"/>
      <c r="H16" s="90"/>
      <c r="I16" s="90"/>
      <c r="J16" s="90"/>
      <c r="K16" s="91"/>
      <c r="L16" s="121"/>
      <c r="M16" s="122"/>
      <c r="N16" s="122"/>
      <c r="O16" s="122"/>
      <c r="P16" s="122"/>
      <c r="Q16" s="122"/>
      <c r="R16" s="122"/>
      <c r="S16" s="122"/>
      <c r="T16" s="91"/>
      <c r="U16" s="144">
        <f t="shared" si="5"/>
        <v>0</v>
      </c>
      <c r="V16" s="145"/>
      <c r="W16" s="147">
        <f t="shared" si="1"/>
        <v>0</v>
      </c>
      <c r="X16" s="147"/>
      <c r="Y16" s="27">
        <f t="shared" si="2"/>
        <v>0</v>
      </c>
      <c r="Z16" s="127"/>
      <c r="AA16" s="128"/>
      <c r="AB16" s="126">
        <f t="shared" si="3"/>
        <v>0</v>
      </c>
      <c r="AC16" s="144">
        <f t="shared" si="6"/>
        <v>0</v>
      </c>
      <c r="AD16" s="145"/>
      <c r="AE16" s="203">
        <f t="shared" si="4"/>
        <v>0</v>
      </c>
      <c r="AF16" s="204"/>
      <c r="AG16" s="28" t="str">
        <f t="shared" si="0"/>
        <v/>
      </c>
    </row>
    <row r="17" spans="1:33" s="21" customFormat="1" ht="20.45" customHeight="1" x14ac:dyDescent="0.25">
      <c r="A17" s="22"/>
      <c r="B17" s="22"/>
      <c r="C17" s="23"/>
      <c r="D17" s="24"/>
      <c r="E17" s="25"/>
      <c r="F17" s="26"/>
      <c r="G17" s="89"/>
      <c r="H17" s="90"/>
      <c r="I17" s="90"/>
      <c r="J17" s="90"/>
      <c r="K17" s="91"/>
      <c r="L17" s="121"/>
      <c r="M17" s="122"/>
      <c r="N17" s="122"/>
      <c r="O17" s="122"/>
      <c r="P17" s="122"/>
      <c r="Q17" s="122"/>
      <c r="R17" s="122"/>
      <c r="S17" s="122"/>
      <c r="T17" s="91"/>
      <c r="U17" s="144">
        <f t="shared" si="5"/>
        <v>0</v>
      </c>
      <c r="V17" s="145"/>
      <c r="W17" s="147">
        <f t="shared" si="1"/>
        <v>0</v>
      </c>
      <c r="X17" s="147"/>
      <c r="Y17" s="27">
        <f t="shared" si="2"/>
        <v>0</v>
      </c>
      <c r="Z17" s="127"/>
      <c r="AA17" s="128"/>
      <c r="AB17" s="126">
        <f t="shared" si="3"/>
        <v>0</v>
      </c>
      <c r="AC17" s="144">
        <f t="shared" si="6"/>
        <v>0</v>
      </c>
      <c r="AD17" s="145"/>
      <c r="AE17" s="203">
        <f t="shared" si="4"/>
        <v>0</v>
      </c>
      <c r="AF17" s="204"/>
      <c r="AG17" s="28" t="str">
        <f t="shared" si="0"/>
        <v/>
      </c>
    </row>
    <row r="18" spans="1:33" s="21" customFormat="1" ht="20.45" customHeight="1" x14ac:dyDescent="0.25">
      <c r="A18" s="22"/>
      <c r="B18" s="22"/>
      <c r="C18" s="23"/>
      <c r="D18" s="24"/>
      <c r="E18" s="25"/>
      <c r="F18" s="26"/>
      <c r="G18" s="89"/>
      <c r="H18" s="90"/>
      <c r="I18" s="90"/>
      <c r="J18" s="90"/>
      <c r="K18" s="91"/>
      <c r="L18" s="121"/>
      <c r="M18" s="122"/>
      <c r="N18" s="122"/>
      <c r="O18" s="122"/>
      <c r="P18" s="122"/>
      <c r="Q18" s="122"/>
      <c r="R18" s="122"/>
      <c r="S18" s="122"/>
      <c r="T18" s="91"/>
      <c r="U18" s="144">
        <f t="shared" si="5"/>
        <v>0</v>
      </c>
      <c r="V18" s="145"/>
      <c r="W18" s="147">
        <f t="shared" si="1"/>
        <v>0</v>
      </c>
      <c r="X18" s="147"/>
      <c r="Y18" s="27">
        <f t="shared" si="2"/>
        <v>0</v>
      </c>
      <c r="Z18" s="127"/>
      <c r="AA18" s="128"/>
      <c r="AB18" s="126">
        <f t="shared" si="3"/>
        <v>0</v>
      </c>
      <c r="AC18" s="144">
        <f t="shared" si="6"/>
        <v>0</v>
      </c>
      <c r="AD18" s="145"/>
      <c r="AE18" s="203">
        <f t="shared" si="4"/>
        <v>0</v>
      </c>
      <c r="AF18" s="204"/>
      <c r="AG18" s="28" t="str">
        <f t="shared" si="0"/>
        <v/>
      </c>
    </row>
    <row r="19" spans="1:33" s="21" customFormat="1" ht="20.45" customHeight="1" x14ac:dyDescent="0.25">
      <c r="A19" s="22"/>
      <c r="B19" s="22"/>
      <c r="C19" s="23"/>
      <c r="D19" s="24"/>
      <c r="E19" s="25"/>
      <c r="F19" s="26"/>
      <c r="G19" s="89"/>
      <c r="H19" s="90"/>
      <c r="I19" s="90"/>
      <c r="J19" s="90"/>
      <c r="K19" s="91"/>
      <c r="L19" s="121"/>
      <c r="M19" s="122"/>
      <c r="N19" s="122"/>
      <c r="O19" s="122"/>
      <c r="P19" s="122"/>
      <c r="Q19" s="122"/>
      <c r="R19" s="122"/>
      <c r="S19" s="122"/>
      <c r="T19" s="91"/>
      <c r="U19" s="144">
        <f t="shared" si="5"/>
        <v>0</v>
      </c>
      <c r="V19" s="145"/>
      <c r="W19" s="147">
        <f t="shared" si="1"/>
        <v>0</v>
      </c>
      <c r="X19" s="147"/>
      <c r="Y19" s="27">
        <f t="shared" si="2"/>
        <v>0</v>
      </c>
      <c r="Z19" s="127"/>
      <c r="AA19" s="128"/>
      <c r="AB19" s="126">
        <f t="shared" si="3"/>
        <v>0</v>
      </c>
      <c r="AC19" s="144">
        <f t="shared" si="6"/>
        <v>0</v>
      </c>
      <c r="AD19" s="145"/>
      <c r="AE19" s="203">
        <f t="shared" si="4"/>
        <v>0</v>
      </c>
      <c r="AF19" s="204"/>
      <c r="AG19" s="28" t="str">
        <f t="shared" si="0"/>
        <v/>
      </c>
    </row>
    <row r="20" spans="1:33" s="21" customFormat="1" ht="20.45" customHeight="1" x14ac:dyDescent="0.25">
      <c r="A20" s="22"/>
      <c r="B20" s="22"/>
      <c r="C20" s="23"/>
      <c r="D20" s="24"/>
      <c r="E20" s="25"/>
      <c r="F20" s="26"/>
      <c r="G20" s="89"/>
      <c r="H20" s="90"/>
      <c r="I20" s="90"/>
      <c r="J20" s="90"/>
      <c r="K20" s="91"/>
      <c r="L20" s="121"/>
      <c r="M20" s="122"/>
      <c r="N20" s="122"/>
      <c r="O20" s="122"/>
      <c r="P20" s="122"/>
      <c r="Q20" s="122"/>
      <c r="R20" s="122"/>
      <c r="S20" s="122"/>
      <c r="T20" s="91"/>
      <c r="U20" s="144">
        <f t="shared" si="5"/>
        <v>0</v>
      </c>
      <c r="V20" s="145"/>
      <c r="W20" s="147">
        <f t="shared" si="1"/>
        <v>0</v>
      </c>
      <c r="X20" s="147"/>
      <c r="Y20" s="27">
        <f t="shared" si="2"/>
        <v>0</v>
      </c>
      <c r="Z20" s="127"/>
      <c r="AA20" s="128"/>
      <c r="AB20" s="126">
        <f t="shared" si="3"/>
        <v>0</v>
      </c>
      <c r="AC20" s="144">
        <f t="shared" si="6"/>
        <v>0</v>
      </c>
      <c r="AD20" s="145"/>
      <c r="AE20" s="203">
        <f t="shared" si="4"/>
        <v>0</v>
      </c>
      <c r="AF20" s="204"/>
      <c r="AG20" s="28" t="str">
        <f t="shared" si="0"/>
        <v/>
      </c>
    </row>
    <row r="21" spans="1:33" s="21" customFormat="1" ht="20.45" customHeight="1" x14ac:dyDescent="0.25">
      <c r="A21" s="22"/>
      <c r="B21" s="22"/>
      <c r="C21" s="23"/>
      <c r="D21" s="24"/>
      <c r="E21" s="25"/>
      <c r="F21" s="26"/>
      <c r="G21" s="89"/>
      <c r="H21" s="90"/>
      <c r="I21" s="90"/>
      <c r="J21" s="90"/>
      <c r="K21" s="91"/>
      <c r="L21" s="121"/>
      <c r="M21" s="122"/>
      <c r="N21" s="122"/>
      <c r="O21" s="122"/>
      <c r="P21" s="122"/>
      <c r="Q21" s="122"/>
      <c r="R21" s="122"/>
      <c r="S21" s="122"/>
      <c r="T21" s="91"/>
      <c r="U21" s="144">
        <f t="shared" si="5"/>
        <v>0</v>
      </c>
      <c r="V21" s="145"/>
      <c r="W21" s="147">
        <f t="shared" si="1"/>
        <v>0</v>
      </c>
      <c r="X21" s="147"/>
      <c r="Y21" s="27">
        <f t="shared" si="2"/>
        <v>0</v>
      </c>
      <c r="Z21" s="127"/>
      <c r="AA21" s="128"/>
      <c r="AB21" s="126">
        <f t="shared" si="3"/>
        <v>0</v>
      </c>
      <c r="AC21" s="144">
        <f t="shared" si="6"/>
        <v>0</v>
      </c>
      <c r="AD21" s="145"/>
      <c r="AE21" s="203">
        <f t="shared" si="4"/>
        <v>0</v>
      </c>
      <c r="AF21" s="204"/>
      <c r="AG21" s="28" t="str">
        <f t="shared" si="0"/>
        <v/>
      </c>
    </row>
    <row r="22" spans="1:33" s="21" customFormat="1" ht="20.45" customHeight="1" x14ac:dyDescent="0.25">
      <c r="A22" s="22"/>
      <c r="B22" s="22"/>
      <c r="C22" s="23"/>
      <c r="D22" s="24"/>
      <c r="E22" s="25"/>
      <c r="F22" s="26"/>
      <c r="G22" s="89"/>
      <c r="H22" s="90"/>
      <c r="I22" s="90"/>
      <c r="J22" s="90"/>
      <c r="K22" s="91"/>
      <c r="L22" s="121"/>
      <c r="M22" s="122"/>
      <c r="N22" s="122"/>
      <c r="O22" s="122"/>
      <c r="P22" s="122"/>
      <c r="Q22" s="122"/>
      <c r="R22" s="122"/>
      <c r="S22" s="122"/>
      <c r="T22" s="91"/>
      <c r="U22" s="144">
        <f t="shared" si="5"/>
        <v>0</v>
      </c>
      <c r="V22" s="145"/>
      <c r="W22" s="147">
        <f t="shared" si="1"/>
        <v>0</v>
      </c>
      <c r="X22" s="147"/>
      <c r="Y22" s="27">
        <f t="shared" si="2"/>
        <v>0</v>
      </c>
      <c r="Z22" s="127"/>
      <c r="AA22" s="128"/>
      <c r="AB22" s="126">
        <f t="shared" si="3"/>
        <v>0</v>
      </c>
      <c r="AC22" s="144">
        <f t="shared" si="6"/>
        <v>0</v>
      </c>
      <c r="AD22" s="145"/>
      <c r="AE22" s="203">
        <f t="shared" si="4"/>
        <v>0</v>
      </c>
      <c r="AF22" s="204"/>
      <c r="AG22" s="28" t="str">
        <f t="shared" si="0"/>
        <v/>
      </c>
    </row>
    <row r="23" spans="1:33" s="21" customFormat="1" ht="20.45" customHeight="1" x14ac:dyDescent="0.25">
      <c r="A23" s="22"/>
      <c r="B23" s="22"/>
      <c r="C23" s="23"/>
      <c r="D23" s="24"/>
      <c r="E23" s="25"/>
      <c r="F23" s="26"/>
      <c r="G23" s="89"/>
      <c r="H23" s="90"/>
      <c r="I23" s="90"/>
      <c r="J23" s="90"/>
      <c r="K23" s="91"/>
      <c r="L23" s="121"/>
      <c r="M23" s="122"/>
      <c r="N23" s="122"/>
      <c r="O23" s="122"/>
      <c r="P23" s="122"/>
      <c r="Q23" s="122"/>
      <c r="R23" s="122"/>
      <c r="S23" s="122"/>
      <c r="T23" s="91"/>
      <c r="U23" s="144">
        <f t="shared" si="5"/>
        <v>0</v>
      </c>
      <c r="V23" s="145"/>
      <c r="W23" s="147">
        <f t="shared" si="1"/>
        <v>0</v>
      </c>
      <c r="X23" s="147"/>
      <c r="Y23" s="27">
        <f t="shared" si="2"/>
        <v>0</v>
      </c>
      <c r="Z23" s="127"/>
      <c r="AA23" s="128"/>
      <c r="AB23" s="126">
        <f t="shared" si="3"/>
        <v>0</v>
      </c>
      <c r="AC23" s="144">
        <f t="shared" si="6"/>
        <v>0</v>
      </c>
      <c r="AD23" s="145"/>
      <c r="AE23" s="203">
        <f t="shared" si="4"/>
        <v>0</v>
      </c>
      <c r="AF23" s="204"/>
      <c r="AG23" s="28" t="str">
        <f t="shared" si="0"/>
        <v/>
      </c>
    </row>
    <row r="24" spans="1:33" s="21" customFormat="1" ht="20.45" customHeight="1" x14ac:dyDescent="0.25">
      <c r="A24" s="22"/>
      <c r="B24" s="22"/>
      <c r="C24" s="23"/>
      <c r="D24" s="24"/>
      <c r="E24" s="25"/>
      <c r="F24" s="26"/>
      <c r="G24" s="89"/>
      <c r="H24" s="90"/>
      <c r="I24" s="90"/>
      <c r="J24" s="90"/>
      <c r="K24" s="91"/>
      <c r="L24" s="121"/>
      <c r="M24" s="122"/>
      <c r="N24" s="122"/>
      <c r="O24" s="122"/>
      <c r="P24" s="122"/>
      <c r="Q24" s="122"/>
      <c r="R24" s="122"/>
      <c r="S24" s="122"/>
      <c r="T24" s="91"/>
      <c r="U24" s="144">
        <f t="shared" si="5"/>
        <v>0</v>
      </c>
      <c r="V24" s="145"/>
      <c r="W24" s="147">
        <f t="shared" si="1"/>
        <v>0</v>
      </c>
      <c r="X24" s="147"/>
      <c r="Y24" s="27">
        <f t="shared" si="2"/>
        <v>0</v>
      </c>
      <c r="Z24" s="127"/>
      <c r="AA24" s="128"/>
      <c r="AB24" s="126">
        <f t="shared" si="3"/>
        <v>0</v>
      </c>
      <c r="AC24" s="144">
        <f t="shared" si="6"/>
        <v>0</v>
      </c>
      <c r="AD24" s="145"/>
      <c r="AE24" s="203">
        <f t="shared" si="4"/>
        <v>0</v>
      </c>
      <c r="AF24" s="204"/>
      <c r="AG24" s="28" t="str">
        <f t="shared" si="0"/>
        <v/>
      </c>
    </row>
    <row r="25" spans="1:33" s="21" customFormat="1" ht="20.45" customHeight="1" x14ac:dyDescent="0.25">
      <c r="A25" s="22"/>
      <c r="B25" s="22"/>
      <c r="C25" s="23"/>
      <c r="D25" s="24"/>
      <c r="E25" s="25"/>
      <c r="F25" s="26"/>
      <c r="G25" s="89"/>
      <c r="H25" s="90"/>
      <c r="I25" s="90"/>
      <c r="J25" s="90"/>
      <c r="K25" s="91"/>
      <c r="L25" s="121"/>
      <c r="M25" s="122"/>
      <c r="N25" s="122"/>
      <c r="O25" s="122"/>
      <c r="P25" s="122"/>
      <c r="Q25" s="122"/>
      <c r="R25" s="122"/>
      <c r="S25" s="122"/>
      <c r="T25" s="91"/>
      <c r="U25" s="144">
        <f t="shared" si="5"/>
        <v>0</v>
      </c>
      <c r="V25" s="145"/>
      <c r="W25" s="147">
        <f t="shared" si="1"/>
        <v>0</v>
      </c>
      <c r="X25" s="147"/>
      <c r="Y25" s="27">
        <f t="shared" si="2"/>
        <v>0</v>
      </c>
      <c r="Z25" s="127"/>
      <c r="AA25" s="128"/>
      <c r="AB25" s="126">
        <f t="shared" si="3"/>
        <v>0</v>
      </c>
      <c r="AC25" s="144">
        <f t="shared" si="6"/>
        <v>0</v>
      </c>
      <c r="AD25" s="145"/>
      <c r="AE25" s="203">
        <f t="shared" si="4"/>
        <v>0</v>
      </c>
      <c r="AF25" s="204"/>
      <c r="AG25" s="28" t="str">
        <f t="shared" si="0"/>
        <v/>
      </c>
    </row>
    <row r="26" spans="1:33" s="21" customFormat="1" ht="20.45" customHeight="1" x14ac:dyDescent="0.25">
      <c r="A26" s="22"/>
      <c r="B26" s="22"/>
      <c r="C26" s="23"/>
      <c r="D26" s="24"/>
      <c r="E26" s="25"/>
      <c r="F26" s="26"/>
      <c r="G26" s="89"/>
      <c r="H26" s="90"/>
      <c r="I26" s="90"/>
      <c r="J26" s="90"/>
      <c r="K26" s="91"/>
      <c r="L26" s="121"/>
      <c r="M26" s="122"/>
      <c r="N26" s="122"/>
      <c r="O26" s="122"/>
      <c r="P26" s="122"/>
      <c r="Q26" s="122"/>
      <c r="R26" s="122"/>
      <c r="S26" s="122"/>
      <c r="T26" s="91"/>
      <c r="U26" s="144">
        <f t="shared" si="5"/>
        <v>0</v>
      </c>
      <c r="V26" s="145"/>
      <c r="W26" s="147">
        <f t="shared" si="1"/>
        <v>0</v>
      </c>
      <c r="X26" s="147"/>
      <c r="Y26" s="27">
        <f t="shared" si="2"/>
        <v>0</v>
      </c>
      <c r="Z26" s="127"/>
      <c r="AA26" s="128"/>
      <c r="AB26" s="126">
        <f t="shared" si="3"/>
        <v>0</v>
      </c>
      <c r="AC26" s="144">
        <f t="shared" si="6"/>
        <v>0</v>
      </c>
      <c r="AD26" s="145"/>
      <c r="AE26" s="203">
        <f t="shared" si="4"/>
        <v>0</v>
      </c>
      <c r="AF26" s="204"/>
      <c r="AG26" s="28" t="str">
        <f t="shared" si="0"/>
        <v/>
      </c>
    </row>
    <row r="27" spans="1:33" s="21" customFormat="1" ht="20.45" customHeight="1" x14ac:dyDescent="0.25">
      <c r="A27" s="22"/>
      <c r="B27" s="22"/>
      <c r="C27" s="23"/>
      <c r="D27" s="24"/>
      <c r="E27" s="25"/>
      <c r="F27" s="26"/>
      <c r="G27" s="89"/>
      <c r="H27" s="90"/>
      <c r="I27" s="90"/>
      <c r="J27" s="90"/>
      <c r="K27" s="91"/>
      <c r="L27" s="121"/>
      <c r="M27" s="122"/>
      <c r="N27" s="122"/>
      <c r="O27" s="122"/>
      <c r="P27" s="122"/>
      <c r="Q27" s="122"/>
      <c r="R27" s="122"/>
      <c r="S27" s="122"/>
      <c r="T27" s="91"/>
      <c r="U27" s="144">
        <f t="shared" si="5"/>
        <v>0</v>
      </c>
      <c r="V27" s="145"/>
      <c r="W27" s="147">
        <f t="shared" si="1"/>
        <v>0</v>
      </c>
      <c r="X27" s="147"/>
      <c r="Y27" s="27">
        <f t="shared" si="2"/>
        <v>0</v>
      </c>
      <c r="Z27" s="127"/>
      <c r="AA27" s="128"/>
      <c r="AB27" s="126">
        <f t="shared" si="3"/>
        <v>0</v>
      </c>
      <c r="AC27" s="144">
        <f t="shared" si="6"/>
        <v>0</v>
      </c>
      <c r="AD27" s="145"/>
      <c r="AE27" s="203">
        <f t="shared" si="4"/>
        <v>0</v>
      </c>
      <c r="AF27" s="204"/>
      <c r="AG27" s="28" t="str">
        <f t="shared" si="0"/>
        <v/>
      </c>
    </row>
    <row r="28" spans="1:33" s="21" customFormat="1" ht="20.45" customHeight="1" x14ac:dyDescent="0.25">
      <c r="A28" s="22"/>
      <c r="B28" s="22"/>
      <c r="C28" s="23"/>
      <c r="D28" s="24"/>
      <c r="E28" s="25"/>
      <c r="F28" s="26"/>
      <c r="G28" s="89"/>
      <c r="H28" s="90"/>
      <c r="I28" s="90"/>
      <c r="J28" s="90"/>
      <c r="K28" s="91"/>
      <c r="L28" s="121"/>
      <c r="M28" s="122"/>
      <c r="N28" s="122"/>
      <c r="O28" s="122"/>
      <c r="P28" s="122"/>
      <c r="Q28" s="122"/>
      <c r="R28" s="122"/>
      <c r="S28" s="122"/>
      <c r="T28" s="91"/>
      <c r="U28" s="144">
        <f t="shared" si="5"/>
        <v>0</v>
      </c>
      <c r="V28" s="145"/>
      <c r="W28" s="147">
        <f t="shared" si="1"/>
        <v>0</v>
      </c>
      <c r="X28" s="147"/>
      <c r="Y28" s="27">
        <f t="shared" si="2"/>
        <v>0</v>
      </c>
      <c r="Z28" s="127"/>
      <c r="AA28" s="128"/>
      <c r="AB28" s="126">
        <f t="shared" si="3"/>
        <v>0</v>
      </c>
      <c r="AC28" s="144">
        <f t="shared" si="6"/>
        <v>0</v>
      </c>
      <c r="AD28" s="145"/>
      <c r="AE28" s="203">
        <f t="shared" si="4"/>
        <v>0</v>
      </c>
      <c r="AF28" s="204"/>
      <c r="AG28" s="28" t="str">
        <f t="shared" si="0"/>
        <v/>
      </c>
    </row>
    <row r="29" spans="1:33" s="21" customFormat="1" ht="20.45" customHeight="1" x14ac:dyDescent="0.25">
      <c r="A29" s="22"/>
      <c r="B29" s="22"/>
      <c r="C29" s="23"/>
      <c r="D29" s="24"/>
      <c r="E29" s="25"/>
      <c r="F29" s="26"/>
      <c r="G29" s="89"/>
      <c r="H29" s="90"/>
      <c r="I29" s="90"/>
      <c r="J29" s="90"/>
      <c r="K29" s="91"/>
      <c r="L29" s="121"/>
      <c r="M29" s="122"/>
      <c r="N29" s="122"/>
      <c r="O29" s="122"/>
      <c r="P29" s="122"/>
      <c r="Q29" s="122"/>
      <c r="R29" s="122"/>
      <c r="S29" s="122"/>
      <c r="T29" s="91"/>
      <c r="U29" s="144">
        <f t="shared" si="5"/>
        <v>0</v>
      </c>
      <c r="V29" s="145"/>
      <c r="W29" s="147">
        <f t="shared" si="1"/>
        <v>0</v>
      </c>
      <c r="X29" s="147"/>
      <c r="Y29" s="27">
        <f t="shared" si="2"/>
        <v>0</v>
      </c>
      <c r="Z29" s="127"/>
      <c r="AA29" s="128"/>
      <c r="AB29" s="126">
        <f t="shared" si="3"/>
        <v>0</v>
      </c>
      <c r="AC29" s="144">
        <f t="shared" si="6"/>
        <v>0</v>
      </c>
      <c r="AD29" s="145"/>
      <c r="AE29" s="203">
        <f t="shared" si="4"/>
        <v>0</v>
      </c>
      <c r="AF29" s="204"/>
      <c r="AG29" s="28" t="str">
        <f t="shared" si="0"/>
        <v/>
      </c>
    </row>
    <row r="30" spans="1:33" s="21" customFormat="1" ht="20.45" customHeight="1" x14ac:dyDescent="0.25">
      <c r="A30" s="22"/>
      <c r="B30" s="22"/>
      <c r="C30" s="23"/>
      <c r="D30" s="24"/>
      <c r="E30" s="25"/>
      <c r="F30" s="26"/>
      <c r="G30" s="89"/>
      <c r="H30" s="90"/>
      <c r="I30" s="90"/>
      <c r="J30" s="90"/>
      <c r="K30" s="91"/>
      <c r="L30" s="121"/>
      <c r="M30" s="122"/>
      <c r="N30" s="122"/>
      <c r="O30" s="122"/>
      <c r="P30" s="122"/>
      <c r="Q30" s="122"/>
      <c r="R30" s="122"/>
      <c r="S30" s="122"/>
      <c r="T30" s="91"/>
      <c r="U30" s="144">
        <f t="shared" si="5"/>
        <v>0</v>
      </c>
      <c r="V30" s="145"/>
      <c r="W30" s="147">
        <f t="shared" si="1"/>
        <v>0</v>
      </c>
      <c r="X30" s="147"/>
      <c r="Y30" s="27">
        <f t="shared" si="2"/>
        <v>0</v>
      </c>
      <c r="Z30" s="127"/>
      <c r="AA30" s="128"/>
      <c r="AB30" s="126">
        <f t="shared" si="3"/>
        <v>0</v>
      </c>
      <c r="AC30" s="144">
        <f t="shared" si="6"/>
        <v>0</v>
      </c>
      <c r="AD30" s="145"/>
      <c r="AE30" s="203">
        <f t="shared" si="4"/>
        <v>0</v>
      </c>
      <c r="AF30" s="204"/>
      <c r="AG30" s="28" t="str">
        <f t="shared" si="0"/>
        <v/>
      </c>
    </row>
    <row r="31" spans="1:33" s="21" customFormat="1" ht="20.45" customHeight="1" x14ac:dyDescent="0.25">
      <c r="A31" s="22"/>
      <c r="B31" s="22"/>
      <c r="C31" s="23"/>
      <c r="D31" s="24"/>
      <c r="E31" s="25"/>
      <c r="F31" s="26"/>
      <c r="G31" s="89"/>
      <c r="H31" s="90"/>
      <c r="I31" s="90"/>
      <c r="J31" s="90"/>
      <c r="K31" s="91"/>
      <c r="L31" s="121"/>
      <c r="M31" s="122"/>
      <c r="N31" s="122"/>
      <c r="O31" s="122"/>
      <c r="P31" s="122"/>
      <c r="Q31" s="122"/>
      <c r="R31" s="122"/>
      <c r="S31" s="122"/>
      <c r="T31" s="91"/>
      <c r="U31" s="144">
        <f t="shared" si="5"/>
        <v>0</v>
      </c>
      <c r="V31" s="145"/>
      <c r="W31" s="147">
        <f t="shared" si="1"/>
        <v>0</v>
      </c>
      <c r="X31" s="147"/>
      <c r="Y31" s="27">
        <f t="shared" si="2"/>
        <v>0</v>
      </c>
      <c r="Z31" s="127"/>
      <c r="AA31" s="128"/>
      <c r="AB31" s="126">
        <f t="shared" si="3"/>
        <v>0</v>
      </c>
      <c r="AC31" s="144">
        <f t="shared" si="6"/>
        <v>0</v>
      </c>
      <c r="AD31" s="145"/>
      <c r="AE31" s="203">
        <f t="shared" si="4"/>
        <v>0</v>
      </c>
      <c r="AF31" s="204"/>
      <c r="AG31" s="28" t="str">
        <f t="shared" si="0"/>
        <v/>
      </c>
    </row>
    <row r="32" spans="1:33" s="21" customFormat="1" ht="20.45" customHeight="1" x14ac:dyDescent="0.25">
      <c r="A32" s="22"/>
      <c r="B32" s="22"/>
      <c r="C32" s="23"/>
      <c r="D32" s="24"/>
      <c r="E32" s="25"/>
      <c r="F32" s="26"/>
      <c r="G32" s="89"/>
      <c r="H32" s="90"/>
      <c r="I32" s="90"/>
      <c r="J32" s="90"/>
      <c r="K32" s="91"/>
      <c r="L32" s="121"/>
      <c r="M32" s="122"/>
      <c r="N32" s="122"/>
      <c r="O32" s="122"/>
      <c r="P32" s="122"/>
      <c r="Q32" s="122"/>
      <c r="R32" s="122"/>
      <c r="S32" s="122"/>
      <c r="T32" s="91"/>
      <c r="U32" s="144">
        <f t="shared" si="5"/>
        <v>0</v>
      </c>
      <c r="V32" s="145"/>
      <c r="W32" s="147">
        <f t="shared" si="1"/>
        <v>0</v>
      </c>
      <c r="X32" s="147"/>
      <c r="Y32" s="27">
        <f t="shared" si="2"/>
        <v>0</v>
      </c>
      <c r="Z32" s="127"/>
      <c r="AA32" s="128"/>
      <c r="AB32" s="126">
        <f t="shared" si="3"/>
        <v>0</v>
      </c>
      <c r="AC32" s="144">
        <f t="shared" si="6"/>
        <v>0</v>
      </c>
      <c r="AD32" s="145"/>
      <c r="AE32" s="203">
        <f t="shared" si="4"/>
        <v>0</v>
      </c>
      <c r="AF32" s="204"/>
      <c r="AG32" s="28" t="str">
        <f t="shared" si="0"/>
        <v/>
      </c>
    </row>
    <row r="33" spans="1:33" s="21" customFormat="1" ht="20.45" customHeight="1" x14ac:dyDescent="0.25">
      <c r="A33" s="22"/>
      <c r="B33" s="22"/>
      <c r="C33" s="23"/>
      <c r="D33" s="24"/>
      <c r="E33" s="25"/>
      <c r="F33" s="26"/>
      <c r="G33" s="89"/>
      <c r="H33" s="90"/>
      <c r="I33" s="90"/>
      <c r="J33" s="90"/>
      <c r="K33" s="91"/>
      <c r="L33" s="121"/>
      <c r="M33" s="122"/>
      <c r="N33" s="122"/>
      <c r="O33" s="122"/>
      <c r="P33" s="122"/>
      <c r="Q33" s="122"/>
      <c r="R33" s="122"/>
      <c r="S33" s="122"/>
      <c r="T33" s="91"/>
      <c r="U33" s="144">
        <f t="shared" si="5"/>
        <v>0</v>
      </c>
      <c r="V33" s="145"/>
      <c r="W33" s="147">
        <f t="shared" si="1"/>
        <v>0</v>
      </c>
      <c r="X33" s="147"/>
      <c r="Y33" s="27">
        <f t="shared" si="2"/>
        <v>0</v>
      </c>
      <c r="Z33" s="127"/>
      <c r="AA33" s="128"/>
      <c r="AB33" s="126">
        <f t="shared" si="3"/>
        <v>0</v>
      </c>
      <c r="AC33" s="144">
        <f t="shared" si="6"/>
        <v>0</v>
      </c>
      <c r="AD33" s="145"/>
      <c r="AE33" s="203">
        <f t="shared" si="4"/>
        <v>0</v>
      </c>
      <c r="AF33" s="204"/>
      <c r="AG33" s="28" t="str">
        <f t="shared" si="0"/>
        <v/>
      </c>
    </row>
    <row r="34" spans="1:33" s="21" customFormat="1" ht="20.45" customHeight="1" x14ac:dyDescent="0.25">
      <c r="A34" s="22"/>
      <c r="B34" s="22"/>
      <c r="C34" s="23"/>
      <c r="D34" s="24"/>
      <c r="E34" s="25"/>
      <c r="F34" s="26"/>
      <c r="G34" s="89"/>
      <c r="H34" s="90"/>
      <c r="I34" s="90"/>
      <c r="J34" s="90"/>
      <c r="K34" s="91"/>
      <c r="L34" s="121"/>
      <c r="M34" s="122"/>
      <c r="N34" s="122"/>
      <c r="O34" s="122"/>
      <c r="P34" s="122"/>
      <c r="Q34" s="122"/>
      <c r="R34" s="122"/>
      <c r="S34" s="122"/>
      <c r="T34" s="91"/>
      <c r="U34" s="144">
        <f t="shared" si="5"/>
        <v>0</v>
      </c>
      <c r="V34" s="145"/>
      <c r="W34" s="147">
        <f t="shared" si="1"/>
        <v>0</v>
      </c>
      <c r="X34" s="147"/>
      <c r="Y34" s="27">
        <f t="shared" si="2"/>
        <v>0</v>
      </c>
      <c r="Z34" s="127"/>
      <c r="AA34" s="128"/>
      <c r="AB34" s="126">
        <f t="shared" si="3"/>
        <v>0</v>
      </c>
      <c r="AC34" s="144">
        <f t="shared" si="6"/>
        <v>0</v>
      </c>
      <c r="AD34" s="145"/>
      <c r="AE34" s="203">
        <f t="shared" si="4"/>
        <v>0</v>
      </c>
      <c r="AF34" s="204"/>
      <c r="AG34" s="28" t="str">
        <f t="shared" si="0"/>
        <v/>
      </c>
    </row>
    <row r="35" spans="1:33" s="21" customFormat="1" ht="20.45" customHeight="1" x14ac:dyDescent="0.25">
      <c r="A35" s="22"/>
      <c r="B35" s="22"/>
      <c r="C35" s="23"/>
      <c r="D35" s="24"/>
      <c r="E35" s="25"/>
      <c r="F35" s="26"/>
      <c r="G35" s="89"/>
      <c r="H35" s="90"/>
      <c r="I35" s="90"/>
      <c r="J35" s="90"/>
      <c r="K35" s="91"/>
      <c r="L35" s="121"/>
      <c r="M35" s="122"/>
      <c r="N35" s="122"/>
      <c r="O35" s="122"/>
      <c r="P35" s="122"/>
      <c r="Q35" s="122"/>
      <c r="R35" s="122"/>
      <c r="S35" s="122"/>
      <c r="T35" s="91"/>
      <c r="U35" s="144">
        <f t="shared" si="5"/>
        <v>0</v>
      </c>
      <c r="V35" s="145"/>
      <c r="W35" s="147">
        <f t="shared" si="1"/>
        <v>0</v>
      </c>
      <c r="X35" s="147"/>
      <c r="Y35" s="27">
        <f t="shared" si="2"/>
        <v>0</v>
      </c>
      <c r="Z35" s="127"/>
      <c r="AA35" s="128"/>
      <c r="AB35" s="126">
        <f t="shared" si="3"/>
        <v>0</v>
      </c>
      <c r="AC35" s="144">
        <f t="shared" si="6"/>
        <v>0</v>
      </c>
      <c r="AD35" s="145"/>
      <c r="AE35" s="203">
        <f t="shared" si="4"/>
        <v>0</v>
      </c>
      <c r="AF35" s="204"/>
      <c r="AG35" s="28" t="str">
        <f t="shared" si="0"/>
        <v/>
      </c>
    </row>
    <row r="36" spans="1:33" s="21" customFormat="1" ht="20.45" customHeight="1" x14ac:dyDescent="0.25">
      <c r="A36" s="22"/>
      <c r="B36" s="22"/>
      <c r="C36" s="23"/>
      <c r="D36" s="24"/>
      <c r="E36" s="25"/>
      <c r="F36" s="26"/>
      <c r="G36" s="89"/>
      <c r="H36" s="90"/>
      <c r="I36" s="90"/>
      <c r="J36" s="90"/>
      <c r="K36" s="91"/>
      <c r="L36" s="121"/>
      <c r="M36" s="122"/>
      <c r="N36" s="122"/>
      <c r="O36" s="122"/>
      <c r="P36" s="122"/>
      <c r="Q36" s="122"/>
      <c r="R36" s="122"/>
      <c r="S36" s="122"/>
      <c r="T36" s="91"/>
      <c r="U36" s="144">
        <f t="shared" si="5"/>
        <v>0</v>
      </c>
      <c r="V36" s="145"/>
      <c r="W36" s="147">
        <f t="shared" si="1"/>
        <v>0</v>
      </c>
      <c r="X36" s="147"/>
      <c r="Y36" s="27">
        <f t="shared" si="2"/>
        <v>0</v>
      </c>
      <c r="Z36" s="127"/>
      <c r="AA36" s="128"/>
      <c r="AB36" s="126">
        <f t="shared" si="3"/>
        <v>0</v>
      </c>
      <c r="AC36" s="144">
        <f t="shared" si="6"/>
        <v>0</v>
      </c>
      <c r="AD36" s="145"/>
      <c r="AE36" s="203">
        <f t="shared" si="4"/>
        <v>0</v>
      </c>
      <c r="AF36" s="204"/>
      <c r="AG36" s="28" t="str">
        <f t="shared" si="0"/>
        <v/>
      </c>
    </row>
    <row r="37" spans="1:33" s="21" customFormat="1" ht="20.45" customHeight="1" x14ac:dyDescent="0.25">
      <c r="A37" s="22"/>
      <c r="B37" s="22"/>
      <c r="C37" s="23"/>
      <c r="D37" s="24"/>
      <c r="E37" s="25"/>
      <c r="F37" s="26"/>
      <c r="G37" s="89"/>
      <c r="H37" s="90"/>
      <c r="I37" s="90"/>
      <c r="J37" s="90"/>
      <c r="K37" s="91"/>
      <c r="L37" s="121"/>
      <c r="M37" s="122"/>
      <c r="N37" s="122"/>
      <c r="O37" s="122"/>
      <c r="P37" s="122"/>
      <c r="Q37" s="122"/>
      <c r="R37" s="122"/>
      <c r="S37" s="122"/>
      <c r="T37" s="91"/>
      <c r="U37" s="144">
        <f t="shared" si="5"/>
        <v>0</v>
      </c>
      <c r="V37" s="145"/>
      <c r="W37" s="147">
        <f t="shared" si="1"/>
        <v>0</v>
      </c>
      <c r="X37" s="147"/>
      <c r="Y37" s="27">
        <f t="shared" si="2"/>
        <v>0</v>
      </c>
      <c r="Z37" s="127"/>
      <c r="AA37" s="128"/>
      <c r="AB37" s="126">
        <f t="shared" si="3"/>
        <v>0</v>
      </c>
      <c r="AC37" s="144">
        <f t="shared" si="6"/>
        <v>0</v>
      </c>
      <c r="AD37" s="145"/>
      <c r="AE37" s="203">
        <f t="shared" si="4"/>
        <v>0</v>
      </c>
      <c r="AF37" s="204"/>
      <c r="AG37" s="28" t="str">
        <f t="shared" si="0"/>
        <v/>
      </c>
    </row>
    <row r="38" spans="1:33" s="21" customFormat="1" ht="20.45" customHeight="1" x14ac:dyDescent="0.25">
      <c r="A38" s="22"/>
      <c r="B38" s="22"/>
      <c r="C38" s="23"/>
      <c r="D38" s="24"/>
      <c r="E38" s="25"/>
      <c r="F38" s="26"/>
      <c r="G38" s="89"/>
      <c r="H38" s="90"/>
      <c r="I38" s="90"/>
      <c r="J38" s="90"/>
      <c r="K38" s="91"/>
      <c r="L38" s="121"/>
      <c r="M38" s="122"/>
      <c r="N38" s="122"/>
      <c r="O38" s="122"/>
      <c r="P38" s="122"/>
      <c r="Q38" s="122"/>
      <c r="R38" s="122"/>
      <c r="S38" s="122"/>
      <c r="T38" s="91"/>
      <c r="U38" s="144">
        <f t="shared" si="5"/>
        <v>0</v>
      </c>
      <c r="V38" s="145"/>
      <c r="W38" s="147">
        <f t="shared" si="1"/>
        <v>0</v>
      </c>
      <c r="X38" s="147"/>
      <c r="Y38" s="27">
        <f t="shared" si="2"/>
        <v>0</v>
      </c>
      <c r="Z38" s="127"/>
      <c r="AA38" s="128"/>
      <c r="AB38" s="126">
        <f t="shared" si="3"/>
        <v>0</v>
      </c>
      <c r="AC38" s="144">
        <f t="shared" si="6"/>
        <v>0</v>
      </c>
      <c r="AD38" s="145"/>
      <c r="AE38" s="203">
        <f t="shared" si="4"/>
        <v>0</v>
      </c>
      <c r="AF38" s="204"/>
      <c r="AG38" s="28" t="str">
        <f t="shared" si="0"/>
        <v/>
      </c>
    </row>
    <row r="39" spans="1:33" s="21" customFormat="1" ht="20.45" customHeight="1" x14ac:dyDescent="0.25">
      <c r="A39" s="22"/>
      <c r="B39" s="22"/>
      <c r="C39" s="23"/>
      <c r="D39" s="24"/>
      <c r="E39" s="25"/>
      <c r="F39" s="26"/>
      <c r="G39" s="89"/>
      <c r="H39" s="90"/>
      <c r="I39" s="90"/>
      <c r="J39" s="90"/>
      <c r="K39" s="91"/>
      <c r="L39" s="121"/>
      <c r="M39" s="122"/>
      <c r="N39" s="122"/>
      <c r="O39" s="122"/>
      <c r="P39" s="122"/>
      <c r="Q39" s="122"/>
      <c r="R39" s="122"/>
      <c r="S39" s="122"/>
      <c r="T39" s="91"/>
      <c r="U39" s="144">
        <f t="shared" si="5"/>
        <v>0</v>
      </c>
      <c r="V39" s="145"/>
      <c r="W39" s="147">
        <f t="shared" si="1"/>
        <v>0</v>
      </c>
      <c r="X39" s="147"/>
      <c r="Y39" s="27">
        <f t="shared" si="2"/>
        <v>0</v>
      </c>
      <c r="Z39" s="127"/>
      <c r="AA39" s="128"/>
      <c r="AB39" s="126">
        <f t="shared" si="3"/>
        <v>0</v>
      </c>
      <c r="AC39" s="144">
        <f t="shared" si="6"/>
        <v>0</v>
      </c>
      <c r="AD39" s="145"/>
      <c r="AE39" s="203">
        <f t="shared" si="4"/>
        <v>0</v>
      </c>
      <c r="AF39" s="204"/>
      <c r="AG39" s="28" t="str">
        <f t="shared" si="0"/>
        <v/>
      </c>
    </row>
    <row r="40" spans="1:33" s="21" customFormat="1" ht="20.45" customHeight="1" x14ac:dyDescent="0.25">
      <c r="A40" s="22"/>
      <c r="B40" s="22"/>
      <c r="C40" s="23"/>
      <c r="D40" s="24"/>
      <c r="E40" s="25"/>
      <c r="F40" s="26"/>
      <c r="G40" s="89"/>
      <c r="H40" s="90"/>
      <c r="I40" s="90"/>
      <c r="J40" s="90"/>
      <c r="K40" s="91"/>
      <c r="L40" s="121"/>
      <c r="M40" s="122"/>
      <c r="N40" s="122"/>
      <c r="O40" s="122"/>
      <c r="P40" s="122"/>
      <c r="Q40" s="122"/>
      <c r="R40" s="122"/>
      <c r="S40" s="122"/>
      <c r="T40" s="91"/>
      <c r="U40" s="144">
        <f t="shared" si="5"/>
        <v>0</v>
      </c>
      <c r="V40" s="145"/>
      <c r="W40" s="147">
        <f t="shared" si="1"/>
        <v>0</v>
      </c>
      <c r="X40" s="147"/>
      <c r="Y40" s="27">
        <f t="shared" si="2"/>
        <v>0</v>
      </c>
      <c r="Z40" s="127"/>
      <c r="AA40" s="128"/>
      <c r="AB40" s="126">
        <f t="shared" si="3"/>
        <v>0</v>
      </c>
      <c r="AC40" s="144">
        <f t="shared" si="6"/>
        <v>0</v>
      </c>
      <c r="AD40" s="145"/>
      <c r="AE40" s="203">
        <f t="shared" si="4"/>
        <v>0</v>
      </c>
      <c r="AF40" s="204"/>
      <c r="AG40" s="28" t="str">
        <f t="shared" si="0"/>
        <v/>
      </c>
    </row>
    <row r="41" spans="1:33" s="21" customFormat="1" ht="20.45" customHeight="1" x14ac:dyDescent="0.25">
      <c r="A41" s="22"/>
      <c r="B41" s="22"/>
      <c r="C41" s="23"/>
      <c r="D41" s="24"/>
      <c r="E41" s="25"/>
      <c r="F41" s="26"/>
      <c r="G41" s="89"/>
      <c r="H41" s="90"/>
      <c r="I41" s="90"/>
      <c r="J41" s="90"/>
      <c r="K41" s="91"/>
      <c r="L41" s="121"/>
      <c r="M41" s="122"/>
      <c r="N41" s="122"/>
      <c r="O41" s="122"/>
      <c r="P41" s="122"/>
      <c r="Q41" s="122"/>
      <c r="R41" s="122"/>
      <c r="S41" s="122"/>
      <c r="T41" s="91"/>
      <c r="U41" s="144">
        <f t="shared" si="5"/>
        <v>0</v>
      </c>
      <c r="V41" s="145"/>
      <c r="W41" s="147">
        <f t="shared" si="1"/>
        <v>0</v>
      </c>
      <c r="X41" s="147"/>
      <c r="Y41" s="27">
        <f t="shared" si="2"/>
        <v>0</v>
      </c>
      <c r="Z41" s="127"/>
      <c r="AA41" s="128"/>
      <c r="AB41" s="126">
        <f t="shared" si="3"/>
        <v>0</v>
      </c>
      <c r="AC41" s="144">
        <f t="shared" si="6"/>
        <v>0</v>
      </c>
      <c r="AD41" s="145"/>
      <c r="AE41" s="203">
        <f t="shared" si="4"/>
        <v>0</v>
      </c>
      <c r="AF41" s="204"/>
      <c r="AG41" s="28" t="str">
        <f t="shared" si="0"/>
        <v/>
      </c>
    </row>
    <row r="42" spans="1:33" s="21" customFormat="1" ht="20.45" customHeight="1" x14ac:dyDescent="0.25">
      <c r="A42" s="22"/>
      <c r="B42" s="22"/>
      <c r="C42" s="23"/>
      <c r="D42" s="24"/>
      <c r="E42" s="25"/>
      <c r="F42" s="26"/>
      <c r="G42" s="89"/>
      <c r="H42" s="90"/>
      <c r="I42" s="90"/>
      <c r="J42" s="90"/>
      <c r="K42" s="91"/>
      <c r="L42" s="121"/>
      <c r="M42" s="122"/>
      <c r="N42" s="122"/>
      <c r="O42" s="122"/>
      <c r="P42" s="122"/>
      <c r="Q42" s="122"/>
      <c r="R42" s="122"/>
      <c r="S42" s="122"/>
      <c r="T42" s="91"/>
      <c r="U42" s="144">
        <f t="shared" si="5"/>
        <v>0</v>
      </c>
      <c r="V42" s="145"/>
      <c r="W42" s="147">
        <f t="shared" si="1"/>
        <v>0</v>
      </c>
      <c r="X42" s="147"/>
      <c r="Y42" s="27">
        <f t="shared" si="2"/>
        <v>0</v>
      </c>
      <c r="Z42" s="127"/>
      <c r="AA42" s="128"/>
      <c r="AB42" s="126">
        <f t="shared" si="3"/>
        <v>0</v>
      </c>
      <c r="AC42" s="144">
        <f t="shared" si="6"/>
        <v>0</v>
      </c>
      <c r="AD42" s="145"/>
      <c r="AE42" s="203">
        <f t="shared" si="4"/>
        <v>0</v>
      </c>
      <c r="AF42" s="204"/>
      <c r="AG42" s="28" t="str">
        <f t="shared" si="0"/>
        <v/>
      </c>
    </row>
    <row r="43" spans="1:33" s="21" customFormat="1" ht="20.45" customHeight="1" x14ac:dyDescent="0.25">
      <c r="A43" s="22"/>
      <c r="B43" s="22"/>
      <c r="C43" s="23"/>
      <c r="D43" s="24"/>
      <c r="E43" s="25"/>
      <c r="F43" s="26"/>
      <c r="G43" s="89"/>
      <c r="H43" s="90"/>
      <c r="I43" s="90"/>
      <c r="J43" s="90"/>
      <c r="K43" s="91"/>
      <c r="L43" s="121"/>
      <c r="M43" s="122"/>
      <c r="N43" s="122"/>
      <c r="O43" s="122"/>
      <c r="P43" s="122"/>
      <c r="Q43" s="122"/>
      <c r="R43" s="122"/>
      <c r="S43" s="122"/>
      <c r="T43" s="91"/>
      <c r="U43" s="144">
        <f t="shared" si="5"/>
        <v>0</v>
      </c>
      <c r="V43" s="145"/>
      <c r="W43" s="147">
        <f t="shared" si="1"/>
        <v>0</v>
      </c>
      <c r="X43" s="147"/>
      <c r="Y43" s="27">
        <f t="shared" si="2"/>
        <v>0</v>
      </c>
      <c r="Z43" s="127"/>
      <c r="AA43" s="128"/>
      <c r="AB43" s="126">
        <f t="shared" si="3"/>
        <v>0</v>
      </c>
      <c r="AC43" s="144">
        <f t="shared" si="6"/>
        <v>0</v>
      </c>
      <c r="AD43" s="145"/>
      <c r="AE43" s="203">
        <f t="shared" si="4"/>
        <v>0</v>
      </c>
      <c r="AF43" s="204"/>
      <c r="AG43" s="28" t="str">
        <f t="shared" si="0"/>
        <v/>
      </c>
    </row>
    <row r="44" spans="1:33" s="21" customFormat="1" ht="20.45" customHeight="1" x14ac:dyDescent="0.25">
      <c r="A44" s="22"/>
      <c r="B44" s="22"/>
      <c r="C44" s="23"/>
      <c r="D44" s="24"/>
      <c r="E44" s="25"/>
      <c r="F44" s="26"/>
      <c r="G44" s="89"/>
      <c r="H44" s="90"/>
      <c r="I44" s="90"/>
      <c r="J44" s="90"/>
      <c r="K44" s="91"/>
      <c r="L44" s="121"/>
      <c r="M44" s="122"/>
      <c r="N44" s="122"/>
      <c r="O44" s="122"/>
      <c r="P44" s="122"/>
      <c r="Q44" s="122"/>
      <c r="R44" s="122"/>
      <c r="S44" s="122"/>
      <c r="T44" s="91"/>
      <c r="U44" s="144">
        <f t="shared" si="5"/>
        <v>0</v>
      </c>
      <c r="V44" s="145"/>
      <c r="W44" s="147">
        <f t="shared" si="1"/>
        <v>0</v>
      </c>
      <c r="X44" s="147"/>
      <c r="Y44" s="27">
        <f t="shared" si="2"/>
        <v>0</v>
      </c>
      <c r="Z44" s="127"/>
      <c r="AA44" s="128"/>
      <c r="AB44" s="126">
        <f t="shared" si="3"/>
        <v>0</v>
      </c>
      <c r="AC44" s="144">
        <f t="shared" si="6"/>
        <v>0</v>
      </c>
      <c r="AD44" s="145"/>
      <c r="AE44" s="203">
        <f t="shared" si="4"/>
        <v>0</v>
      </c>
      <c r="AF44" s="204"/>
      <c r="AG44" s="28" t="str">
        <f t="shared" si="0"/>
        <v/>
      </c>
    </row>
    <row r="45" spans="1:33" s="21" customFormat="1" ht="20.45" customHeight="1" x14ac:dyDescent="0.25">
      <c r="A45" s="22"/>
      <c r="B45" s="22"/>
      <c r="C45" s="23"/>
      <c r="D45" s="24"/>
      <c r="E45" s="25"/>
      <c r="F45" s="26"/>
      <c r="G45" s="89"/>
      <c r="H45" s="90"/>
      <c r="I45" s="90"/>
      <c r="J45" s="90"/>
      <c r="K45" s="91"/>
      <c r="L45" s="121"/>
      <c r="M45" s="122"/>
      <c r="N45" s="122"/>
      <c r="O45" s="122"/>
      <c r="P45" s="122"/>
      <c r="Q45" s="122"/>
      <c r="R45" s="122"/>
      <c r="S45" s="122"/>
      <c r="T45" s="91"/>
      <c r="U45" s="144">
        <f t="shared" si="5"/>
        <v>0</v>
      </c>
      <c r="V45" s="145"/>
      <c r="W45" s="147">
        <f t="shared" si="1"/>
        <v>0</v>
      </c>
      <c r="X45" s="147"/>
      <c r="Y45" s="27">
        <f t="shared" si="2"/>
        <v>0</v>
      </c>
      <c r="Z45" s="127"/>
      <c r="AA45" s="128"/>
      <c r="AB45" s="126">
        <f t="shared" si="3"/>
        <v>0</v>
      </c>
      <c r="AC45" s="144">
        <f t="shared" si="6"/>
        <v>0</v>
      </c>
      <c r="AD45" s="145"/>
      <c r="AE45" s="203">
        <f t="shared" si="4"/>
        <v>0</v>
      </c>
      <c r="AF45" s="204"/>
      <c r="AG45" s="28" t="str">
        <f t="shared" si="0"/>
        <v/>
      </c>
    </row>
    <row r="46" spans="1:33" s="21" customFormat="1" ht="20.45" customHeight="1" x14ac:dyDescent="0.25">
      <c r="A46" s="22"/>
      <c r="B46" s="22"/>
      <c r="C46" s="23"/>
      <c r="D46" s="24"/>
      <c r="E46" s="25"/>
      <c r="F46" s="26"/>
      <c r="G46" s="89"/>
      <c r="H46" s="90"/>
      <c r="I46" s="90"/>
      <c r="J46" s="90"/>
      <c r="K46" s="91"/>
      <c r="L46" s="121"/>
      <c r="M46" s="122"/>
      <c r="N46" s="122"/>
      <c r="O46" s="122"/>
      <c r="P46" s="122"/>
      <c r="Q46" s="122"/>
      <c r="R46" s="122"/>
      <c r="S46" s="122"/>
      <c r="T46" s="91"/>
      <c r="U46" s="144">
        <f t="shared" si="5"/>
        <v>0</v>
      </c>
      <c r="V46" s="145"/>
      <c r="W46" s="147">
        <f t="shared" si="1"/>
        <v>0</v>
      </c>
      <c r="X46" s="147"/>
      <c r="Y46" s="27">
        <f t="shared" si="2"/>
        <v>0</v>
      </c>
      <c r="Z46" s="127"/>
      <c r="AA46" s="128"/>
      <c r="AB46" s="126">
        <f t="shared" si="3"/>
        <v>0</v>
      </c>
      <c r="AC46" s="144">
        <f t="shared" si="6"/>
        <v>0</v>
      </c>
      <c r="AD46" s="145"/>
      <c r="AE46" s="203">
        <f t="shared" si="4"/>
        <v>0</v>
      </c>
      <c r="AF46" s="204"/>
      <c r="AG46" s="28" t="str">
        <f t="shared" si="0"/>
        <v/>
      </c>
    </row>
    <row r="47" spans="1:33" s="21" customFormat="1" ht="20.45" customHeight="1" x14ac:dyDescent="0.25">
      <c r="A47" s="22"/>
      <c r="B47" s="22"/>
      <c r="C47" s="23"/>
      <c r="D47" s="24"/>
      <c r="E47" s="25"/>
      <c r="F47" s="26"/>
      <c r="G47" s="89"/>
      <c r="H47" s="90"/>
      <c r="I47" s="90"/>
      <c r="J47" s="90"/>
      <c r="K47" s="91"/>
      <c r="L47" s="121"/>
      <c r="M47" s="122"/>
      <c r="N47" s="122"/>
      <c r="O47" s="122"/>
      <c r="P47" s="122"/>
      <c r="Q47" s="122"/>
      <c r="R47" s="122"/>
      <c r="S47" s="122"/>
      <c r="T47" s="91"/>
      <c r="U47" s="144">
        <f t="shared" si="5"/>
        <v>0</v>
      </c>
      <c r="V47" s="145"/>
      <c r="W47" s="147">
        <f t="shared" si="1"/>
        <v>0</v>
      </c>
      <c r="X47" s="147"/>
      <c r="Y47" s="27">
        <f t="shared" si="2"/>
        <v>0</v>
      </c>
      <c r="Z47" s="127"/>
      <c r="AA47" s="128"/>
      <c r="AB47" s="126">
        <f t="shared" si="3"/>
        <v>0</v>
      </c>
      <c r="AC47" s="144">
        <f t="shared" si="6"/>
        <v>0</v>
      </c>
      <c r="AD47" s="145"/>
      <c r="AE47" s="203">
        <f t="shared" si="4"/>
        <v>0</v>
      </c>
      <c r="AF47" s="204"/>
      <c r="AG47" s="28" t="str">
        <f t="shared" si="0"/>
        <v/>
      </c>
    </row>
    <row r="48" spans="1:33" s="21" customFormat="1" ht="20.45" customHeight="1" x14ac:dyDescent="0.25">
      <c r="A48" s="22"/>
      <c r="B48" s="22"/>
      <c r="C48" s="23"/>
      <c r="D48" s="24"/>
      <c r="E48" s="25"/>
      <c r="F48" s="26"/>
      <c r="G48" s="89"/>
      <c r="H48" s="90"/>
      <c r="I48" s="90"/>
      <c r="J48" s="90"/>
      <c r="K48" s="91"/>
      <c r="L48" s="121"/>
      <c r="M48" s="122"/>
      <c r="N48" s="122"/>
      <c r="O48" s="122"/>
      <c r="P48" s="122"/>
      <c r="Q48" s="122"/>
      <c r="R48" s="122"/>
      <c r="S48" s="122"/>
      <c r="T48" s="91"/>
      <c r="U48" s="144">
        <f t="shared" si="5"/>
        <v>0</v>
      </c>
      <c r="V48" s="145"/>
      <c r="W48" s="147">
        <f t="shared" si="1"/>
        <v>0</v>
      </c>
      <c r="X48" s="147"/>
      <c r="Y48" s="27">
        <f t="shared" si="2"/>
        <v>0</v>
      </c>
      <c r="Z48" s="127"/>
      <c r="AA48" s="128"/>
      <c r="AB48" s="126">
        <f t="shared" si="3"/>
        <v>0</v>
      </c>
      <c r="AC48" s="144">
        <f t="shared" si="6"/>
        <v>0</v>
      </c>
      <c r="AD48" s="145"/>
      <c r="AE48" s="203">
        <f t="shared" si="4"/>
        <v>0</v>
      </c>
      <c r="AF48" s="204"/>
      <c r="AG48" s="28" t="str">
        <f t="shared" si="0"/>
        <v/>
      </c>
    </row>
    <row r="49" spans="1:35" s="21" customFormat="1" ht="20.45" customHeight="1" x14ac:dyDescent="0.25">
      <c r="A49" s="22"/>
      <c r="B49" s="22"/>
      <c r="C49" s="23"/>
      <c r="D49" s="24"/>
      <c r="E49" s="25"/>
      <c r="F49" s="26"/>
      <c r="G49" s="89"/>
      <c r="H49" s="90"/>
      <c r="I49" s="90"/>
      <c r="J49" s="90"/>
      <c r="K49" s="91"/>
      <c r="L49" s="121"/>
      <c r="M49" s="122"/>
      <c r="N49" s="122"/>
      <c r="O49" s="122"/>
      <c r="P49" s="122"/>
      <c r="Q49" s="122"/>
      <c r="R49" s="122"/>
      <c r="S49" s="122"/>
      <c r="T49" s="91"/>
      <c r="U49" s="144">
        <f t="shared" si="5"/>
        <v>0</v>
      </c>
      <c r="V49" s="145"/>
      <c r="W49" s="147">
        <f t="shared" si="1"/>
        <v>0</v>
      </c>
      <c r="X49" s="147"/>
      <c r="Y49" s="27">
        <f t="shared" si="2"/>
        <v>0</v>
      </c>
      <c r="Z49" s="127"/>
      <c r="AA49" s="128"/>
      <c r="AB49" s="126">
        <f t="shared" si="3"/>
        <v>0</v>
      </c>
      <c r="AC49" s="144">
        <f t="shared" si="6"/>
        <v>0</v>
      </c>
      <c r="AD49" s="145"/>
      <c r="AE49" s="203">
        <f t="shared" si="4"/>
        <v>0</v>
      </c>
      <c r="AF49" s="204"/>
      <c r="AG49" s="28" t="str">
        <f t="shared" si="0"/>
        <v/>
      </c>
    </row>
    <row r="50" spans="1:35" s="21" customFormat="1" ht="20.45" customHeight="1" x14ac:dyDescent="0.25">
      <c r="A50" s="22"/>
      <c r="B50" s="22"/>
      <c r="C50" s="23"/>
      <c r="D50" s="24"/>
      <c r="E50" s="25"/>
      <c r="F50" s="26"/>
      <c r="G50" s="89"/>
      <c r="H50" s="90"/>
      <c r="I50" s="90"/>
      <c r="J50" s="90"/>
      <c r="K50" s="91"/>
      <c r="L50" s="121"/>
      <c r="M50" s="122"/>
      <c r="N50" s="122"/>
      <c r="O50" s="122"/>
      <c r="P50" s="122"/>
      <c r="Q50" s="122"/>
      <c r="R50" s="122"/>
      <c r="S50" s="122"/>
      <c r="T50" s="91"/>
      <c r="U50" s="144">
        <f t="shared" si="5"/>
        <v>0</v>
      </c>
      <c r="V50" s="145"/>
      <c r="W50" s="147">
        <f t="shared" si="1"/>
        <v>0</v>
      </c>
      <c r="X50" s="147"/>
      <c r="Y50" s="27">
        <f t="shared" si="2"/>
        <v>0</v>
      </c>
      <c r="Z50" s="127"/>
      <c r="AA50" s="128"/>
      <c r="AB50" s="126">
        <f t="shared" si="3"/>
        <v>0</v>
      </c>
      <c r="AC50" s="144">
        <f t="shared" si="6"/>
        <v>0</v>
      </c>
      <c r="AD50" s="145"/>
      <c r="AE50" s="203">
        <f t="shared" si="4"/>
        <v>0</v>
      </c>
      <c r="AF50" s="204"/>
      <c r="AG50" s="28" t="str">
        <f t="shared" si="0"/>
        <v/>
      </c>
    </row>
    <row r="51" spans="1:35" s="21" customFormat="1" ht="20.45" customHeight="1" x14ac:dyDescent="0.25">
      <c r="A51" s="22"/>
      <c r="B51" s="22"/>
      <c r="C51" s="23"/>
      <c r="D51" s="24"/>
      <c r="E51" s="25"/>
      <c r="F51" s="26"/>
      <c r="G51" s="89"/>
      <c r="H51" s="90"/>
      <c r="I51" s="90"/>
      <c r="J51" s="90"/>
      <c r="K51" s="91"/>
      <c r="L51" s="121"/>
      <c r="M51" s="122"/>
      <c r="N51" s="122"/>
      <c r="O51" s="122"/>
      <c r="P51" s="122"/>
      <c r="Q51" s="122"/>
      <c r="R51" s="122"/>
      <c r="S51" s="122"/>
      <c r="T51" s="91"/>
      <c r="U51" s="144">
        <f t="shared" si="5"/>
        <v>0</v>
      </c>
      <c r="V51" s="145"/>
      <c r="W51" s="147">
        <f t="shared" si="1"/>
        <v>0</v>
      </c>
      <c r="X51" s="147"/>
      <c r="Y51" s="27">
        <f t="shared" si="2"/>
        <v>0</v>
      </c>
      <c r="Z51" s="127"/>
      <c r="AA51" s="128"/>
      <c r="AB51" s="126">
        <f t="shared" si="3"/>
        <v>0</v>
      </c>
      <c r="AC51" s="144">
        <f t="shared" si="6"/>
        <v>0</v>
      </c>
      <c r="AD51" s="145"/>
      <c r="AE51" s="203">
        <f t="shared" si="4"/>
        <v>0</v>
      </c>
      <c r="AF51" s="204"/>
      <c r="AG51" s="28" t="str">
        <f t="shared" si="0"/>
        <v/>
      </c>
    </row>
    <row r="52" spans="1:35" s="21" customFormat="1" ht="20.45" customHeight="1" x14ac:dyDescent="0.25">
      <c r="A52" s="22"/>
      <c r="B52" s="22"/>
      <c r="C52" s="23"/>
      <c r="D52" s="24"/>
      <c r="E52" s="25"/>
      <c r="F52" s="26"/>
      <c r="G52" s="89"/>
      <c r="H52" s="90"/>
      <c r="I52" s="90"/>
      <c r="J52" s="90"/>
      <c r="K52" s="91"/>
      <c r="L52" s="121"/>
      <c r="M52" s="122"/>
      <c r="N52" s="122"/>
      <c r="O52" s="122"/>
      <c r="P52" s="122"/>
      <c r="Q52" s="122"/>
      <c r="R52" s="122"/>
      <c r="S52" s="122"/>
      <c r="T52" s="91"/>
      <c r="U52" s="144">
        <f t="shared" si="5"/>
        <v>0</v>
      </c>
      <c r="V52" s="145"/>
      <c r="W52" s="147">
        <f t="shared" si="1"/>
        <v>0</v>
      </c>
      <c r="X52" s="147"/>
      <c r="Y52" s="27">
        <f t="shared" si="2"/>
        <v>0</v>
      </c>
      <c r="Z52" s="127"/>
      <c r="AA52" s="128"/>
      <c r="AB52" s="126">
        <f t="shared" si="3"/>
        <v>0</v>
      </c>
      <c r="AC52" s="144">
        <f t="shared" si="6"/>
        <v>0</v>
      </c>
      <c r="AD52" s="145"/>
      <c r="AE52" s="203">
        <f t="shared" si="4"/>
        <v>0</v>
      </c>
      <c r="AF52" s="204"/>
      <c r="AG52" s="28" t="str">
        <f t="shared" si="0"/>
        <v/>
      </c>
    </row>
    <row r="53" spans="1:35" s="21" customFormat="1" ht="20.45" customHeight="1" thickBot="1" x14ac:dyDescent="0.3">
      <c r="A53" s="30"/>
      <c r="B53" s="30"/>
      <c r="C53" s="31"/>
      <c r="D53" s="32"/>
      <c r="E53" s="33"/>
      <c r="F53" s="26"/>
      <c r="G53" s="92"/>
      <c r="H53" s="93"/>
      <c r="I53" s="93"/>
      <c r="J53" s="93"/>
      <c r="K53" s="94"/>
      <c r="L53" s="123"/>
      <c r="M53" s="124"/>
      <c r="N53" s="124"/>
      <c r="O53" s="124"/>
      <c r="P53" s="124"/>
      <c r="Q53" s="124"/>
      <c r="R53" s="124"/>
      <c r="S53" s="124"/>
      <c r="T53" s="94"/>
      <c r="U53" s="144">
        <v>0</v>
      </c>
      <c r="V53" s="145"/>
      <c r="W53" s="147">
        <f t="shared" si="1"/>
        <v>0</v>
      </c>
      <c r="X53" s="147"/>
      <c r="Y53" s="27">
        <f t="shared" si="2"/>
        <v>0</v>
      </c>
      <c r="Z53" s="127"/>
      <c r="AA53" s="128"/>
      <c r="AB53" s="126">
        <f>+Z53+AA53</f>
        <v>0</v>
      </c>
      <c r="AC53" s="144">
        <f>U53-Z53</f>
        <v>0</v>
      </c>
      <c r="AD53" s="145"/>
      <c r="AE53" s="203">
        <f>W53-AA53</f>
        <v>0</v>
      </c>
      <c r="AF53" s="204"/>
      <c r="AG53" s="28" t="str">
        <f t="shared" si="0"/>
        <v/>
      </c>
    </row>
    <row r="54" spans="1:35" s="21" customFormat="1" ht="24" customHeight="1" thickBot="1" x14ac:dyDescent="0.3">
      <c r="A54" s="151" t="s">
        <v>391</v>
      </c>
      <c r="B54" s="152"/>
      <c r="C54" s="82" t="str">
        <f>IF(SUM(C13:C53)&lt;&gt;1,"ERROR",SUM(C13:C53))</f>
        <v>ERROR</v>
      </c>
      <c r="D54" s="34"/>
      <c r="E54" s="34"/>
      <c r="F54" s="35"/>
      <c r="G54" s="95">
        <f>SUM(G13:G53)</f>
        <v>0</v>
      </c>
      <c r="H54" s="96">
        <f>SUM(H13:H53)</f>
        <v>0</v>
      </c>
      <c r="I54" s="96">
        <f>SUM(I13:I53)</f>
        <v>0</v>
      </c>
      <c r="J54" s="96">
        <f>SUM(J13:J53)</f>
        <v>0</v>
      </c>
      <c r="K54" s="36">
        <f t="shared" ref="K54" si="7">SUM(K13:K53)</f>
        <v>0</v>
      </c>
      <c r="L54" s="140">
        <f t="shared" ref="L54:U54" si="8">SUM(L13:L53)</f>
        <v>0</v>
      </c>
      <c r="M54" s="141">
        <f t="shared" si="8"/>
        <v>0</v>
      </c>
      <c r="N54" s="141">
        <f t="shared" si="8"/>
        <v>0</v>
      </c>
      <c r="O54" s="141">
        <f t="shared" si="8"/>
        <v>0</v>
      </c>
      <c r="P54" s="141">
        <f t="shared" si="8"/>
        <v>0</v>
      </c>
      <c r="Q54" s="141">
        <f t="shared" si="8"/>
        <v>0</v>
      </c>
      <c r="R54" s="141">
        <f t="shared" si="8"/>
        <v>0</v>
      </c>
      <c r="S54" s="141">
        <f t="shared" si="8"/>
        <v>0</v>
      </c>
      <c r="T54" s="36">
        <f t="shared" si="8"/>
        <v>0</v>
      </c>
      <c r="U54" s="37">
        <f t="shared" si="8"/>
        <v>0</v>
      </c>
      <c r="V54" s="38" t="str">
        <f>IF(U54=0, "0%",U54/Y54)</f>
        <v>0%</v>
      </c>
      <c r="W54" s="39">
        <f>SUM(W13:X53)</f>
        <v>0</v>
      </c>
      <c r="X54" s="38" t="str">
        <f>IF(W54=0,"0%",W54/Y54)</f>
        <v>0%</v>
      </c>
      <c r="Y54" s="40">
        <f>SUM(Y13:Y53)</f>
        <v>0</v>
      </c>
      <c r="Z54" s="87">
        <f>SUM(Z13:Z53)</f>
        <v>0</v>
      </c>
      <c r="AA54" s="88">
        <f>SUM(AA13:AA53)</f>
        <v>0</v>
      </c>
      <c r="AB54" s="100">
        <f>+SUM(AB13:AB53)</f>
        <v>0</v>
      </c>
      <c r="AC54" s="37">
        <f>SUM(AC13:AC53)</f>
        <v>0</v>
      </c>
      <c r="AD54" s="38" t="str">
        <f>IF(AC54=0, "0%",AC54/SUM(AC54,AE54))</f>
        <v>0%</v>
      </c>
      <c r="AE54" s="39">
        <f>SUM(AE13:AE53)</f>
        <v>0</v>
      </c>
      <c r="AF54" s="85" t="str">
        <f>IF(AE54=0, "0%",AE54/SUM(AC54,AE54))</f>
        <v>0%</v>
      </c>
      <c r="AG54" s="41"/>
      <c r="AH54" s="41"/>
      <c r="AI54" s="42"/>
    </row>
    <row r="55" spans="1:35" ht="47.45" customHeight="1" thickBot="1" x14ac:dyDescent="0.25">
      <c r="B55" s="3"/>
      <c r="C55" s="46" t="s">
        <v>392</v>
      </c>
      <c r="U55" s="149" t="str">
        <f>IF(U54=0,"",IF(V54=0.8,"","S'HA DE MANTENIR UNA PROPORCIÓ 80% INVERSIÓ I 20% DESPESA CORRENT"))</f>
        <v/>
      </c>
      <c r="V55" s="149"/>
      <c r="W55" s="149"/>
      <c r="X55" s="149"/>
      <c r="Y55" s="12"/>
      <c r="Z55" s="142" t="str">
        <f>+IF(Y54=0,"-",AB54/Y54)</f>
        <v>-</v>
      </c>
      <c r="AA55" s="143"/>
      <c r="AB55" s="83"/>
      <c r="AC55" s="149" t="str">
        <f>IF(AC54=0,"",IF(AD54=0.8,"","S'HA DE MANTENIR UNA PROPORCIÓ 80% INVERSIÓ I 20% DESPESA CORRENT"))</f>
        <v/>
      </c>
      <c r="AD55" s="149"/>
      <c r="AE55" s="149"/>
      <c r="AF55" s="149"/>
      <c r="AG55" s="3"/>
    </row>
    <row r="56" spans="1:35" s="5" customFormat="1" ht="21.95" customHeight="1" x14ac:dyDescent="0.25">
      <c r="A56" s="150" t="s">
        <v>393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W56" s="43"/>
      <c r="X56" s="44"/>
      <c r="Y56" s="45"/>
      <c r="Z56" s="98"/>
      <c r="AB56" s="84"/>
    </row>
    <row r="57" spans="1:35" s="5" customFormat="1" ht="29.45" customHeight="1" x14ac:dyDescent="0.25">
      <c r="A57" s="148" t="s">
        <v>1405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Z57" s="98"/>
    </row>
    <row r="58" spans="1:35" s="5" customFormat="1" ht="29.1" customHeight="1" x14ac:dyDescent="0.25">
      <c r="A58" s="148" t="s">
        <v>1406</v>
      </c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Z58" s="98"/>
    </row>
    <row r="59" spans="1:35" s="5" customFormat="1" ht="33.6" customHeight="1" x14ac:dyDescent="0.25">
      <c r="A59" s="148" t="s">
        <v>1407</v>
      </c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Z59" s="98"/>
      <c r="AC59" s="98"/>
      <c r="AD59" s="98"/>
      <c r="AE59" s="98"/>
      <c r="AF59" s="98"/>
      <c r="AG59" s="98"/>
    </row>
    <row r="60" spans="1:35" s="5" customFormat="1" ht="42.75" customHeight="1" x14ac:dyDescent="0.25">
      <c r="A60" s="148" t="s">
        <v>1408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Z60" s="98"/>
      <c r="AC60" s="98"/>
      <c r="AD60" s="98"/>
      <c r="AE60" s="98"/>
      <c r="AF60" s="98"/>
      <c r="AG60" s="98"/>
    </row>
    <row r="61" spans="1:35" s="5" customFormat="1" ht="24.95" customHeight="1" x14ac:dyDescent="0.25">
      <c r="A61" s="148" t="s">
        <v>1409</v>
      </c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Z61" s="98"/>
      <c r="AC61" s="98"/>
      <c r="AD61" s="98"/>
      <c r="AE61" s="98"/>
      <c r="AF61" s="98"/>
      <c r="AG61" s="98"/>
    </row>
    <row r="62" spans="1:35" s="5" customFormat="1" ht="29.25" customHeight="1" x14ac:dyDescent="0.25">
      <c r="A62" s="148" t="s">
        <v>1410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Z62" s="98"/>
      <c r="AC62" s="98"/>
      <c r="AD62" s="98"/>
      <c r="AE62" s="98"/>
      <c r="AF62" s="98"/>
      <c r="AG62" s="98"/>
    </row>
    <row r="63" spans="1:35" s="5" customFormat="1" ht="28.5" customHeight="1" x14ac:dyDescent="0.25">
      <c r="A63" s="148" t="s">
        <v>1411</v>
      </c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Z63" s="98"/>
      <c r="AC63" s="98"/>
      <c r="AD63" s="98"/>
      <c r="AE63" s="98"/>
      <c r="AF63" s="98"/>
      <c r="AG63" s="98"/>
    </row>
    <row r="64" spans="1:35" s="5" customFormat="1" ht="24.95" customHeight="1" x14ac:dyDescent="0.25">
      <c r="A64" s="148" t="s">
        <v>1412</v>
      </c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Z64" s="98"/>
      <c r="AC64" s="98"/>
      <c r="AD64" s="98"/>
      <c r="AE64" s="98"/>
      <c r="AF64" s="98"/>
      <c r="AG64" s="98"/>
    </row>
    <row r="65" spans="1:33" s="5" customFormat="1" ht="24.95" customHeight="1" x14ac:dyDescent="0.25">
      <c r="A65" s="148" t="s">
        <v>1413</v>
      </c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Z65" s="98"/>
      <c r="AC65" s="98"/>
      <c r="AD65" s="98"/>
      <c r="AE65" s="98"/>
      <c r="AF65" s="98"/>
      <c r="AG65" s="98"/>
    </row>
    <row r="66" spans="1:33" s="5" customFormat="1" ht="25.5" customHeight="1" x14ac:dyDescent="0.25">
      <c r="A66" s="148" t="s">
        <v>1414</v>
      </c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Z66" s="98"/>
      <c r="AC66" s="98"/>
      <c r="AD66" s="98"/>
      <c r="AE66" s="98"/>
      <c r="AF66" s="98"/>
      <c r="AG66" s="98"/>
    </row>
    <row r="67" spans="1:33" s="5" customFormat="1" ht="35.25" customHeight="1" x14ac:dyDescent="0.25">
      <c r="A67" s="148" t="s">
        <v>1415</v>
      </c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Z67" s="12"/>
      <c r="AA67" s="3"/>
      <c r="AC67" s="98"/>
      <c r="AD67" s="98"/>
      <c r="AE67" s="98"/>
      <c r="AF67" s="98"/>
      <c r="AG67" s="98"/>
    </row>
    <row r="68" spans="1:33" ht="21.95" customHeight="1" x14ac:dyDescent="0.2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</row>
  </sheetData>
  <sheetProtection password="DAA7" sheet="1" autoFilter="0"/>
  <mergeCells count="215">
    <mergeCell ref="AB4:AF4"/>
    <mergeCell ref="Z9:AB11"/>
    <mergeCell ref="AC52:AD52"/>
    <mergeCell ref="AC53:AD53"/>
    <mergeCell ref="AC45:AD45"/>
    <mergeCell ref="AC46:AD46"/>
    <mergeCell ref="AC47:AD47"/>
    <mergeCell ref="AC48:AD48"/>
    <mergeCell ref="AC49:AD49"/>
    <mergeCell ref="AE45:AF45"/>
    <mergeCell ref="AE46:AF46"/>
    <mergeCell ref="AE47:AF47"/>
    <mergeCell ref="AE52:AF52"/>
    <mergeCell ref="AE53:AF53"/>
    <mergeCell ref="AC50:AD50"/>
    <mergeCell ref="AE48:AF48"/>
    <mergeCell ref="AE49:AF49"/>
    <mergeCell ref="AC23:AD23"/>
    <mergeCell ref="AC24:AD24"/>
    <mergeCell ref="AC25:AD25"/>
    <mergeCell ref="AC26:AD26"/>
    <mergeCell ref="AD5:AF5"/>
    <mergeCell ref="AD6:AF7"/>
    <mergeCell ref="AE12:AF12"/>
    <mergeCell ref="AC9:AF11"/>
    <mergeCell ref="AE31:AF31"/>
    <mergeCell ref="AE32:AF32"/>
    <mergeCell ref="AE33:AF33"/>
    <mergeCell ref="AE34:AF34"/>
    <mergeCell ref="AC28:AD28"/>
    <mergeCell ref="AC29:AD29"/>
    <mergeCell ref="AC30:AD30"/>
    <mergeCell ref="AE43:AF43"/>
    <mergeCell ref="AC31:AD31"/>
    <mergeCell ref="AC32:AD32"/>
    <mergeCell ref="AC33:AD33"/>
    <mergeCell ref="AC35:AD35"/>
    <mergeCell ref="AE35:AF35"/>
    <mergeCell ref="AE44:AF44"/>
    <mergeCell ref="AC41:AD41"/>
    <mergeCell ref="AC42:AD42"/>
    <mergeCell ref="AE50:AF50"/>
    <mergeCell ref="AE51:AF51"/>
    <mergeCell ref="AC51:AD51"/>
    <mergeCell ref="AC36:AD36"/>
    <mergeCell ref="AC37:AD37"/>
    <mergeCell ref="AC38:AD38"/>
    <mergeCell ref="AC39:AD39"/>
    <mergeCell ref="AE39:AF39"/>
    <mergeCell ref="AC43:AD43"/>
    <mergeCell ref="AC44:AD44"/>
    <mergeCell ref="AE36:AF36"/>
    <mergeCell ref="AE37:AF37"/>
    <mergeCell ref="AE38:AF38"/>
    <mergeCell ref="AC55:AF55"/>
    <mergeCell ref="AE13:AF13"/>
    <mergeCell ref="AE14:AF14"/>
    <mergeCell ref="AE15:AF15"/>
    <mergeCell ref="AE16:AF16"/>
    <mergeCell ref="AE17:AF17"/>
    <mergeCell ref="AE18:AF18"/>
    <mergeCell ref="AE19:AF19"/>
    <mergeCell ref="AE20:AF20"/>
    <mergeCell ref="AE21:AF21"/>
    <mergeCell ref="AE22:AF22"/>
    <mergeCell ref="AE23:AF23"/>
    <mergeCell ref="AE24:AF24"/>
    <mergeCell ref="AE25:AF25"/>
    <mergeCell ref="AE26:AF26"/>
    <mergeCell ref="AE27:AF27"/>
    <mergeCell ref="AE28:AF28"/>
    <mergeCell ref="AE29:AF29"/>
    <mergeCell ref="AC40:AD40"/>
    <mergeCell ref="AC27:AD27"/>
    <mergeCell ref="AE30:AF30"/>
    <mergeCell ref="AE40:AF40"/>
    <mergeCell ref="AE41:AF41"/>
    <mergeCell ref="AE42:AF42"/>
    <mergeCell ref="K11:K12"/>
    <mergeCell ref="T11:T12"/>
    <mergeCell ref="U9:Y11"/>
    <mergeCell ref="AC13:AD13"/>
    <mergeCell ref="AC17:AD17"/>
    <mergeCell ref="AC14:AD14"/>
    <mergeCell ref="AC15:AD15"/>
    <mergeCell ref="AC16:AD16"/>
    <mergeCell ref="AC34:AD34"/>
    <mergeCell ref="AC12:AD12"/>
    <mergeCell ref="U25:V25"/>
    <mergeCell ref="W25:X25"/>
    <mergeCell ref="U26:V26"/>
    <mergeCell ref="W26:X26"/>
    <mergeCell ref="U16:V16"/>
    <mergeCell ref="W16:X16"/>
    <mergeCell ref="U22:V22"/>
    <mergeCell ref="W22:X22"/>
    <mergeCell ref="U27:V27"/>
    <mergeCell ref="AC18:AD18"/>
    <mergeCell ref="AC19:AD19"/>
    <mergeCell ref="AC20:AD20"/>
    <mergeCell ref="AC21:AD21"/>
    <mergeCell ref="AC22:AD22"/>
    <mergeCell ref="U13:V13"/>
    <mergeCell ref="W13:X13"/>
    <mergeCell ref="U14:V14"/>
    <mergeCell ref="W14:X14"/>
    <mergeCell ref="U17:V17"/>
    <mergeCell ref="U19:V19"/>
    <mergeCell ref="W19:X19"/>
    <mergeCell ref="U20:V20"/>
    <mergeCell ref="W20:X20"/>
    <mergeCell ref="W17:X17"/>
    <mergeCell ref="U18:V18"/>
    <mergeCell ref="W18:X18"/>
    <mergeCell ref="U23:V23"/>
    <mergeCell ref="W23:X23"/>
    <mergeCell ref="U24:V24"/>
    <mergeCell ref="W24:X24"/>
    <mergeCell ref="U21:V21"/>
    <mergeCell ref="W21:X21"/>
    <mergeCell ref="U15:V15"/>
    <mergeCell ref="W15:X15"/>
    <mergeCell ref="W27:X27"/>
    <mergeCell ref="U28:V28"/>
    <mergeCell ref="W28:X28"/>
    <mergeCell ref="A1:M1"/>
    <mergeCell ref="U12:V12"/>
    <mergeCell ref="W12:X12"/>
    <mergeCell ref="G10:K10"/>
    <mergeCell ref="L10:T10"/>
    <mergeCell ref="G9:T9"/>
    <mergeCell ref="E9:F10"/>
    <mergeCell ref="D9:D12"/>
    <mergeCell ref="B9:B12"/>
    <mergeCell ref="A7:R7"/>
    <mergeCell ref="E11:E12"/>
    <mergeCell ref="F11:F12"/>
    <mergeCell ref="I11:I12"/>
    <mergeCell ref="J11:J12"/>
    <mergeCell ref="L11:L12"/>
    <mergeCell ref="A9:A12"/>
    <mergeCell ref="C9:C12"/>
    <mergeCell ref="O11:O12"/>
    <mergeCell ref="P11:P12"/>
    <mergeCell ref="Q11:Q12"/>
    <mergeCell ref="R11:R12"/>
    <mergeCell ref="S11:S12"/>
    <mergeCell ref="B4:E4"/>
    <mergeCell ref="B5:G5"/>
    <mergeCell ref="U42:V42"/>
    <mergeCell ref="W42:X42"/>
    <mergeCell ref="U47:V47"/>
    <mergeCell ref="U31:V31"/>
    <mergeCell ref="W31:X31"/>
    <mergeCell ref="U32:V32"/>
    <mergeCell ref="W32:X32"/>
    <mergeCell ref="U29:V29"/>
    <mergeCell ref="W29:X29"/>
    <mergeCell ref="U30:V30"/>
    <mergeCell ref="W30:X30"/>
    <mergeCell ref="U35:V35"/>
    <mergeCell ref="W35:X35"/>
    <mergeCell ref="W34:X34"/>
    <mergeCell ref="U39:V39"/>
    <mergeCell ref="W39:X39"/>
    <mergeCell ref="U40:V40"/>
    <mergeCell ref="W40:X40"/>
    <mergeCell ref="U41:V41"/>
    <mergeCell ref="W41:X41"/>
    <mergeCell ref="U36:V36"/>
    <mergeCell ref="W36:X36"/>
    <mergeCell ref="U33:V33"/>
    <mergeCell ref="W33:X33"/>
    <mergeCell ref="W46:X46"/>
    <mergeCell ref="U43:V43"/>
    <mergeCell ref="W43:X43"/>
    <mergeCell ref="U44:V44"/>
    <mergeCell ref="W44:X44"/>
    <mergeCell ref="W47:X47"/>
    <mergeCell ref="A59:Q59"/>
    <mergeCell ref="A56:Q56"/>
    <mergeCell ref="A54:B54"/>
    <mergeCell ref="A65:Q65"/>
    <mergeCell ref="U50:V50"/>
    <mergeCell ref="W50:X50"/>
    <mergeCell ref="A61:Q61"/>
    <mergeCell ref="A63:Q63"/>
    <mergeCell ref="A62:Q62"/>
    <mergeCell ref="A64:Q64"/>
    <mergeCell ref="U51:V51"/>
    <mergeCell ref="U55:X55"/>
    <mergeCell ref="Z55:AA55"/>
    <mergeCell ref="U34:V34"/>
    <mergeCell ref="A68:Q68"/>
    <mergeCell ref="U49:V49"/>
    <mergeCell ref="U53:V53"/>
    <mergeCell ref="W53:X53"/>
    <mergeCell ref="W49:X49"/>
    <mergeCell ref="W51:X51"/>
    <mergeCell ref="U52:V52"/>
    <mergeCell ref="W52:X52"/>
    <mergeCell ref="A60:Q60"/>
    <mergeCell ref="A67:Q67"/>
    <mergeCell ref="A57:Q57"/>
    <mergeCell ref="A58:Q58"/>
    <mergeCell ref="U37:V37"/>
    <mergeCell ref="W37:X37"/>
    <mergeCell ref="U38:V38"/>
    <mergeCell ref="W38:X38"/>
    <mergeCell ref="U48:V48"/>
    <mergeCell ref="W48:X48"/>
    <mergeCell ref="U45:V45"/>
    <mergeCell ref="W45:X45"/>
    <mergeCell ref="U46:V46"/>
    <mergeCell ref="A66:Q66"/>
  </mergeCells>
  <conditionalFormatting sqref="V54">
    <cfRule type="cellIs" dxfId="21" priority="55" operator="notEqual">
      <formula>0.8</formula>
    </cfRule>
  </conditionalFormatting>
  <conditionalFormatting sqref="W13:W53">
    <cfRule type="cellIs" dxfId="20" priority="48" operator="equal">
      <formula>"ERROR"</formula>
    </cfRule>
  </conditionalFormatting>
  <conditionalFormatting sqref="AB5">
    <cfRule type="cellIs" dxfId="19" priority="43" operator="equal">
      <formula>"ERROR"</formula>
    </cfRule>
  </conditionalFormatting>
  <conditionalFormatting sqref="AC5">
    <cfRule type="cellIs" dxfId="18" priority="42" operator="equal">
      <formula>"ERROR"</formula>
    </cfRule>
  </conditionalFormatting>
  <conditionalFormatting sqref="AB4">
    <cfRule type="cellIs" dxfId="17" priority="41" operator="equal">
      <formula>"ERROR"</formula>
    </cfRule>
  </conditionalFormatting>
  <conditionalFormatting sqref="AG1:AG3">
    <cfRule type="cellIs" dxfId="16" priority="36" operator="equal">
      <formula>"ERROR"</formula>
    </cfRule>
  </conditionalFormatting>
  <conditionalFormatting sqref="M12">
    <cfRule type="cellIs" dxfId="15" priority="17" operator="equal">
      <formula>"ERROR"</formula>
    </cfRule>
  </conditionalFormatting>
  <conditionalFormatting sqref="M12">
    <cfRule type="containsText" dxfId="14" priority="16" operator="containsText" text="Cofinançament no pot ser superior a la despesa">
      <formula>NOT(ISERROR(SEARCH("Cofinançament no pot ser superior a la despesa",M12)))</formula>
    </cfRule>
  </conditionalFormatting>
  <conditionalFormatting sqref="Z8:AH8">
    <cfRule type="cellIs" dxfId="13" priority="15" operator="equal">
      <formula>"ERROR"</formula>
    </cfRule>
  </conditionalFormatting>
  <conditionalFormatting sqref="C54">
    <cfRule type="expression" dxfId="12" priority="14">
      <formula>$C$54&lt;&gt;1</formula>
    </cfRule>
  </conditionalFormatting>
  <conditionalFormatting sqref="AD54">
    <cfRule type="cellIs" dxfId="11" priority="7" operator="notEqual">
      <formula>0.8</formula>
    </cfRule>
  </conditionalFormatting>
  <conditionalFormatting sqref="X54">
    <cfRule type="expression" dxfId="10" priority="5">
      <formula>$X$54&lt;&gt;0.2</formula>
    </cfRule>
  </conditionalFormatting>
  <conditionalFormatting sqref="AF54">
    <cfRule type="cellIs" dxfId="9" priority="4" operator="notEqual">
      <formula>0.2</formula>
    </cfRule>
  </conditionalFormatting>
  <conditionalFormatting sqref="N12">
    <cfRule type="cellIs" dxfId="8" priority="3" operator="equal">
      <formula>"ERROR"</formula>
    </cfRule>
  </conditionalFormatting>
  <conditionalFormatting sqref="N12">
    <cfRule type="containsText" dxfId="7" priority="2" operator="containsText" text="Cofinançament no pot ser superior a la despesa">
      <formula>NOT(ISERROR(SEARCH("Cofinançament no pot ser superior a la despesa",N12)))</formula>
    </cfRule>
  </conditionalFormatting>
  <conditionalFormatting sqref="AD5">
    <cfRule type="cellIs" dxfId="6" priority="1" operator="equal">
      <formula>"ERROR"</formula>
    </cfRule>
  </conditionalFormatting>
  <dataValidations count="3">
    <dataValidation type="decimal" operator="greaterThanOrEqual" allowBlank="1" showInputMessage="1" showErrorMessage="1" sqref="Z13 W13:W53 U13:U53">
      <formula1>0</formula1>
    </dataValidation>
    <dataValidation type="date" allowBlank="1" showInputMessage="1" showErrorMessage="1" sqref="E13:E53">
      <formula1>45261</formula1>
      <formula2>45627</formula2>
    </dataValidation>
    <dataValidation type="date" allowBlank="1" showInputMessage="1" showErrorMessage="1" error="Les dates de les actuacions han d'estar compreses entre el 01/12/2023 i el 31/12/2024" sqref="F13:F53">
      <formula1>45261</formula1>
      <formula2>45627</formula2>
    </dataValidation>
  </dataValidations>
  <hyperlinks>
    <hyperlink ref="A4" location="'RELACIO ACTUACIONS'!A56" display="ENTITAT SOL·LICITANT (1)"/>
    <hyperlink ref="A5" location="'RELACIO ACTUACIONS'!A56" display="NOM DEL PROJECTE (1)"/>
    <hyperlink ref="F4" location="'RELACIO ACTUACIONS'!A56" display="NIF (1)"/>
    <hyperlink ref="A9:A12" location="'RELACIO ACTUACIONS'!A57" display="Objectius específics (2)"/>
    <hyperlink ref="B9:B12" location="'RELACIO ACTUACIONS'!A58" display="Actuació (3)"/>
    <hyperlink ref="C9:C12" location="'RELACIO ACTUACIONS'!A59" display="'RELACIO ACTUACIONS'!A59"/>
    <hyperlink ref="D9:D12" location="'RELACIO ACTUACIONS'!A60" display="Productes finals (5)"/>
    <hyperlink ref="F11:F12" location="'RELACIO ACTUACIONS'!A61" display="'RELACIO ACTUACIONS'!A61"/>
    <hyperlink ref="G10:K10" location="'RELACIO ACTUACIONS'!A62" display="Inversió (7) "/>
    <hyperlink ref="L10:T10" location="'RELACIO ACTUACIONS'!A63" display="Despesa Corrent (8)"/>
    <hyperlink ref="L11:L12" location="'RELACIO ACTUACIONS'!A63" display="Servei professional (8)"/>
    <hyperlink ref="M12" location="'RELACIO ACTUACIONS'!A63" display="Despeses de personal (8)"/>
    <hyperlink ref="N12" location="'RELACIO ACTUACIONS'!A63" display="Despeses de personal (8)"/>
    <hyperlink ref="Z9:AB11" location="'RELACIO ACTUACIONS'!A64" display="'RELACIO ACTUACIONS'!A64"/>
    <hyperlink ref="AC12:AD12" location="'RELACIO ACTUACIONS'!A65" display="Import subvenció imputat despesa Inversió (10)"/>
    <hyperlink ref="AE12:AF12" location="'RELACIO ACTUACIONS'!A66" display="Import subvenció imputat corrent (11)"/>
    <hyperlink ref="AD5:AF5" location="'RELACIO ACTUACIONS'!A67" display="Import  total subvenció imputada (12)"/>
  </hyperlinks>
  <pageMargins left="0.70866141732283472" right="0.70866141732283472" top="0.94488188976377963" bottom="0.74803149606299213" header="0.31496062992125984" footer="0.31496062992125984"/>
  <pageSetup paperSize="9" scale="15" orientation="portrait" r:id="rId1"/>
  <ignoredErrors>
    <ignoredError sqref="B5:G5 B4:E4 G4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Full5!$B$1:$B$100</xm:f>
          </x14:formula1>
          <xm:sqref>C13:C53</xm:sqref>
        </x14:dataValidation>
        <x14:dataValidation type="list" allowBlank="1" showInputMessage="1" showErrorMessage="1">
          <x14:formula1>
            <xm:f>CODIS!$O$2:$O$76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zoomScale="90" zoomScaleNormal="90" workbookViewId="0">
      <selection activeCell="C3" sqref="C3:K3"/>
    </sheetView>
  </sheetViews>
  <sheetFormatPr defaultColWidth="8.5703125" defaultRowHeight="15" x14ac:dyDescent="0.25"/>
  <cols>
    <col min="1" max="1" width="9.7109375" style="5" customWidth="1"/>
    <col min="2" max="2" width="30.5703125" style="5" customWidth="1"/>
    <col min="3" max="3" width="14.140625" style="5" customWidth="1"/>
    <col min="4" max="4" width="18.42578125" style="5" customWidth="1"/>
    <col min="5" max="5" width="13.5703125" style="5" customWidth="1"/>
    <col min="6" max="6" width="9.28515625" style="5" customWidth="1"/>
    <col min="7" max="7" width="10.140625" style="5" customWidth="1"/>
    <col min="8" max="8" width="8.5703125" style="5"/>
    <col min="9" max="10" width="9.140625" style="5" customWidth="1"/>
    <col min="11" max="11" width="8.5703125" style="5"/>
    <col min="12" max="12" width="9.5703125" style="5" customWidth="1"/>
    <col min="13" max="13" width="13.7109375" style="5" customWidth="1"/>
    <col min="14" max="14" width="8.5703125" style="5"/>
    <col min="15" max="15" width="8.85546875" style="5" customWidth="1"/>
    <col min="16" max="16" width="10.28515625" style="5" customWidth="1"/>
    <col min="17" max="17" width="8.85546875" style="5" customWidth="1"/>
    <col min="18" max="18" width="12.140625" style="5" customWidth="1"/>
    <col min="19" max="19" width="9.5703125" style="5" customWidth="1"/>
    <col min="20" max="22" width="8.5703125" style="5"/>
    <col min="23" max="23" width="9.85546875" style="5" customWidth="1"/>
    <col min="24" max="24" width="8.5703125" style="5"/>
    <col min="25" max="25" width="11.28515625" style="5" customWidth="1"/>
    <col min="26" max="26" width="12.140625" style="5" customWidth="1"/>
    <col min="27" max="27" width="15.140625" style="5" customWidth="1"/>
    <col min="28" max="16384" width="8.5703125" style="5"/>
  </cols>
  <sheetData>
    <row r="1" spans="1:27" ht="18.95" customHeight="1" x14ac:dyDescent="0.25">
      <c r="A1" s="156" t="s">
        <v>435</v>
      </c>
      <c r="B1" s="156"/>
      <c r="C1" s="156"/>
      <c r="D1" s="156"/>
      <c r="E1" s="156"/>
      <c r="F1" s="156"/>
      <c r="G1" s="4"/>
      <c r="H1" s="4"/>
      <c r="I1" s="4"/>
      <c r="J1" s="4"/>
      <c r="K1" s="4"/>
      <c r="L1" s="4"/>
      <c r="M1" s="4"/>
      <c r="T1" s="237"/>
      <c r="U1" s="237"/>
    </row>
    <row r="3" spans="1:27" s="50" customFormat="1" ht="19.5" customHeight="1" x14ac:dyDescent="0.25">
      <c r="A3" s="235" t="s">
        <v>394</v>
      </c>
      <c r="B3" s="235"/>
      <c r="C3" s="238" t="str">
        <f>IF('RELACIO ACTUACIONS'!B4&lt;&gt;"",'RELACIO ACTUACIONS'!B4,"")</f>
        <v/>
      </c>
      <c r="D3" s="238"/>
      <c r="E3" s="238"/>
      <c r="F3" s="238"/>
      <c r="G3" s="238"/>
      <c r="H3" s="238"/>
      <c r="I3" s="238"/>
      <c r="J3" s="238"/>
      <c r="K3" s="238"/>
      <c r="L3" s="118" t="s">
        <v>395</v>
      </c>
      <c r="M3" s="120" t="str">
        <f>IF('RELACIO ACTUACIONS'!G4&lt;&gt;"",'RELACIO ACTUACIONS'!G4,"")</f>
        <v/>
      </c>
    </row>
    <row r="4" spans="1:27" s="50" customFormat="1" ht="18.95" customHeight="1" x14ac:dyDescent="0.25">
      <c r="A4" s="235" t="s">
        <v>396</v>
      </c>
      <c r="B4" s="235"/>
      <c r="C4" s="236" t="str">
        <f>IF('RELACIO ACTUACIONS'!B5&lt;&gt;"",'RELACIO ACTUACIONS'!B5,"")</f>
        <v/>
      </c>
      <c r="D4" s="236"/>
      <c r="E4" s="236"/>
      <c r="F4" s="236"/>
      <c r="G4" s="236"/>
      <c r="H4" s="236"/>
      <c r="I4" s="236"/>
      <c r="J4" s="236"/>
      <c r="K4" s="236"/>
      <c r="L4" s="236"/>
      <c r="M4" s="236"/>
    </row>
    <row r="6" spans="1:27" x14ac:dyDescent="0.25">
      <c r="A6" s="178" t="s">
        <v>397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</row>
    <row r="7" spans="1:27" ht="15.75" thickBot="1" x14ac:dyDescent="0.3"/>
    <row r="8" spans="1:27" s="50" customFormat="1" ht="15" customHeight="1" x14ac:dyDescent="0.25">
      <c r="A8" s="279" t="s">
        <v>398</v>
      </c>
      <c r="B8" s="281" t="s">
        <v>399</v>
      </c>
      <c r="C8" s="281" t="s">
        <v>411</v>
      </c>
      <c r="D8" s="281" t="s">
        <v>412</v>
      </c>
      <c r="E8" s="281" t="s">
        <v>413</v>
      </c>
      <c r="F8" s="271" t="s">
        <v>450</v>
      </c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3"/>
      <c r="Y8" s="262" t="s">
        <v>451</v>
      </c>
      <c r="Z8" s="263"/>
      <c r="AA8" s="264"/>
    </row>
    <row r="9" spans="1:27" s="50" customFormat="1" ht="15.75" customHeight="1" thickBot="1" x14ac:dyDescent="0.3">
      <c r="A9" s="280"/>
      <c r="B9" s="282"/>
      <c r="C9" s="282"/>
      <c r="D9" s="282"/>
      <c r="E9" s="282"/>
      <c r="F9" s="274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6"/>
      <c r="Y9" s="265"/>
      <c r="Z9" s="266"/>
      <c r="AA9" s="267"/>
    </row>
    <row r="10" spans="1:27" s="50" customFormat="1" ht="33.75" customHeight="1" thickBot="1" x14ac:dyDescent="0.3">
      <c r="A10" s="280"/>
      <c r="B10" s="282"/>
      <c r="C10" s="282"/>
      <c r="D10" s="282"/>
      <c r="E10" s="282"/>
      <c r="F10" s="241" t="s">
        <v>414</v>
      </c>
      <c r="G10" s="242"/>
      <c r="H10" s="242"/>
      <c r="I10" s="242"/>
      <c r="J10" s="242"/>
      <c r="K10" s="243"/>
      <c r="L10" s="244" t="s">
        <v>415</v>
      </c>
      <c r="M10" s="244"/>
      <c r="N10" s="244"/>
      <c r="O10" s="244"/>
      <c r="P10" s="244"/>
      <c r="Q10" s="244"/>
      <c r="R10" s="245" t="s">
        <v>452</v>
      </c>
      <c r="S10" s="247" t="s">
        <v>416</v>
      </c>
      <c r="T10" s="247"/>
      <c r="U10" s="248"/>
      <c r="V10" s="251" t="s">
        <v>417</v>
      </c>
      <c r="W10" s="247"/>
      <c r="X10" s="252"/>
      <c r="Y10" s="268"/>
      <c r="Z10" s="269"/>
      <c r="AA10" s="270"/>
    </row>
    <row r="11" spans="1:27" s="50" customFormat="1" x14ac:dyDescent="0.25">
      <c r="A11" s="280"/>
      <c r="B11" s="282"/>
      <c r="C11" s="282"/>
      <c r="D11" s="282"/>
      <c r="E11" s="282"/>
      <c r="F11" s="255" t="s">
        <v>375</v>
      </c>
      <c r="G11" s="256"/>
      <c r="H11" s="256"/>
      <c r="I11" s="256" t="s">
        <v>376</v>
      </c>
      <c r="J11" s="256"/>
      <c r="K11" s="257"/>
      <c r="L11" s="277" t="s">
        <v>375</v>
      </c>
      <c r="M11" s="256"/>
      <c r="N11" s="256"/>
      <c r="O11" s="256" t="s">
        <v>376</v>
      </c>
      <c r="P11" s="256"/>
      <c r="Q11" s="278"/>
      <c r="R11" s="246"/>
      <c r="S11" s="249"/>
      <c r="T11" s="249"/>
      <c r="U11" s="250"/>
      <c r="V11" s="253"/>
      <c r="W11" s="249"/>
      <c r="X11" s="254"/>
      <c r="Y11" s="258" t="s">
        <v>400</v>
      </c>
      <c r="Z11" s="260" t="s">
        <v>401</v>
      </c>
      <c r="AA11" s="239" t="s">
        <v>402</v>
      </c>
    </row>
    <row r="12" spans="1:27" s="50" customFormat="1" ht="45.6" customHeight="1" x14ac:dyDescent="0.25">
      <c r="A12" s="280"/>
      <c r="B12" s="282"/>
      <c r="C12" s="282"/>
      <c r="D12" s="282"/>
      <c r="E12" s="282"/>
      <c r="F12" s="59" t="s">
        <v>403</v>
      </c>
      <c r="G12" s="117" t="s">
        <v>404</v>
      </c>
      <c r="H12" s="60" t="s">
        <v>405</v>
      </c>
      <c r="I12" s="60" t="s">
        <v>403</v>
      </c>
      <c r="J12" s="117" t="s">
        <v>404</v>
      </c>
      <c r="K12" s="61" t="s">
        <v>405</v>
      </c>
      <c r="L12" s="62" t="s">
        <v>403</v>
      </c>
      <c r="M12" s="117" t="s">
        <v>404</v>
      </c>
      <c r="N12" s="60" t="s">
        <v>405</v>
      </c>
      <c r="O12" s="60" t="s">
        <v>403</v>
      </c>
      <c r="P12" s="117" t="s">
        <v>404</v>
      </c>
      <c r="Q12" s="63" t="s">
        <v>405</v>
      </c>
      <c r="R12" s="246"/>
      <c r="S12" s="8" t="s">
        <v>406</v>
      </c>
      <c r="T12" s="117" t="s">
        <v>407</v>
      </c>
      <c r="U12" s="117" t="s">
        <v>408</v>
      </c>
      <c r="V12" s="117" t="s">
        <v>409</v>
      </c>
      <c r="W12" s="117" t="s">
        <v>410</v>
      </c>
      <c r="X12" s="9" t="s">
        <v>408</v>
      </c>
      <c r="Y12" s="259"/>
      <c r="Z12" s="261"/>
      <c r="AA12" s="240"/>
    </row>
    <row r="13" spans="1:27" s="51" customFormat="1" ht="23.45" customHeight="1" x14ac:dyDescent="0.25">
      <c r="A13" s="52">
        <v>1</v>
      </c>
      <c r="B13" s="129" t="str">
        <f>+C3</f>
        <v/>
      </c>
      <c r="C13" s="52" t="str">
        <f>+M3</f>
        <v/>
      </c>
      <c r="D13" s="75"/>
      <c r="E13" s="64" t="s">
        <v>7</v>
      </c>
      <c r="F13" s="77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6"/>
      <c r="R13" s="53">
        <f>+SUM(F13:Q13)</f>
        <v>0</v>
      </c>
      <c r="S13" s="78"/>
      <c r="T13" s="75"/>
      <c r="U13" s="52">
        <f>IF(S13+T13=R13,R13, "ERROR")</f>
        <v>0</v>
      </c>
      <c r="V13" s="75"/>
      <c r="W13" s="75"/>
      <c r="X13" s="54">
        <f>IF(V13+W13=R13,R13,"ERROR")</f>
        <v>0</v>
      </c>
      <c r="Y13" s="79"/>
      <c r="Z13" s="80"/>
      <c r="AA13" s="81"/>
    </row>
    <row r="14" spans="1:27" s="51" customFormat="1" ht="23.45" customHeight="1" x14ac:dyDescent="0.25">
      <c r="A14" s="52">
        <v>2</v>
      </c>
      <c r="B14" s="75"/>
      <c r="C14" s="75"/>
      <c r="D14" s="75"/>
      <c r="E14" s="76"/>
      <c r="F14" s="77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6"/>
      <c r="R14" s="53">
        <f>+SUM(F14:Q14)</f>
        <v>0</v>
      </c>
      <c r="S14" s="78"/>
      <c r="T14" s="75"/>
      <c r="U14" s="52">
        <f>IF(S14+T14=R14,R14, "ERROR")</f>
        <v>0</v>
      </c>
      <c r="V14" s="75"/>
      <c r="W14" s="75"/>
      <c r="X14" s="54">
        <f>IF(V14+W14=R14,R14,"ERROR")</f>
        <v>0</v>
      </c>
      <c r="Y14" s="79"/>
      <c r="Z14" s="80"/>
      <c r="AA14" s="81"/>
    </row>
    <row r="15" spans="1:27" s="51" customFormat="1" ht="23.45" customHeight="1" x14ac:dyDescent="0.25">
      <c r="A15" s="52">
        <v>3</v>
      </c>
      <c r="B15" s="75"/>
      <c r="C15" s="75"/>
      <c r="D15" s="75"/>
      <c r="E15" s="76"/>
      <c r="F15" s="77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53">
        <f t="shared" ref="R15:R28" si="0">+SUM(F15:Q15)</f>
        <v>0</v>
      </c>
      <c r="S15" s="78"/>
      <c r="T15" s="75"/>
      <c r="U15" s="52">
        <f t="shared" ref="U15:U28" si="1">IF(S15+T15=R15,R15, "ERROR")</f>
        <v>0</v>
      </c>
      <c r="V15" s="75"/>
      <c r="W15" s="75"/>
      <c r="X15" s="54">
        <f t="shared" ref="X15:X28" si="2">IF(V15+W15=R15,R15,"ERROR")</f>
        <v>0</v>
      </c>
      <c r="Y15" s="79"/>
      <c r="Z15" s="80"/>
      <c r="AA15" s="81"/>
    </row>
    <row r="16" spans="1:27" s="51" customFormat="1" ht="23.45" customHeight="1" x14ac:dyDescent="0.25">
      <c r="A16" s="52">
        <v>4</v>
      </c>
      <c r="B16" s="75"/>
      <c r="C16" s="75"/>
      <c r="D16" s="75"/>
      <c r="E16" s="76"/>
      <c r="F16" s="77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6"/>
      <c r="R16" s="53">
        <f t="shared" si="0"/>
        <v>0</v>
      </c>
      <c r="S16" s="78"/>
      <c r="T16" s="75"/>
      <c r="U16" s="52">
        <f t="shared" si="1"/>
        <v>0</v>
      </c>
      <c r="V16" s="75"/>
      <c r="W16" s="75"/>
      <c r="X16" s="54">
        <f t="shared" si="2"/>
        <v>0</v>
      </c>
      <c r="Y16" s="79"/>
      <c r="Z16" s="80"/>
      <c r="AA16" s="81"/>
    </row>
    <row r="17" spans="1:27" s="51" customFormat="1" ht="23.45" customHeight="1" x14ac:dyDescent="0.25">
      <c r="A17" s="52">
        <v>5</v>
      </c>
      <c r="B17" s="75"/>
      <c r="C17" s="75"/>
      <c r="D17" s="75"/>
      <c r="E17" s="76"/>
      <c r="F17" s="77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6"/>
      <c r="R17" s="53">
        <f t="shared" si="0"/>
        <v>0</v>
      </c>
      <c r="S17" s="78"/>
      <c r="T17" s="75"/>
      <c r="U17" s="52">
        <f t="shared" si="1"/>
        <v>0</v>
      </c>
      <c r="V17" s="75"/>
      <c r="W17" s="75"/>
      <c r="X17" s="54">
        <f t="shared" si="2"/>
        <v>0</v>
      </c>
      <c r="Y17" s="79"/>
      <c r="Z17" s="80"/>
      <c r="AA17" s="81"/>
    </row>
    <row r="18" spans="1:27" s="51" customFormat="1" ht="23.45" customHeight="1" x14ac:dyDescent="0.25">
      <c r="A18" s="52">
        <v>6</v>
      </c>
      <c r="B18" s="75"/>
      <c r="C18" s="75"/>
      <c r="D18" s="75"/>
      <c r="E18" s="76"/>
      <c r="F18" s="77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6"/>
      <c r="R18" s="53">
        <f t="shared" si="0"/>
        <v>0</v>
      </c>
      <c r="S18" s="78"/>
      <c r="T18" s="75"/>
      <c r="U18" s="52">
        <f t="shared" si="1"/>
        <v>0</v>
      </c>
      <c r="V18" s="75"/>
      <c r="W18" s="75"/>
      <c r="X18" s="54">
        <f t="shared" si="2"/>
        <v>0</v>
      </c>
      <c r="Y18" s="79"/>
      <c r="Z18" s="80"/>
      <c r="AA18" s="81"/>
    </row>
    <row r="19" spans="1:27" s="51" customFormat="1" ht="23.45" customHeight="1" x14ac:dyDescent="0.25">
      <c r="A19" s="52">
        <v>7</v>
      </c>
      <c r="B19" s="75"/>
      <c r="C19" s="75"/>
      <c r="D19" s="75"/>
      <c r="E19" s="76"/>
      <c r="F19" s="77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6"/>
      <c r="R19" s="53">
        <f t="shared" si="0"/>
        <v>0</v>
      </c>
      <c r="S19" s="78"/>
      <c r="T19" s="75"/>
      <c r="U19" s="52">
        <f t="shared" si="1"/>
        <v>0</v>
      </c>
      <c r="V19" s="75"/>
      <c r="W19" s="75"/>
      <c r="X19" s="54">
        <f t="shared" si="2"/>
        <v>0</v>
      </c>
      <c r="Y19" s="79"/>
      <c r="Z19" s="80"/>
      <c r="AA19" s="81"/>
    </row>
    <row r="20" spans="1:27" s="51" customFormat="1" ht="23.45" customHeight="1" x14ac:dyDescent="0.25">
      <c r="A20" s="52">
        <v>8</v>
      </c>
      <c r="B20" s="75"/>
      <c r="C20" s="75"/>
      <c r="D20" s="75"/>
      <c r="E20" s="76"/>
      <c r="F20" s="77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6"/>
      <c r="R20" s="53">
        <f t="shared" si="0"/>
        <v>0</v>
      </c>
      <c r="S20" s="78"/>
      <c r="T20" s="75"/>
      <c r="U20" s="52">
        <f t="shared" si="1"/>
        <v>0</v>
      </c>
      <c r="V20" s="75"/>
      <c r="W20" s="75"/>
      <c r="X20" s="54">
        <f t="shared" si="2"/>
        <v>0</v>
      </c>
      <c r="Y20" s="79"/>
      <c r="Z20" s="80"/>
      <c r="AA20" s="81"/>
    </row>
    <row r="21" spans="1:27" s="51" customFormat="1" ht="23.45" customHeight="1" x14ac:dyDescent="0.25">
      <c r="A21" s="52">
        <v>9</v>
      </c>
      <c r="B21" s="75"/>
      <c r="C21" s="75"/>
      <c r="D21" s="75"/>
      <c r="E21" s="76"/>
      <c r="F21" s="77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6"/>
      <c r="R21" s="53">
        <f t="shared" si="0"/>
        <v>0</v>
      </c>
      <c r="S21" s="78"/>
      <c r="T21" s="75"/>
      <c r="U21" s="52">
        <f t="shared" si="1"/>
        <v>0</v>
      </c>
      <c r="V21" s="75"/>
      <c r="W21" s="75"/>
      <c r="X21" s="54">
        <f t="shared" si="2"/>
        <v>0</v>
      </c>
      <c r="Y21" s="79"/>
      <c r="Z21" s="80"/>
      <c r="AA21" s="81"/>
    </row>
    <row r="22" spans="1:27" s="51" customFormat="1" ht="23.45" customHeight="1" x14ac:dyDescent="0.25">
      <c r="A22" s="52">
        <v>10</v>
      </c>
      <c r="B22" s="75"/>
      <c r="C22" s="75"/>
      <c r="D22" s="75"/>
      <c r="E22" s="76"/>
      <c r="F22" s="77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6"/>
      <c r="R22" s="53">
        <f t="shared" si="0"/>
        <v>0</v>
      </c>
      <c r="S22" s="78"/>
      <c r="T22" s="75"/>
      <c r="U22" s="52">
        <f t="shared" si="1"/>
        <v>0</v>
      </c>
      <c r="V22" s="75"/>
      <c r="W22" s="75"/>
      <c r="X22" s="54">
        <f t="shared" si="2"/>
        <v>0</v>
      </c>
      <c r="Y22" s="79"/>
      <c r="Z22" s="80"/>
      <c r="AA22" s="81"/>
    </row>
    <row r="23" spans="1:27" s="51" customFormat="1" ht="23.45" customHeight="1" x14ac:dyDescent="0.25">
      <c r="A23" s="52">
        <v>11</v>
      </c>
      <c r="B23" s="75"/>
      <c r="C23" s="75"/>
      <c r="D23" s="75"/>
      <c r="E23" s="76"/>
      <c r="F23" s="77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6"/>
      <c r="R23" s="53">
        <f t="shared" si="0"/>
        <v>0</v>
      </c>
      <c r="S23" s="78"/>
      <c r="T23" s="75"/>
      <c r="U23" s="52">
        <f t="shared" si="1"/>
        <v>0</v>
      </c>
      <c r="V23" s="75"/>
      <c r="W23" s="75"/>
      <c r="X23" s="54">
        <f t="shared" si="2"/>
        <v>0</v>
      </c>
      <c r="Y23" s="79"/>
      <c r="Z23" s="80"/>
      <c r="AA23" s="81"/>
    </row>
    <row r="24" spans="1:27" s="51" customFormat="1" ht="23.45" customHeight="1" x14ac:dyDescent="0.25">
      <c r="A24" s="52">
        <v>12</v>
      </c>
      <c r="B24" s="75"/>
      <c r="C24" s="75"/>
      <c r="D24" s="75"/>
      <c r="E24" s="76"/>
      <c r="F24" s="77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6"/>
      <c r="R24" s="53">
        <f t="shared" si="0"/>
        <v>0</v>
      </c>
      <c r="S24" s="78"/>
      <c r="T24" s="75"/>
      <c r="U24" s="52">
        <f t="shared" si="1"/>
        <v>0</v>
      </c>
      <c r="V24" s="75"/>
      <c r="W24" s="75"/>
      <c r="X24" s="54">
        <f t="shared" si="2"/>
        <v>0</v>
      </c>
      <c r="Y24" s="79"/>
      <c r="Z24" s="80"/>
      <c r="AA24" s="81"/>
    </row>
    <row r="25" spans="1:27" s="51" customFormat="1" ht="23.45" customHeight="1" x14ac:dyDescent="0.25">
      <c r="A25" s="52">
        <v>13</v>
      </c>
      <c r="B25" s="75"/>
      <c r="C25" s="75"/>
      <c r="D25" s="75"/>
      <c r="E25" s="76"/>
      <c r="F25" s="77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6"/>
      <c r="R25" s="53">
        <f t="shared" si="0"/>
        <v>0</v>
      </c>
      <c r="S25" s="78"/>
      <c r="T25" s="75"/>
      <c r="U25" s="52">
        <f t="shared" si="1"/>
        <v>0</v>
      </c>
      <c r="V25" s="75"/>
      <c r="W25" s="75"/>
      <c r="X25" s="54">
        <f t="shared" si="2"/>
        <v>0</v>
      </c>
      <c r="Y25" s="79"/>
      <c r="Z25" s="80"/>
      <c r="AA25" s="81"/>
    </row>
    <row r="26" spans="1:27" s="51" customFormat="1" ht="23.45" customHeight="1" x14ac:dyDescent="0.25">
      <c r="A26" s="52">
        <v>14</v>
      </c>
      <c r="B26" s="75"/>
      <c r="C26" s="75"/>
      <c r="D26" s="75"/>
      <c r="E26" s="76"/>
      <c r="F26" s="77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6"/>
      <c r="R26" s="53">
        <f t="shared" si="0"/>
        <v>0</v>
      </c>
      <c r="S26" s="78"/>
      <c r="T26" s="75"/>
      <c r="U26" s="52">
        <f t="shared" si="1"/>
        <v>0</v>
      </c>
      <c r="V26" s="75"/>
      <c r="W26" s="75"/>
      <c r="X26" s="54">
        <f t="shared" si="2"/>
        <v>0</v>
      </c>
      <c r="Y26" s="79"/>
      <c r="Z26" s="80"/>
      <c r="AA26" s="81"/>
    </row>
    <row r="27" spans="1:27" s="51" customFormat="1" ht="23.45" customHeight="1" x14ac:dyDescent="0.25">
      <c r="A27" s="52">
        <v>15</v>
      </c>
      <c r="B27" s="75"/>
      <c r="C27" s="75"/>
      <c r="D27" s="75"/>
      <c r="E27" s="76"/>
      <c r="F27" s="77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6"/>
      <c r="R27" s="53">
        <f t="shared" si="0"/>
        <v>0</v>
      </c>
      <c r="S27" s="78"/>
      <c r="T27" s="75"/>
      <c r="U27" s="52">
        <f t="shared" si="1"/>
        <v>0</v>
      </c>
      <c r="V27" s="75"/>
      <c r="W27" s="75"/>
      <c r="X27" s="54">
        <f t="shared" si="2"/>
        <v>0</v>
      </c>
      <c r="Y27" s="79"/>
      <c r="Z27" s="80"/>
      <c r="AA27" s="81"/>
    </row>
    <row r="28" spans="1:27" s="51" customFormat="1" ht="23.45" customHeight="1" x14ac:dyDescent="0.25">
      <c r="A28" s="52">
        <v>16</v>
      </c>
      <c r="B28" s="75"/>
      <c r="C28" s="75"/>
      <c r="D28" s="75"/>
      <c r="E28" s="76"/>
      <c r="F28" s="77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6"/>
      <c r="R28" s="53">
        <f t="shared" si="0"/>
        <v>0</v>
      </c>
      <c r="S28" s="78"/>
      <c r="T28" s="75"/>
      <c r="U28" s="52">
        <f t="shared" si="1"/>
        <v>0</v>
      </c>
      <c r="V28" s="75"/>
      <c r="W28" s="75"/>
      <c r="X28" s="54">
        <f t="shared" si="2"/>
        <v>0</v>
      </c>
      <c r="Y28" s="79"/>
      <c r="Z28" s="80"/>
      <c r="AA28" s="81"/>
    </row>
    <row r="29" spans="1:27" s="51" customFormat="1" ht="23.45" customHeight="1" thickBot="1" x14ac:dyDescent="0.3">
      <c r="A29" s="55" t="s">
        <v>408</v>
      </c>
      <c r="B29" s="56"/>
      <c r="C29" s="56"/>
      <c r="D29" s="56"/>
      <c r="E29" s="57"/>
      <c r="F29" s="58">
        <f>+SUM(F13:F28)</f>
        <v>0</v>
      </c>
      <c r="G29" s="58">
        <f t="shared" ref="G29:Z29" si="3">+SUM(G13:G28)</f>
        <v>0</v>
      </c>
      <c r="H29" s="58">
        <f t="shared" si="3"/>
        <v>0</v>
      </c>
      <c r="I29" s="58">
        <f t="shared" si="3"/>
        <v>0</v>
      </c>
      <c r="J29" s="58">
        <f t="shared" si="3"/>
        <v>0</v>
      </c>
      <c r="K29" s="58">
        <f t="shared" si="3"/>
        <v>0</v>
      </c>
      <c r="L29" s="58">
        <f t="shared" si="3"/>
        <v>0</v>
      </c>
      <c r="M29" s="58">
        <f t="shared" si="3"/>
        <v>0</v>
      </c>
      <c r="N29" s="58">
        <f t="shared" si="3"/>
        <v>0</v>
      </c>
      <c r="O29" s="58">
        <f t="shared" si="3"/>
        <v>0</v>
      </c>
      <c r="P29" s="58">
        <f>+SUM(P13:P28)</f>
        <v>0</v>
      </c>
      <c r="Q29" s="58">
        <f t="shared" si="3"/>
        <v>0</v>
      </c>
      <c r="R29" s="58">
        <f>+SUM(R13:R28)</f>
        <v>0</v>
      </c>
      <c r="S29" s="58">
        <f t="shared" si="3"/>
        <v>0</v>
      </c>
      <c r="T29" s="58">
        <f t="shared" si="3"/>
        <v>0</v>
      </c>
      <c r="U29" s="58">
        <f>+SUM(U13:U28)</f>
        <v>0</v>
      </c>
      <c r="V29" s="58">
        <f t="shared" si="3"/>
        <v>0</v>
      </c>
      <c r="W29" s="58">
        <f t="shared" si="3"/>
        <v>0</v>
      </c>
      <c r="X29" s="58">
        <f>+SUM(X13:X28)</f>
        <v>0</v>
      </c>
      <c r="Y29" s="58">
        <f t="shared" si="3"/>
        <v>0</v>
      </c>
      <c r="Z29" s="58">
        <f t="shared" si="3"/>
        <v>0</v>
      </c>
      <c r="AA29" s="58">
        <f>+SUM(AA13:AA28)</f>
        <v>0</v>
      </c>
    </row>
    <row r="30" spans="1:27" ht="37.5" customHeight="1" x14ac:dyDescent="0.25"/>
    <row r="31" spans="1:27" ht="28.5" customHeight="1" x14ac:dyDescent="0.25">
      <c r="A31" s="150" t="s">
        <v>393</v>
      </c>
      <c r="B31" s="150"/>
    </row>
    <row r="32" spans="1:27" x14ac:dyDescent="0.25">
      <c r="A32" s="148" t="s">
        <v>418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</row>
    <row r="33" spans="1:16" x14ac:dyDescent="0.25">
      <c r="A33" s="148" t="s">
        <v>419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</row>
    <row r="34" spans="1:16" x14ac:dyDescent="0.25">
      <c r="A34" s="148" t="s">
        <v>420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</row>
    <row r="35" spans="1:16" x14ac:dyDescent="0.25">
      <c r="A35" s="148" t="s">
        <v>431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</row>
    <row r="36" spans="1:16" ht="29.45" customHeight="1" x14ac:dyDescent="0.25">
      <c r="A36" s="148" t="s">
        <v>421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</row>
    <row r="37" spans="1:16" s="7" customFormat="1" ht="24" customHeight="1" x14ac:dyDescent="0.25">
      <c r="A37" s="148" t="s">
        <v>422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</row>
    <row r="38" spans="1:16" ht="30.95" customHeight="1" x14ac:dyDescent="0.25">
      <c r="A38" s="148" t="s">
        <v>423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</row>
    <row r="39" spans="1:16" ht="38.25" customHeight="1" x14ac:dyDescent="0.25">
      <c r="A39" s="148" t="s">
        <v>424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</row>
    <row r="40" spans="1:16" ht="49.5" customHeight="1" x14ac:dyDescent="0.25">
      <c r="A40" s="283" t="s">
        <v>1087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</row>
    <row r="59" spans="16:16" x14ac:dyDescent="0.25">
      <c r="P59" s="6"/>
    </row>
  </sheetData>
  <sheetProtection algorithmName="SHA-512" hashValue="pgT0H70bZHBGtfpTuZdmCFzB3EIWbQAoTOExOtEHKNUBEgZnMX+ZhNk85Xep/zNIbe2xVyqxHhdeoXdpTX5EYA==" saltValue="M47D7Z6prulTG4YS4Vhbmw==" spinCount="100000" sheet="1" objects="1" scenarios="1"/>
  <mergeCells count="36">
    <mergeCell ref="A40:P40"/>
    <mergeCell ref="A39:P39"/>
    <mergeCell ref="A31:B31"/>
    <mergeCell ref="A32:P32"/>
    <mergeCell ref="A33:P33"/>
    <mergeCell ref="A34:P34"/>
    <mergeCell ref="A35:P35"/>
    <mergeCell ref="A36:P36"/>
    <mergeCell ref="A37:P37"/>
    <mergeCell ref="A38:P38"/>
    <mergeCell ref="A8:A12"/>
    <mergeCell ref="B8:B12"/>
    <mergeCell ref="C8:C12"/>
    <mergeCell ref="D8:D12"/>
    <mergeCell ref="E8:E12"/>
    <mergeCell ref="AA11:AA12"/>
    <mergeCell ref="F10:K10"/>
    <mergeCell ref="L10:Q10"/>
    <mergeCell ref="R10:R12"/>
    <mergeCell ref="S10:U11"/>
    <mergeCell ref="V10:X11"/>
    <mergeCell ref="F11:H11"/>
    <mergeCell ref="I11:K11"/>
    <mergeCell ref="Y11:Y12"/>
    <mergeCell ref="Z11:Z12"/>
    <mergeCell ref="Y8:AA10"/>
    <mergeCell ref="F8:X9"/>
    <mergeCell ref="L11:N11"/>
    <mergeCell ref="O11:Q11"/>
    <mergeCell ref="A6:R6"/>
    <mergeCell ref="A4:B4"/>
    <mergeCell ref="C4:M4"/>
    <mergeCell ref="A1:F1"/>
    <mergeCell ref="T1:U1"/>
    <mergeCell ref="A3:B3"/>
    <mergeCell ref="C3:K3"/>
  </mergeCells>
  <conditionalFormatting sqref="A31:B31">
    <cfRule type="cellIs" dxfId="5" priority="1" operator="equal">
      <formula>"ERROR"</formula>
    </cfRule>
  </conditionalFormatting>
  <dataValidations count="2">
    <dataValidation type="textLength" operator="equal" allowBlank="1" showInputMessage="1" showErrorMessage="1" sqref="E29 C14:C28">
      <formula1>9</formula1>
    </dataValidation>
    <dataValidation type="list" allowBlank="1" showInputMessage="1" showErrorMessage="1" sqref="D13:D28">
      <formula1>Municipi</formula1>
    </dataValidation>
  </dataValidations>
  <hyperlinks>
    <hyperlink ref="A4:B4" location="'DADES LABORALS'!A36" display="NOM DEL PROJECTE (3)"/>
    <hyperlink ref="B8:B12" location="'DADES LABORALS FINAL PROJECTE'!A32" display="NOM ENTITAT (1)"/>
    <hyperlink ref="C8:C12" location="'DADES LABORALS FINAL PROJECTE'!A33" display="NIF (2)"/>
    <hyperlink ref="D8:D12" location="'DADES LABORALS FINAL PROJECTE'!A34" display="MUNICIPI (3)"/>
    <hyperlink ref="E8:E12" location="'DADES LABORALS FINAL PROJECTE'!A35" display="'DADES LABORALS FINAL PROJECTE'!A35"/>
    <hyperlink ref="F10:K10" location="'DADES LABORALS FINAL PROJECTE'!A36" display="NOMBRE DE PERSONES TREBALLADORES SÒCIES (5)"/>
    <hyperlink ref="L10:Q10" location="'DADES LABORALS FINAL PROJECTE'!A37" display="NOMBRE DE PERSONES TREBALLADORES (NO SÒCIES) (6)"/>
    <hyperlink ref="S10:U11" location="'DADES LABORALS FINAL PROJECTE'!A38" display="Tipus de jornada plantilla actual (7)"/>
    <hyperlink ref="V10:X11" location="'DADES LABORALS FINAL PROJECTE'!A39" display="Tipus de contracte plantilla actual (8)"/>
    <hyperlink ref="Y8:AA10" location="'DADES LABORALS FINAL PROJECTE'!A40" display="'DADES LABORALS FINAL PROJECTE'!A40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CODIS!$G$3</xm:f>
          </x14:formula1>
          <xm:sqref>E14:E28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workbookViewId="0">
      <selection activeCell="L4" sqref="L4"/>
    </sheetView>
  </sheetViews>
  <sheetFormatPr defaultColWidth="8.5703125" defaultRowHeight="15" x14ac:dyDescent="0.25"/>
  <cols>
    <col min="1" max="1" width="8.5703125" style="5"/>
    <col min="2" max="2" width="13.42578125" style="5" customWidth="1"/>
    <col min="3" max="3" width="21.85546875" style="5" customWidth="1"/>
    <col min="4" max="4" width="16.5703125" style="5" customWidth="1"/>
    <col min="5" max="5" width="14.42578125" style="5" customWidth="1"/>
    <col min="6" max="6" width="11.85546875" style="5" customWidth="1"/>
    <col min="7" max="7" width="25.140625" style="5" customWidth="1"/>
    <col min="8" max="8" width="12.42578125" style="5" customWidth="1"/>
    <col min="9" max="9" width="27.5703125" style="5" customWidth="1"/>
    <col min="10" max="10" width="13.5703125" style="5" customWidth="1"/>
    <col min="11" max="11" width="33.5703125" style="5" customWidth="1"/>
    <col min="12" max="12" width="28.85546875" style="5" customWidth="1"/>
    <col min="13" max="13" width="19.5703125" style="5" customWidth="1"/>
    <col min="14" max="14" width="8.5703125" style="5"/>
    <col min="15" max="15" width="10.5703125" style="5" customWidth="1"/>
    <col min="16" max="19" width="8.5703125" style="5"/>
    <col min="20" max="20" width="12.140625" style="5" customWidth="1"/>
    <col min="21" max="26" width="8.5703125" style="5"/>
    <col min="27" max="27" width="12.85546875" style="5" customWidth="1"/>
    <col min="28" max="29" width="8.140625" style="105" customWidth="1"/>
    <col min="30" max="31" width="12.85546875" style="5" customWidth="1"/>
    <col min="32" max="16384" width="8.5703125" style="5"/>
  </cols>
  <sheetData>
    <row r="1" spans="1:42" x14ac:dyDescent="0.25">
      <c r="A1" s="284" t="s">
        <v>436</v>
      </c>
      <c r="B1" s="284"/>
      <c r="C1" s="284"/>
      <c r="D1" s="284"/>
      <c r="E1" s="284"/>
      <c r="F1" s="284"/>
      <c r="G1" s="284"/>
      <c r="H1" s="102"/>
      <c r="I1" s="102"/>
      <c r="J1" s="102"/>
      <c r="K1" s="102"/>
      <c r="L1" s="102"/>
      <c r="M1" s="102"/>
      <c r="N1" s="103"/>
      <c r="O1" s="103"/>
      <c r="P1" s="103"/>
      <c r="Q1" s="104"/>
      <c r="R1" s="104"/>
      <c r="S1" s="104"/>
      <c r="T1" s="104"/>
      <c r="U1" s="104"/>
      <c r="V1" s="104"/>
      <c r="W1" s="104"/>
      <c r="X1" s="104"/>
      <c r="Y1" s="104"/>
      <c r="Z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</row>
    <row r="2" spans="1:42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6"/>
      <c r="K2" s="106"/>
      <c r="L2" s="106"/>
      <c r="M2" s="106"/>
      <c r="N2" s="106"/>
      <c r="O2" s="106"/>
      <c r="P2" s="106"/>
      <c r="Q2" s="104"/>
      <c r="R2" s="104"/>
      <c r="S2" s="104"/>
      <c r="T2" s="104"/>
      <c r="U2" s="104"/>
      <c r="V2" s="104"/>
      <c r="W2" s="104"/>
      <c r="X2" s="104"/>
      <c r="Y2" s="104"/>
      <c r="Z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</row>
    <row r="3" spans="1:42" x14ac:dyDescent="0.25">
      <c r="A3" s="285" t="s">
        <v>394</v>
      </c>
      <c r="B3" s="286"/>
      <c r="C3" s="287"/>
      <c r="D3" s="288" t="str">
        <f>IF('RELACIO ACTUACIONS'!B4&lt;&gt;"",'RELACIO ACTUACIONS'!B4,"")</f>
        <v/>
      </c>
      <c r="E3" s="289"/>
      <c r="F3" s="289"/>
      <c r="G3" s="289"/>
      <c r="H3" s="290"/>
      <c r="I3" s="135" t="s">
        <v>395</v>
      </c>
      <c r="J3" s="291"/>
      <c r="K3" s="292"/>
      <c r="L3" s="119"/>
      <c r="M3" s="107"/>
      <c r="N3" s="107"/>
      <c r="O3" s="107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</row>
    <row r="4" spans="1:42" x14ac:dyDescent="0.25">
      <c r="A4" s="285" t="s">
        <v>396</v>
      </c>
      <c r="B4" s="286"/>
      <c r="C4" s="286"/>
      <c r="D4" s="293" t="str">
        <f>IF('RELACIO ACTUACIONS'!B5&lt;&gt;"",'RELACIO ACTUACIONS'!B5,"")</f>
        <v/>
      </c>
      <c r="E4" s="294"/>
      <c r="F4" s="294"/>
      <c r="G4" s="294"/>
      <c r="H4" s="295"/>
      <c r="I4" s="134" t="str">
        <f>IF('RELACIO ACTUACIONS'!G4&lt;&gt;"",'RELACIO ACTUACIONS'!G4,"")</f>
        <v/>
      </c>
      <c r="J4" s="108"/>
      <c r="K4" s="108"/>
      <c r="L4" s="108"/>
      <c r="M4" s="108"/>
      <c r="N4" s="108"/>
      <c r="O4" s="108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</row>
    <row r="5" spans="1:42" x14ac:dyDescent="0.2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Z5" s="105"/>
      <c r="AA5" s="105"/>
      <c r="AB5" s="5"/>
      <c r="AC5" s="5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</row>
    <row r="6" spans="1:42" ht="15" customHeight="1" x14ac:dyDescent="0.25">
      <c r="A6" s="301" t="s">
        <v>437</v>
      </c>
      <c r="B6" s="304" t="s">
        <v>438</v>
      </c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6"/>
      <c r="AB6" s="5"/>
      <c r="AC6" s="5"/>
    </row>
    <row r="7" spans="1:42" ht="15.75" customHeight="1" x14ac:dyDescent="0.25">
      <c r="A7" s="302"/>
      <c r="B7" s="307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9"/>
      <c r="AB7" s="5"/>
      <c r="AC7" s="5"/>
    </row>
    <row r="8" spans="1:42" x14ac:dyDescent="0.25">
      <c r="A8" s="302"/>
      <c r="B8" s="310"/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2"/>
      <c r="AB8" s="5"/>
      <c r="AC8" s="5"/>
    </row>
    <row r="9" spans="1:42" ht="21" customHeight="1" x14ac:dyDescent="0.25">
      <c r="A9" s="302"/>
      <c r="B9" s="296" t="s">
        <v>439</v>
      </c>
      <c r="C9" s="296" t="s">
        <v>426</v>
      </c>
      <c r="D9" s="296" t="s">
        <v>425</v>
      </c>
      <c r="E9" s="296" t="s">
        <v>440</v>
      </c>
      <c r="F9" s="296" t="s">
        <v>441</v>
      </c>
      <c r="G9" s="296" t="s">
        <v>0</v>
      </c>
      <c r="H9" s="296" t="s">
        <v>442</v>
      </c>
      <c r="I9" s="296" t="s">
        <v>443</v>
      </c>
      <c r="J9" s="296" t="s">
        <v>444</v>
      </c>
      <c r="K9" s="296" t="s">
        <v>445</v>
      </c>
      <c r="L9" s="296" t="s">
        <v>453</v>
      </c>
      <c r="M9" s="296" t="s">
        <v>446</v>
      </c>
      <c r="AB9" s="5"/>
      <c r="AC9" s="5"/>
    </row>
    <row r="10" spans="1:42" ht="25.35" customHeight="1" x14ac:dyDescent="0.25">
      <c r="A10" s="303"/>
      <c r="B10" s="297"/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AB10" s="5"/>
      <c r="AC10" s="5"/>
    </row>
    <row r="11" spans="1:42" x14ac:dyDescent="0.25">
      <c r="A11" s="109">
        <v>1</v>
      </c>
      <c r="B11" s="110"/>
      <c r="C11" s="111"/>
      <c r="D11" s="111"/>
      <c r="E11" s="111"/>
      <c r="F11" s="112"/>
      <c r="G11" s="113"/>
      <c r="H11" s="110"/>
      <c r="I11" s="111"/>
      <c r="J11" s="112"/>
      <c r="K11" s="111"/>
      <c r="L11" s="111"/>
      <c r="M11" s="112"/>
      <c r="AB11" s="5"/>
      <c r="AC11" s="5"/>
    </row>
    <row r="12" spans="1:42" x14ac:dyDescent="0.25">
      <c r="A12" s="109">
        <v>2</v>
      </c>
      <c r="B12" s="110"/>
      <c r="C12" s="110"/>
      <c r="D12" s="110"/>
      <c r="E12" s="111"/>
      <c r="F12" s="114"/>
      <c r="G12" s="113"/>
      <c r="H12" s="110"/>
      <c r="I12" s="110"/>
      <c r="J12" s="112"/>
      <c r="K12" s="111"/>
      <c r="L12" s="111"/>
      <c r="M12" s="114"/>
      <c r="AB12" s="5"/>
      <c r="AC12" s="5"/>
    </row>
    <row r="13" spans="1:42" x14ac:dyDescent="0.25">
      <c r="A13" s="109">
        <v>3</v>
      </c>
      <c r="B13" s="110"/>
      <c r="C13" s="110"/>
      <c r="D13" s="110"/>
      <c r="E13" s="111"/>
      <c r="F13" s="114"/>
      <c r="G13" s="113"/>
      <c r="H13" s="110"/>
      <c r="I13" s="110"/>
      <c r="J13" s="112"/>
      <c r="K13" s="111"/>
      <c r="L13" s="111"/>
      <c r="M13" s="114"/>
      <c r="AB13" s="5"/>
      <c r="AC13" s="5"/>
    </row>
    <row r="14" spans="1:42" x14ac:dyDescent="0.25">
      <c r="A14" s="109">
        <v>4</v>
      </c>
      <c r="B14" s="110"/>
      <c r="C14" s="110"/>
      <c r="D14" s="110"/>
      <c r="E14" s="111"/>
      <c r="F14" s="114"/>
      <c r="G14" s="113"/>
      <c r="H14" s="110"/>
      <c r="I14" s="110"/>
      <c r="J14" s="112"/>
      <c r="K14" s="111"/>
      <c r="L14" s="111"/>
      <c r="M14" s="114"/>
      <c r="AB14" s="5"/>
      <c r="AC14" s="5"/>
    </row>
    <row r="15" spans="1:42" x14ac:dyDescent="0.25">
      <c r="A15" s="109">
        <v>5</v>
      </c>
      <c r="B15" s="110"/>
      <c r="C15" s="110"/>
      <c r="D15" s="110"/>
      <c r="E15" s="111"/>
      <c r="F15" s="114"/>
      <c r="G15" s="113"/>
      <c r="H15" s="110"/>
      <c r="I15" s="110"/>
      <c r="J15" s="112"/>
      <c r="K15" s="111"/>
      <c r="L15" s="111"/>
      <c r="M15" s="114"/>
      <c r="AB15" s="5"/>
      <c r="AC15" s="5"/>
    </row>
    <row r="16" spans="1:42" x14ac:dyDescent="0.25">
      <c r="A16" s="109">
        <v>6</v>
      </c>
      <c r="B16" s="110"/>
      <c r="C16" s="110"/>
      <c r="D16" s="110"/>
      <c r="E16" s="111"/>
      <c r="F16" s="114"/>
      <c r="G16" s="113"/>
      <c r="H16" s="110"/>
      <c r="I16" s="110"/>
      <c r="J16" s="112"/>
      <c r="K16" s="111"/>
      <c r="L16" s="111"/>
      <c r="M16" s="114"/>
      <c r="AB16" s="5"/>
      <c r="AC16" s="5"/>
    </row>
    <row r="17" spans="1:45" x14ac:dyDescent="0.25">
      <c r="A17" s="109">
        <v>7</v>
      </c>
      <c r="B17" s="110"/>
      <c r="C17" s="110"/>
      <c r="D17" s="110"/>
      <c r="E17" s="111"/>
      <c r="F17" s="114"/>
      <c r="G17" s="113"/>
      <c r="H17" s="110"/>
      <c r="I17" s="110"/>
      <c r="J17" s="112"/>
      <c r="K17" s="111"/>
      <c r="L17" s="111"/>
      <c r="M17" s="114"/>
      <c r="AB17" s="5"/>
      <c r="AC17" s="5"/>
    </row>
    <row r="18" spans="1:45" x14ac:dyDescent="0.25">
      <c r="A18" s="109">
        <v>8</v>
      </c>
      <c r="B18" s="110"/>
      <c r="C18" s="110"/>
      <c r="D18" s="110"/>
      <c r="E18" s="111"/>
      <c r="F18" s="114"/>
      <c r="G18" s="113"/>
      <c r="H18" s="110"/>
      <c r="I18" s="110"/>
      <c r="J18" s="112"/>
      <c r="K18" s="111"/>
      <c r="L18" s="111"/>
      <c r="M18" s="114"/>
      <c r="AB18" s="5"/>
      <c r="AC18" s="5"/>
    </row>
    <row r="19" spans="1:45" x14ac:dyDescent="0.25">
      <c r="A19" s="109">
        <v>9</v>
      </c>
      <c r="B19" s="110"/>
      <c r="C19" s="110"/>
      <c r="D19" s="110"/>
      <c r="E19" s="111"/>
      <c r="F19" s="114"/>
      <c r="G19" s="113"/>
      <c r="H19" s="110"/>
      <c r="I19" s="110"/>
      <c r="J19" s="112"/>
      <c r="K19" s="111"/>
      <c r="L19" s="111"/>
      <c r="M19" s="114"/>
      <c r="AB19" s="5"/>
      <c r="AC19" s="5"/>
    </row>
    <row r="20" spans="1:45" x14ac:dyDescent="0.25">
      <c r="A20" s="109">
        <v>10</v>
      </c>
      <c r="B20" s="110"/>
      <c r="C20" s="110"/>
      <c r="D20" s="110"/>
      <c r="E20" s="111"/>
      <c r="F20" s="114"/>
      <c r="G20" s="113"/>
      <c r="H20" s="110"/>
      <c r="I20" s="110"/>
      <c r="J20" s="112"/>
      <c r="K20" s="111"/>
      <c r="L20" s="111"/>
      <c r="M20" s="114"/>
      <c r="AB20" s="5"/>
      <c r="AC20" s="5"/>
    </row>
    <row r="21" spans="1:45" x14ac:dyDescent="0.25">
      <c r="A21" s="109">
        <v>11</v>
      </c>
      <c r="B21" s="110"/>
      <c r="C21" s="110"/>
      <c r="D21" s="110"/>
      <c r="E21" s="111"/>
      <c r="F21" s="114"/>
      <c r="G21" s="113"/>
      <c r="H21" s="110"/>
      <c r="I21" s="110"/>
      <c r="J21" s="112"/>
      <c r="K21" s="111"/>
      <c r="L21" s="111"/>
      <c r="M21" s="114"/>
      <c r="AB21" s="5"/>
      <c r="AC21" s="5"/>
    </row>
    <row r="22" spans="1:45" x14ac:dyDescent="0.25">
      <c r="A22" s="109">
        <v>12</v>
      </c>
      <c r="B22" s="110"/>
      <c r="C22" s="110"/>
      <c r="D22" s="110"/>
      <c r="E22" s="111"/>
      <c r="F22" s="114"/>
      <c r="G22" s="113"/>
      <c r="H22" s="110"/>
      <c r="I22" s="110"/>
      <c r="J22" s="112"/>
      <c r="K22" s="111"/>
      <c r="L22" s="111"/>
      <c r="M22" s="114"/>
      <c r="AB22" s="5"/>
      <c r="AC22" s="5"/>
    </row>
    <row r="23" spans="1:45" x14ac:dyDescent="0.25">
      <c r="A23" s="109">
        <v>13</v>
      </c>
      <c r="B23" s="110"/>
      <c r="C23" s="110"/>
      <c r="D23" s="110"/>
      <c r="E23" s="111"/>
      <c r="F23" s="114"/>
      <c r="G23" s="113"/>
      <c r="H23" s="110"/>
      <c r="I23" s="110"/>
      <c r="J23" s="112"/>
      <c r="K23" s="111"/>
      <c r="L23" s="111"/>
      <c r="M23" s="114"/>
      <c r="AB23" s="5"/>
      <c r="AC23" s="5"/>
    </row>
    <row r="24" spans="1:45" x14ac:dyDescent="0.25">
      <c r="A24" s="109">
        <v>14</v>
      </c>
      <c r="B24" s="110"/>
      <c r="C24" s="110"/>
      <c r="D24" s="110"/>
      <c r="E24" s="111"/>
      <c r="F24" s="114"/>
      <c r="G24" s="113"/>
      <c r="H24" s="110"/>
      <c r="I24" s="110"/>
      <c r="J24" s="112"/>
      <c r="K24" s="111"/>
      <c r="L24" s="111"/>
      <c r="M24" s="114"/>
      <c r="AB24" s="5"/>
      <c r="AC24" s="5"/>
    </row>
    <row r="25" spans="1:45" x14ac:dyDescent="0.25">
      <c r="A25" s="109">
        <v>15</v>
      </c>
      <c r="B25" s="110"/>
      <c r="C25" s="110"/>
      <c r="D25" s="110"/>
      <c r="E25" s="111"/>
      <c r="F25" s="114"/>
      <c r="G25" s="113"/>
      <c r="H25" s="110"/>
      <c r="I25" s="110"/>
      <c r="J25" s="112"/>
      <c r="K25" s="111"/>
      <c r="L25" s="111"/>
      <c r="M25" s="114"/>
      <c r="AB25" s="5"/>
      <c r="AC25" s="5"/>
    </row>
    <row r="26" spans="1:45" x14ac:dyDescent="0.25">
      <c r="A26" s="109">
        <v>16</v>
      </c>
      <c r="B26" s="110"/>
      <c r="C26" s="110"/>
      <c r="D26" s="110"/>
      <c r="E26" s="111"/>
      <c r="F26" s="114"/>
      <c r="G26" s="113"/>
      <c r="H26" s="110"/>
      <c r="I26" s="110"/>
      <c r="J26" s="112"/>
      <c r="K26" s="111"/>
      <c r="L26" s="111"/>
      <c r="M26" s="114"/>
      <c r="AB26" s="5"/>
      <c r="AC26" s="5"/>
    </row>
    <row r="27" spans="1:45" x14ac:dyDescent="0.25">
      <c r="A27" s="109">
        <v>17</v>
      </c>
      <c r="B27" s="110"/>
      <c r="C27" s="110"/>
      <c r="D27" s="110"/>
      <c r="E27" s="111"/>
      <c r="F27" s="114"/>
      <c r="G27" s="113"/>
      <c r="H27" s="110"/>
      <c r="I27" s="110"/>
      <c r="J27" s="112"/>
      <c r="K27" s="111"/>
      <c r="L27" s="111"/>
      <c r="M27" s="114"/>
      <c r="AB27" s="5"/>
      <c r="AC27" s="5"/>
    </row>
    <row r="28" spans="1:45" x14ac:dyDescent="0.25">
      <c r="A28" s="109">
        <v>18</v>
      </c>
      <c r="B28" s="110"/>
      <c r="C28" s="110"/>
      <c r="D28" s="110"/>
      <c r="E28" s="111"/>
      <c r="F28" s="114"/>
      <c r="G28" s="113"/>
      <c r="H28" s="110"/>
      <c r="I28" s="110"/>
      <c r="J28" s="112"/>
      <c r="K28" s="111"/>
      <c r="L28" s="111"/>
      <c r="M28" s="114"/>
      <c r="AB28" s="5"/>
      <c r="AC28" s="5"/>
    </row>
    <row r="29" spans="1:45" x14ac:dyDescent="0.25">
      <c r="A29" s="109">
        <v>19</v>
      </c>
      <c r="B29" s="110"/>
      <c r="C29" s="110"/>
      <c r="D29" s="110"/>
      <c r="E29" s="111"/>
      <c r="F29" s="114"/>
      <c r="G29" s="113"/>
      <c r="H29" s="110"/>
      <c r="I29" s="110"/>
      <c r="J29" s="112"/>
      <c r="K29" s="111"/>
      <c r="L29" s="111"/>
      <c r="M29" s="114"/>
      <c r="AB29" s="5"/>
      <c r="AC29" s="5"/>
    </row>
    <row r="30" spans="1:45" x14ac:dyDescent="0.25">
      <c r="A30" s="109">
        <v>20</v>
      </c>
      <c r="B30" s="110"/>
      <c r="C30" s="110"/>
      <c r="D30" s="110"/>
      <c r="E30" s="111"/>
      <c r="F30" s="114"/>
      <c r="G30" s="113"/>
      <c r="H30" s="110"/>
      <c r="I30" s="110"/>
      <c r="J30" s="112"/>
      <c r="K30" s="111"/>
      <c r="L30" s="111"/>
      <c r="M30" s="114"/>
      <c r="AB30" s="5"/>
      <c r="AC30" s="5"/>
    </row>
    <row r="31" spans="1:45" x14ac:dyDescent="0.25">
      <c r="A31" s="109">
        <v>21</v>
      </c>
      <c r="B31" s="110"/>
      <c r="C31" s="110"/>
      <c r="D31" s="110"/>
      <c r="E31" s="111"/>
      <c r="F31" s="114"/>
      <c r="G31" s="113"/>
      <c r="H31" s="110"/>
      <c r="I31" s="110"/>
      <c r="J31" s="112"/>
      <c r="K31" s="111"/>
      <c r="L31" s="111"/>
      <c r="M31" s="114"/>
      <c r="AB31" s="5"/>
      <c r="AC31" s="5"/>
    </row>
    <row r="32" spans="1:45" x14ac:dyDescent="0.25">
      <c r="X32" s="105"/>
      <c r="Y32" s="105"/>
      <c r="Z32" s="6">
        <v>22</v>
      </c>
      <c r="AA32" s="115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6"/>
      <c r="AN32" s="6"/>
      <c r="AO32" s="6"/>
      <c r="AP32" s="6"/>
      <c r="AQ32" s="6"/>
      <c r="AR32" s="6"/>
      <c r="AS32" s="6"/>
    </row>
    <row r="33" spans="18:47" x14ac:dyDescent="0.25">
      <c r="Z33" s="105"/>
      <c r="AA33" s="105"/>
      <c r="AB33" s="6">
        <v>23</v>
      </c>
      <c r="AC33" s="115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6"/>
      <c r="AP33" s="6"/>
      <c r="AQ33" s="6"/>
      <c r="AR33" s="6"/>
      <c r="AS33" s="6"/>
      <c r="AT33" s="6"/>
      <c r="AU33" s="6"/>
    </row>
    <row r="34" spans="18:47" x14ac:dyDescent="0.25">
      <c r="Z34" s="105"/>
      <c r="AA34" s="105"/>
      <c r="AB34" s="6">
        <v>24</v>
      </c>
      <c r="AC34" s="115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6"/>
      <c r="AP34" s="6"/>
      <c r="AQ34" s="6"/>
      <c r="AR34" s="6"/>
      <c r="AS34" s="6"/>
      <c r="AT34" s="6"/>
      <c r="AU34" s="6"/>
    </row>
    <row r="35" spans="18:47" x14ac:dyDescent="0.25">
      <c r="R35" s="6"/>
      <c r="Z35" s="105"/>
      <c r="AA35" s="105"/>
      <c r="AB35" s="6">
        <v>25</v>
      </c>
      <c r="AC35" s="115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6"/>
      <c r="AP35" s="6"/>
      <c r="AQ35" s="6"/>
      <c r="AR35" s="6"/>
      <c r="AS35" s="6"/>
      <c r="AT35" s="6"/>
      <c r="AU35" s="6"/>
    </row>
    <row r="36" spans="18:47" x14ac:dyDescent="0.25">
      <c r="Z36" s="105"/>
      <c r="AA36" s="105"/>
      <c r="AB36" s="298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300"/>
    </row>
    <row r="37" spans="18:47" x14ac:dyDescent="0.25">
      <c r="Z37" s="105"/>
      <c r="AA37" s="105"/>
      <c r="AB37" s="5"/>
      <c r="AC37" s="5"/>
    </row>
    <row r="38" spans="18:47" x14ac:dyDescent="0.25">
      <c r="Z38" s="105"/>
      <c r="AA38" s="105"/>
      <c r="AB38" s="5"/>
      <c r="AC38" s="5"/>
    </row>
    <row r="39" spans="18:47" x14ac:dyDescent="0.25">
      <c r="Z39" s="105"/>
      <c r="AA39" s="105"/>
      <c r="AB39" s="5"/>
      <c r="AC39" s="5"/>
    </row>
    <row r="40" spans="18:47" x14ac:dyDescent="0.25">
      <c r="Z40" s="105"/>
      <c r="AA40" s="105"/>
      <c r="AB40" s="5"/>
      <c r="AC40" s="5"/>
    </row>
    <row r="41" spans="18:47" x14ac:dyDescent="0.25">
      <c r="Z41" s="105"/>
      <c r="AA41" s="105"/>
      <c r="AB41" s="5"/>
      <c r="AC41" s="5"/>
    </row>
    <row r="42" spans="18:47" x14ac:dyDescent="0.25">
      <c r="Z42" s="105"/>
      <c r="AA42" s="105"/>
      <c r="AB42" s="5"/>
      <c r="AC42" s="5"/>
    </row>
    <row r="43" spans="18:47" x14ac:dyDescent="0.25">
      <c r="Z43" s="105"/>
      <c r="AA43" s="105"/>
      <c r="AB43" s="5"/>
      <c r="AC43" s="5"/>
    </row>
    <row r="44" spans="18:47" x14ac:dyDescent="0.25">
      <c r="Z44" s="105"/>
      <c r="AA44" s="105"/>
      <c r="AB44" s="5"/>
      <c r="AC44" s="5"/>
    </row>
    <row r="45" spans="18:47" x14ac:dyDescent="0.25">
      <c r="Z45" s="105"/>
      <c r="AA45" s="105"/>
      <c r="AB45" s="5"/>
      <c r="AC45" s="5"/>
    </row>
    <row r="46" spans="18:47" x14ac:dyDescent="0.25">
      <c r="Z46" s="105"/>
      <c r="AA46" s="105"/>
      <c r="AB46" s="5"/>
      <c r="AC46" s="5"/>
    </row>
    <row r="47" spans="18:47" x14ac:dyDescent="0.25">
      <c r="Z47" s="105"/>
      <c r="AA47" s="105"/>
      <c r="AB47" s="5"/>
      <c r="AC47" s="5"/>
    </row>
    <row r="48" spans="18:47" x14ac:dyDescent="0.25">
      <c r="Z48" s="105"/>
      <c r="AA48" s="105"/>
      <c r="AB48" s="5"/>
      <c r="AC48" s="5"/>
    </row>
  </sheetData>
  <sheetProtection algorithmName="SHA-512" hashValue="xAMIXifnutE4iVSURhK9hhgYGFgAvFtO2JH9nK/xfoKMu196JzpbWlk/b8vofir3mcIwnAzIJRR3GvLhOHiUjw==" saltValue="37FsGfbu8SPXTR0ojDMV0A==" spinCount="100000" sheet="1" objects="1" scenarios="1"/>
  <mergeCells count="21">
    <mergeCell ref="J9:J10"/>
    <mergeCell ref="K9:K10"/>
    <mergeCell ref="M9:M10"/>
    <mergeCell ref="AB36:AU36"/>
    <mergeCell ref="A6:A10"/>
    <mergeCell ref="B6:M8"/>
    <mergeCell ref="B9:B10"/>
    <mergeCell ref="C9:C10"/>
    <mergeCell ref="D9:D10"/>
    <mergeCell ref="E9:E10"/>
    <mergeCell ref="F9:F10"/>
    <mergeCell ref="G9:G10"/>
    <mergeCell ref="H9:H10"/>
    <mergeCell ref="I9:I10"/>
    <mergeCell ref="L9:L10"/>
    <mergeCell ref="A1:G1"/>
    <mergeCell ref="A3:C3"/>
    <mergeCell ref="D3:H3"/>
    <mergeCell ref="J3:K3"/>
    <mergeCell ref="A4:C4"/>
    <mergeCell ref="D4:H4"/>
  </mergeCells>
  <conditionalFormatting sqref="AO33:AU35">
    <cfRule type="expression" dxfId="4" priority="2">
      <formula>$AC33="Empresa Creada"</formula>
    </cfRule>
  </conditionalFormatting>
  <conditionalFormatting sqref="AD33:AN35">
    <cfRule type="expression" dxfId="3" priority="1">
      <formula>$AC33="Lloc de treball"</formula>
    </cfRule>
  </conditionalFormatting>
  <conditionalFormatting sqref="B11:M31">
    <cfRule type="expression" dxfId="2" priority="3">
      <formula>#REF!="Lloc de treball"</formula>
    </cfRule>
  </conditionalFormatting>
  <conditionalFormatting sqref="AM32:AS32">
    <cfRule type="expression" dxfId="1" priority="4">
      <formula>$AA32="Empresa Creada"</formula>
    </cfRule>
  </conditionalFormatting>
  <conditionalFormatting sqref="AB32:AL32">
    <cfRule type="expression" dxfId="0" priority="5">
      <formula>$AA32="Lloc de treball"</formula>
    </cfRule>
  </conditionalFormatting>
  <dataValidations count="2">
    <dataValidation type="date" allowBlank="1" showInputMessage="1" showErrorMessage="1" sqref="J11:J31">
      <formula1>45261</formula1>
      <formula2>45627</formula2>
    </dataValidation>
    <dataValidation type="textLength" operator="equal" allowBlank="1" showInputMessage="1" showErrorMessage="1" sqref="B11:B31 H11:H31">
      <formula1>9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CODIS!$A$2:$A$948</xm:f>
          </x14:formula1>
          <xm:sqref>G11:G31</xm:sqref>
        </x14:dataValidation>
        <x14:dataValidation type="list" allowBlank="1" showInputMessage="1" showErrorMessage="1">
          <x14:formula1>
            <xm:f>Full5!$D$1:$D$2</xm:f>
          </x14:formula1>
          <xm:sqref>AA32 AC33:AC35</xm:sqref>
        </x14:dataValidation>
        <x14:dataValidation type="list" allowBlank="1" showInputMessage="1" showErrorMessage="1">
          <x14:formula1>
            <xm:f>CODIS!$I$2:$I$6</xm:f>
          </x14:formula1>
          <xm:sqref>K11:K31</xm:sqref>
        </x14:dataValidation>
        <x14:dataValidation type="list" allowBlank="1" showInputMessage="1" showErrorMessage="1">
          <x14:formula1>
            <xm:f>Full5!$D$1:$D$3</xm:f>
          </x14:formula1>
          <xm:sqref>E11:E31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workbookViewId="0">
      <selection activeCell="D4" sqref="D4"/>
    </sheetView>
  </sheetViews>
  <sheetFormatPr defaultRowHeight="15" x14ac:dyDescent="0.25"/>
  <sheetData>
    <row r="1" spans="1:4" x14ac:dyDescent="0.25">
      <c r="A1" t="s">
        <v>427</v>
      </c>
      <c r="B1" s="2">
        <v>0.01</v>
      </c>
      <c r="D1" t="s">
        <v>428</v>
      </c>
    </row>
    <row r="2" spans="1:4" x14ac:dyDescent="0.25">
      <c r="A2" t="s">
        <v>429</v>
      </c>
      <c r="B2" s="2">
        <v>0.02</v>
      </c>
      <c r="D2" t="s">
        <v>430</v>
      </c>
    </row>
    <row r="3" spans="1:4" x14ac:dyDescent="0.25">
      <c r="B3" s="2">
        <v>0.03</v>
      </c>
      <c r="D3" t="s">
        <v>1086</v>
      </c>
    </row>
    <row r="4" spans="1:4" x14ac:dyDescent="0.25">
      <c r="B4" s="2">
        <v>0.04</v>
      </c>
    </row>
    <row r="5" spans="1:4" x14ac:dyDescent="0.25">
      <c r="B5" s="2">
        <v>0.05</v>
      </c>
    </row>
    <row r="6" spans="1:4" x14ac:dyDescent="0.25">
      <c r="B6" s="2">
        <v>0.06</v>
      </c>
    </row>
    <row r="7" spans="1:4" x14ac:dyDescent="0.25">
      <c r="B7" s="2">
        <v>7.0000000000000007E-2</v>
      </c>
    </row>
    <row r="8" spans="1:4" x14ac:dyDescent="0.25">
      <c r="B8" s="2">
        <v>0.08</v>
      </c>
    </row>
    <row r="9" spans="1:4" x14ac:dyDescent="0.25">
      <c r="B9" s="2">
        <v>0.09</v>
      </c>
    </row>
    <row r="10" spans="1:4" x14ac:dyDescent="0.25">
      <c r="B10" s="2">
        <v>0.1</v>
      </c>
    </row>
    <row r="11" spans="1:4" x14ac:dyDescent="0.25">
      <c r="B11" s="2">
        <v>0.11</v>
      </c>
    </row>
    <row r="12" spans="1:4" x14ac:dyDescent="0.25">
      <c r="B12" s="2">
        <v>0.12</v>
      </c>
    </row>
    <row r="13" spans="1:4" x14ac:dyDescent="0.25">
      <c r="B13" s="2">
        <v>0.13</v>
      </c>
    </row>
    <row r="14" spans="1:4" x14ac:dyDescent="0.25">
      <c r="B14" s="2">
        <v>0.14000000000000001</v>
      </c>
    </row>
    <row r="15" spans="1:4" x14ac:dyDescent="0.25">
      <c r="B15" s="2">
        <v>0.15</v>
      </c>
    </row>
    <row r="16" spans="1:4" x14ac:dyDescent="0.25">
      <c r="B16" s="2">
        <v>0.16</v>
      </c>
    </row>
    <row r="17" spans="2:2" x14ac:dyDescent="0.25">
      <c r="B17" s="2">
        <v>0.17</v>
      </c>
    </row>
    <row r="18" spans="2:2" x14ac:dyDescent="0.25">
      <c r="B18" s="2">
        <v>0.18</v>
      </c>
    </row>
    <row r="19" spans="2:2" x14ac:dyDescent="0.25">
      <c r="B19" s="2">
        <v>0.19</v>
      </c>
    </row>
    <row r="20" spans="2:2" x14ac:dyDescent="0.25">
      <c r="B20" s="2">
        <v>0.2</v>
      </c>
    </row>
    <row r="21" spans="2:2" x14ac:dyDescent="0.25">
      <c r="B21" s="2">
        <v>0.21</v>
      </c>
    </row>
    <row r="22" spans="2:2" x14ac:dyDescent="0.25">
      <c r="B22" s="2">
        <v>0.22</v>
      </c>
    </row>
    <row r="23" spans="2:2" x14ac:dyDescent="0.25">
      <c r="B23" s="2">
        <v>0.23</v>
      </c>
    </row>
    <row r="24" spans="2:2" x14ac:dyDescent="0.25">
      <c r="B24" s="2">
        <v>0.24</v>
      </c>
    </row>
    <row r="25" spans="2:2" x14ac:dyDescent="0.25">
      <c r="B25" s="2">
        <v>0.25</v>
      </c>
    </row>
    <row r="26" spans="2:2" x14ac:dyDescent="0.25">
      <c r="B26" s="2">
        <v>0.26</v>
      </c>
    </row>
    <row r="27" spans="2:2" x14ac:dyDescent="0.25">
      <c r="B27" s="2">
        <v>0.27</v>
      </c>
    </row>
    <row r="28" spans="2:2" x14ac:dyDescent="0.25">
      <c r="B28" s="2">
        <v>0.28000000000000003</v>
      </c>
    </row>
    <row r="29" spans="2:2" x14ac:dyDescent="0.25">
      <c r="B29" s="2">
        <v>0.28999999999999998</v>
      </c>
    </row>
    <row r="30" spans="2:2" x14ac:dyDescent="0.25">
      <c r="B30" s="2">
        <v>0.3</v>
      </c>
    </row>
    <row r="31" spans="2:2" x14ac:dyDescent="0.25">
      <c r="B31" s="2">
        <v>0.31</v>
      </c>
    </row>
    <row r="32" spans="2:2" x14ac:dyDescent="0.25">
      <c r="B32" s="2">
        <v>0.32</v>
      </c>
    </row>
    <row r="33" spans="2:2" x14ac:dyDescent="0.25">
      <c r="B33" s="2">
        <v>0.33</v>
      </c>
    </row>
    <row r="34" spans="2:2" x14ac:dyDescent="0.25">
      <c r="B34" s="2">
        <v>0.34</v>
      </c>
    </row>
    <row r="35" spans="2:2" x14ac:dyDescent="0.25">
      <c r="B35" s="2">
        <v>0.35</v>
      </c>
    </row>
    <row r="36" spans="2:2" x14ac:dyDescent="0.25">
      <c r="B36" s="2">
        <v>0.36</v>
      </c>
    </row>
    <row r="37" spans="2:2" x14ac:dyDescent="0.25">
      <c r="B37" s="2">
        <v>0.37</v>
      </c>
    </row>
    <row r="38" spans="2:2" x14ac:dyDescent="0.25">
      <c r="B38" s="2">
        <v>0.38</v>
      </c>
    </row>
    <row r="39" spans="2:2" x14ac:dyDescent="0.25">
      <c r="B39" s="2">
        <v>0.39</v>
      </c>
    </row>
    <row r="40" spans="2:2" x14ac:dyDescent="0.25">
      <c r="B40" s="2">
        <v>0.4</v>
      </c>
    </row>
    <row r="41" spans="2:2" x14ac:dyDescent="0.25">
      <c r="B41" s="2">
        <v>0.41</v>
      </c>
    </row>
    <row r="42" spans="2:2" x14ac:dyDescent="0.25">
      <c r="B42" s="2">
        <v>0.42</v>
      </c>
    </row>
    <row r="43" spans="2:2" x14ac:dyDescent="0.25">
      <c r="B43" s="2">
        <v>0.43</v>
      </c>
    </row>
    <row r="44" spans="2:2" x14ac:dyDescent="0.25">
      <c r="B44" s="2">
        <v>0.44</v>
      </c>
    </row>
    <row r="45" spans="2:2" x14ac:dyDescent="0.25">
      <c r="B45" s="2">
        <v>0.45</v>
      </c>
    </row>
    <row r="46" spans="2:2" x14ac:dyDescent="0.25">
      <c r="B46" s="2">
        <v>0.46</v>
      </c>
    </row>
    <row r="47" spans="2:2" x14ac:dyDescent="0.25">
      <c r="B47" s="2">
        <v>0.47</v>
      </c>
    </row>
    <row r="48" spans="2:2" x14ac:dyDescent="0.25">
      <c r="B48" s="2">
        <v>0.48</v>
      </c>
    </row>
    <row r="49" spans="2:2" x14ac:dyDescent="0.25">
      <c r="B49" s="2">
        <v>0.49</v>
      </c>
    </row>
    <row r="50" spans="2:2" x14ac:dyDescent="0.25">
      <c r="B50" s="2">
        <v>0.5</v>
      </c>
    </row>
    <row r="51" spans="2:2" x14ac:dyDescent="0.25">
      <c r="B51" s="2">
        <v>0.51</v>
      </c>
    </row>
    <row r="52" spans="2:2" x14ac:dyDescent="0.25">
      <c r="B52" s="2">
        <v>0.52</v>
      </c>
    </row>
    <row r="53" spans="2:2" x14ac:dyDescent="0.25">
      <c r="B53" s="2">
        <v>0.53</v>
      </c>
    </row>
    <row r="54" spans="2:2" x14ac:dyDescent="0.25">
      <c r="B54" s="2">
        <v>0.54</v>
      </c>
    </row>
    <row r="55" spans="2:2" x14ac:dyDescent="0.25">
      <c r="B55" s="2">
        <v>0.55000000000000004</v>
      </c>
    </row>
    <row r="56" spans="2:2" x14ac:dyDescent="0.25">
      <c r="B56" s="2">
        <v>0.56000000000000005</v>
      </c>
    </row>
    <row r="57" spans="2:2" x14ac:dyDescent="0.25">
      <c r="B57" s="2">
        <v>0.56999999999999995</v>
      </c>
    </row>
    <row r="58" spans="2:2" x14ac:dyDescent="0.25">
      <c r="B58" s="2">
        <v>0.57999999999999996</v>
      </c>
    </row>
    <row r="59" spans="2:2" x14ac:dyDescent="0.25">
      <c r="B59" s="2">
        <v>0.59</v>
      </c>
    </row>
    <row r="60" spans="2:2" x14ac:dyDescent="0.25">
      <c r="B60" s="2">
        <v>0.6</v>
      </c>
    </row>
    <row r="61" spans="2:2" x14ac:dyDescent="0.25">
      <c r="B61" s="2">
        <v>0.61</v>
      </c>
    </row>
    <row r="62" spans="2:2" x14ac:dyDescent="0.25">
      <c r="B62" s="2">
        <v>0.62</v>
      </c>
    </row>
    <row r="63" spans="2:2" x14ac:dyDescent="0.25">
      <c r="B63" s="2">
        <v>0.63</v>
      </c>
    </row>
    <row r="64" spans="2:2" x14ac:dyDescent="0.25">
      <c r="B64" s="2">
        <v>0.64</v>
      </c>
    </row>
    <row r="65" spans="2:2" x14ac:dyDescent="0.25">
      <c r="B65" s="2">
        <v>0.65</v>
      </c>
    </row>
    <row r="66" spans="2:2" x14ac:dyDescent="0.25">
      <c r="B66" s="2">
        <v>0.66</v>
      </c>
    </row>
    <row r="67" spans="2:2" x14ac:dyDescent="0.25">
      <c r="B67" s="2">
        <v>0.67</v>
      </c>
    </row>
    <row r="68" spans="2:2" x14ac:dyDescent="0.25">
      <c r="B68" s="2">
        <v>0.68</v>
      </c>
    </row>
    <row r="69" spans="2:2" x14ac:dyDescent="0.25">
      <c r="B69" s="2">
        <v>0.69</v>
      </c>
    </row>
    <row r="70" spans="2:2" x14ac:dyDescent="0.25">
      <c r="B70" s="2">
        <v>0.7</v>
      </c>
    </row>
    <row r="71" spans="2:2" x14ac:dyDescent="0.25">
      <c r="B71" s="2">
        <v>0.71</v>
      </c>
    </row>
    <row r="72" spans="2:2" x14ac:dyDescent="0.25">
      <c r="B72" s="2">
        <v>0.72</v>
      </c>
    </row>
    <row r="73" spans="2:2" x14ac:dyDescent="0.25">
      <c r="B73" s="2">
        <v>0.73</v>
      </c>
    </row>
    <row r="74" spans="2:2" x14ac:dyDescent="0.25">
      <c r="B74" s="2">
        <v>0.74</v>
      </c>
    </row>
    <row r="75" spans="2:2" x14ac:dyDescent="0.25">
      <c r="B75" s="2">
        <v>0.75</v>
      </c>
    </row>
    <row r="76" spans="2:2" x14ac:dyDescent="0.25">
      <c r="B76" s="2">
        <v>0.76</v>
      </c>
    </row>
    <row r="77" spans="2:2" x14ac:dyDescent="0.25">
      <c r="B77" s="2">
        <v>0.77</v>
      </c>
    </row>
    <row r="78" spans="2:2" x14ac:dyDescent="0.25">
      <c r="B78" s="2">
        <v>0.78</v>
      </c>
    </row>
    <row r="79" spans="2:2" x14ac:dyDescent="0.25">
      <c r="B79" s="2">
        <v>0.79</v>
      </c>
    </row>
    <row r="80" spans="2:2" x14ac:dyDescent="0.25">
      <c r="B80" s="2">
        <v>0.8</v>
      </c>
    </row>
    <row r="81" spans="2:2" x14ac:dyDescent="0.25">
      <c r="B81" s="2">
        <v>0.81</v>
      </c>
    </row>
    <row r="82" spans="2:2" x14ac:dyDescent="0.25">
      <c r="B82" s="2">
        <v>0.82</v>
      </c>
    </row>
    <row r="83" spans="2:2" x14ac:dyDescent="0.25">
      <c r="B83" s="2">
        <v>0.83</v>
      </c>
    </row>
    <row r="84" spans="2:2" x14ac:dyDescent="0.25">
      <c r="B84" s="2">
        <v>0.84</v>
      </c>
    </row>
    <row r="85" spans="2:2" x14ac:dyDescent="0.25">
      <c r="B85" s="2">
        <v>0.85</v>
      </c>
    </row>
    <row r="86" spans="2:2" x14ac:dyDescent="0.25">
      <c r="B86" s="2">
        <v>0.86</v>
      </c>
    </row>
    <row r="87" spans="2:2" x14ac:dyDescent="0.25">
      <c r="B87" s="2">
        <v>0.87</v>
      </c>
    </row>
    <row r="88" spans="2:2" x14ac:dyDescent="0.25">
      <c r="B88" s="2">
        <v>0.88</v>
      </c>
    </row>
    <row r="89" spans="2:2" x14ac:dyDescent="0.25">
      <c r="B89" s="2">
        <v>0.89</v>
      </c>
    </row>
    <row r="90" spans="2:2" x14ac:dyDescent="0.25">
      <c r="B90" s="2">
        <v>0.9</v>
      </c>
    </row>
    <row r="91" spans="2:2" x14ac:dyDescent="0.25">
      <c r="B91" s="2">
        <v>0.91</v>
      </c>
    </row>
    <row r="92" spans="2:2" x14ac:dyDescent="0.25">
      <c r="B92" s="2">
        <v>0.92</v>
      </c>
    </row>
    <row r="93" spans="2:2" x14ac:dyDescent="0.25">
      <c r="B93" s="2">
        <v>0.93</v>
      </c>
    </row>
    <row r="94" spans="2:2" x14ac:dyDescent="0.25">
      <c r="B94" s="2">
        <v>0.94</v>
      </c>
    </row>
    <row r="95" spans="2:2" x14ac:dyDescent="0.25">
      <c r="B95" s="2">
        <v>0.95</v>
      </c>
    </row>
    <row r="96" spans="2:2" x14ac:dyDescent="0.25">
      <c r="B96" s="2">
        <v>0.96</v>
      </c>
    </row>
    <row r="97" spans="2:2" x14ac:dyDescent="0.25">
      <c r="B97" s="2">
        <v>0.97</v>
      </c>
    </row>
    <row r="98" spans="2:2" x14ac:dyDescent="0.25">
      <c r="B98" s="2">
        <v>0.98</v>
      </c>
    </row>
    <row r="99" spans="2:2" x14ac:dyDescent="0.25">
      <c r="B99" s="2">
        <v>0.99</v>
      </c>
    </row>
    <row r="100" spans="2:2" x14ac:dyDescent="0.25">
      <c r="B100" s="2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34C0D629FB94695CBAD3DF24F7E48" ma:contentTypeVersion="13" ma:contentTypeDescription="Crea un document nou" ma:contentTypeScope="" ma:versionID="6529bdb6a341e633d1cca7fdadd1f660">
  <xsd:schema xmlns:xsd="http://www.w3.org/2001/XMLSchema" xmlns:xs="http://www.w3.org/2001/XMLSchema" xmlns:p="http://schemas.microsoft.com/office/2006/metadata/properties" xmlns:ns3="bb5a4961-c461-4c09-8907-052e9377d00f" xmlns:ns4="04f85880-1e90-437c-b011-f9478f97cbf8" targetNamespace="http://schemas.microsoft.com/office/2006/metadata/properties" ma:root="true" ma:fieldsID="926ea332a16813cd274f4e91e2bd9799" ns3:_="" ns4:_="">
    <xsd:import namespace="bb5a4961-c461-4c09-8907-052e9377d00f"/>
    <xsd:import namespace="04f85880-1e90-437c-b011-f9478f97cb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5a4961-c461-4c09-8907-052e9377d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85880-1e90-437c-b011-f9478f97cb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indicació per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3CB21A-6F23-44A4-A44B-CFBB39FCC1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29B592-41D7-48D5-96A3-7884F5FD0242}">
  <ds:schemaRefs>
    <ds:schemaRef ds:uri="bb5a4961-c461-4c09-8907-052e9377d00f"/>
    <ds:schemaRef ds:uri="http://schemas.microsoft.com/office/2006/documentManagement/types"/>
    <ds:schemaRef ds:uri="04f85880-1e90-437c-b011-f9478f97cbf8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F01EE08-A9AF-4B43-B824-34B917A9D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5a4961-c461-4c09-8907-052e9377d00f"/>
    <ds:schemaRef ds:uri="04f85880-1e90-437c-b011-f9478f97cb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4</vt:i4>
      </vt:variant>
    </vt:vector>
  </HeadingPairs>
  <TitlesOfParts>
    <vt:vector size="9" baseType="lpstr">
      <vt:lpstr>CODIS</vt:lpstr>
      <vt:lpstr>RELACIO ACTUACIONS</vt:lpstr>
      <vt:lpstr>DADES LABORALS FINAL PROJECTE</vt:lpstr>
      <vt:lpstr>CREACIÓ TREBALL PROJECTE</vt:lpstr>
      <vt:lpstr>Full5</vt:lpstr>
      <vt:lpstr>Abast</vt:lpstr>
      <vt:lpstr>comarca</vt:lpstr>
      <vt:lpstr>ENTITAT</vt:lpstr>
      <vt:lpstr>Municipi</vt:lpstr>
    </vt:vector>
  </TitlesOfParts>
  <Manager/>
  <Company>CTTI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Coy Robert, Eugènia</dc:creator>
  <cp:keywords/>
  <dc:description/>
  <cp:lastModifiedBy>Contreras Schez.dela Serrana, Yolanda</cp:lastModifiedBy>
  <cp:revision/>
  <dcterms:created xsi:type="dcterms:W3CDTF">2017-07-31T09:20:39Z</dcterms:created>
  <dcterms:modified xsi:type="dcterms:W3CDTF">2024-05-08T14:05:39Z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0x01010023734C0D629FB94695CBAD3DF24F7E48</vt:lpwstr>
  </property>
</Properties>
</file>