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6972006A\Desktop\Bruix It\"/>
    </mc:Choice>
  </mc:AlternateContent>
  <workbookProtection workbookAlgorithmName="SHA-512" workbookHashValue="WZTNUEIiAI+aHZYQBIFWp6pQqRL9hbURp3ag2deBprj6voGF0v2c7HIOeQhmcks265n9rUIRRe4Oc6OWvi3l8g==" workbookSaltValue="MRU090ouMdU5Mx6W4xAV2w==" workbookSpinCount="100000" lockStructure="1"/>
  <bookViews>
    <workbookView xWindow="0" yWindow="0" windowWidth="28800" windowHeight="12165" firstSheet="1" activeTab="1"/>
  </bookViews>
  <sheets>
    <sheet name="CODIS" sheetId="5" state="hidden" r:id="rId1"/>
    <sheet name="INSTRUCCIONS" sheetId="10" r:id="rId2"/>
    <sheet name="RESUM I PRESSUPOST" sheetId="12" r:id="rId3"/>
    <sheet name="DADES LABORALS" sheetId="22" r:id="rId4"/>
    <sheet name="DADES EQUIP (Només L1)" sheetId="19" r:id="rId5"/>
    <sheet name="DADES ECONÒMIQUES" sheetId="3" r:id="rId6"/>
    <sheet name="Full5" sheetId="23" state="hidden" r:id="rId7"/>
  </sheets>
  <definedNames>
    <definedName name="_xlnm._FilterDatabase" localSheetId="4" hidden="1">'DADES EQUIP (Només L1)'!$A$7:$J$14</definedName>
    <definedName name="Abast">CODIS!$E$2:$E$8</definedName>
    <definedName name="_xlnm.Print_Area" localSheetId="5">'DADES ECONÒMIQUES'!$A$1:$P$25</definedName>
    <definedName name="_xlnm.Print_Area" localSheetId="1">INSTRUCCIONS!$A$1:$I$40</definedName>
    <definedName name="comarca">CODIS!$C$2:$C$43</definedName>
    <definedName name="ENTITAT">CODIS!$G$2:$G$3</definedName>
    <definedName name="Municipi">CODIS!$A$2:$A$600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3" l="1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10" i="3"/>
  <c r="C10" i="3"/>
  <c r="E14" i="3" l="1"/>
  <c r="U13" i="12" l="1"/>
  <c r="U14" i="12"/>
  <c r="AC14" i="12" s="1"/>
  <c r="U15" i="12"/>
  <c r="AC15" i="12" s="1"/>
  <c r="U16" i="12"/>
  <c r="U17" i="12"/>
  <c r="AC17" i="12" s="1"/>
  <c r="U18" i="12"/>
  <c r="AC18" i="12" s="1"/>
  <c r="U19" i="12"/>
  <c r="AC19" i="12" s="1"/>
  <c r="U20" i="12"/>
  <c r="AC20" i="12" s="1"/>
  <c r="U21" i="12"/>
  <c r="AC21" i="12" s="1"/>
  <c r="U22" i="12"/>
  <c r="AC22" i="12" s="1"/>
  <c r="U23" i="12"/>
  <c r="AC23" i="12" s="1"/>
  <c r="U24" i="12"/>
  <c r="AC24" i="12" s="1"/>
  <c r="U25" i="12"/>
  <c r="AC25" i="12" s="1"/>
  <c r="U26" i="12"/>
  <c r="AC26" i="12" s="1"/>
  <c r="U27" i="12"/>
  <c r="AC27" i="12" s="1"/>
  <c r="U28" i="12"/>
  <c r="AC28" i="12" s="1"/>
  <c r="U29" i="12"/>
  <c r="U30" i="12"/>
  <c r="U31" i="12"/>
  <c r="AC31" i="12" s="1"/>
  <c r="U32" i="12"/>
  <c r="AC32" i="12" s="1"/>
  <c r="U33" i="12"/>
  <c r="AC33" i="12" s="1"/>
  <c r="U34" i="12"/>
  <c r="AC34" i="12" s="1"/>
  <c r="U35" i="12"/>
  <c r="U36" i="12"/>
  <c r="U37" i="12"/>
  <c r="U38" i="12"/>
  <c r="AC38" i="12" s="1"/>
  <c r="U39" i="12"/>
  <c r="AC39" i="12" s="1"/>
  <c r="U40" i="12"/>
  <c r="AC40" i="12" s="1"/>
  <c r="U41" i="12"/>
  <c r="AC41" i="12" s="1"/>
  <c r="U42" i="12"/>
  <c r="AC42" i="12" s="1"/>
  <c r="U43" i="12"/>
  <c r="AC43" i="12" s="1"/>
  <c r="U44" i="12"/>
  <c r="AC44" i="12" s="1"/>
  <c r="U45" i="12"/>
  <c r="AC45" i="12" s="1"/>
  <c r="U46" i="12"/>
  <c r="AC46" i="12" s="1"/>
  <c r="U47" i="12"/>
  <c r="U48" i="12"/>
  <c r="AC48" i="12" s="1"/>
  <c r="U49" i="12"/>
  <c r="AC49" i="12" s="1"/>
  <c r="U50" i="12"/>
  <c r="AC50" i="12" s="1"/>
  <c r="U51" i="12"/>
  <c r="AC51" i="12" s="1"/>
  <c r="U52" i="12"/>
  <c r="AC36" i="12"/>
  <c r="AC52" i="12"/>
  <c r="AC13" i="12"/>
  <c r="AC16" i="12"/>
  <c r="AC29" i="12"/>
  <c r="AC30" i="12"/>
  <c r="AC35" i="12"/>
  <c r="AC37" i="12"/>
  <c r="AC47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12" i="12"/>
  <c r="U12" i="12"/>
  <c r="AC12" i="12" s="1"/>
  <c r="M53" i="12"/>
  <c r="H53" i="12"/>
  <c r="Y12" i="12" l="1"/>
  <c r="Y13" i="12"/>
  <c r="M13" i="19"/>
  <c r="M11" i="19"/>
  <c r="M9" i="19"/>
  <c r="M12" i="19"/>
  <c r="M8" i="19"/>
  <c r="M10" i="19"/>
  <c r="AB12" i="12" l="1"/>
  <c r="AE12" i="12"/>
  <c r="AB13" i="12"/>
  <c r="AE13" i="12"/>
  <c r="K10" i="3"/>
  <c r="K11" i="3"/>
  <c r="K12" i="3"/>
  <c r="K13" i="3"/>
  <c r="D25" i="3"/>
  <c r="F25" i="3"/>
  <c r="K15" i="3"/>
  <c r="K14" i="3"/>
  <c r="L14" i="3" s="1"/>
  <c r="K16" i="3"/>
  <c r="L16" i="3" s="1"/>
  <c r="M15" i="3"/>
  <c r="N15" i="3" s="1"/>
  <c r="P15" i="3" s="1"/>
  <c r="M12" i="3"/>
  <c r="N12" i="3" s="1"/>
  <c r="P12" i="3" s="1"/>
  <c r="M13" i="3"/>
  <c r="L13" i="3" s="1"/>
  <c r="M14" i="3"/>
  <c r="M16" i="3"/>
  <c r="Y51" i="12"/>
  <c r="AE19" i="12"/>
  <c r="AE45" i="12"/>
  <c r="AE18" i="12"/>
  <c r="AE17" i="12"/>
  <c r="AE20" i="12"/>
  <c r="AE21" i="12"/>
  <c r="AG21" i="12" s="1"/>
  <c r="AE46" i="12"/>
  <c r="AE51" i="12"/>
  <c r="Y19" i="12"/>
  <c r="AG19" i="12" s="1"/>
  <c r="Y45" i="12"/>
  <c r="Y17" i="12"/>
  <c r="AG17" i="12" s="1"/>
  <c r="Y18" i="12"/>
  <c r="AG18" i="12" s="1"/>
  <c r="Y20" i="12"/>
  <c r="AG20" i="12" s="1"/>
  <c r="Y21" i="12"/>
  <c r="AB19" i="12"/>
  <c r="AB44" i="12"/>
  <c r="AB18" i="12"/>
  <c r="AB46" i="12"/>
  <c r="AB51" i="12"/>
  <c r="AB14" i="12"/>
  <c r="AB15" i="12"/>
  <c r="AB16" i="12"/>
  <c r="AB17" i="12"/>
  <c r="AB20" i="12"/>
  <c r="AB21" i="12"/>
  <c r="AB22" i="12"/>
  <c r="AB23" i="12"/>
  <c r="AB24" i="12"/>
  <c r="AB25" i="12"/>
  <c r="AB26" i="12"/>
  <c r="AB27" i="12"/>
  <c r="AB28" i="12"/>
  <c r="AB29" i="12"/>
  <c r="AB30" i="12"/>
  <c r="AB31" i="12"/>
  <c r="AB32" i="12"/>
  <c r="AB33" i="12"/>
  <c r="AB34" i="12"/>
  <c r="AB35" i="12"/>
  <c r="AB36" i="12"/>
  <c r="AB37" i="12"/>
  <c r="AB38" i="12"/>
  <c r="AB39" i="12"/>
  <c r="AB40" i="12"/>
  <c r="AB41" i="12"/>
  <c r="AB42" i="12"/>
  <c r="AB43" i="12"/>
  <c r="AB45" i="12"/>
  <c r="AB47" i="12"/>
  <c r="AB48" i="12"/>
  <c r="AB49" i="12"/>
  <c r="AB50" i="12"/>
  <c r="AB52" i="12"/>
  <c r="Y14" i="12"/>
  <c r="Y15" i="12"/>
  <c r="Y16" i="12"/>
  <c r="Y22" i="12"/>
  <c r="Y23" i="12"/>
  <c r="Y24" i="12"/>
  <c r="AG24" i="12" s="1"/>
  <c r="Y25" i="12"/>
  <c r="AG25" i="12" s="1"/>
  <c r="Y26" i="12"/>
  <c r="Y27" i="12"/>
  <c r="Y28" i="12"/>
  <c r="Y29" i="12"/>
  <c r="Y30" i="12"/>
  <c r="Y31" i="12"/>
  <c r="Y32" i="12"/>
  <c r="Y33" i="12"/>
  <c r="Y34" i="12"/>
  <c r="Y35" i="12"/>
  <c r="Y36" i="12"/>
  <c r="Y37" i="12"/>
  <c r="Y38" i="12"/>
  <c r="Y39" i="12"/>
  <c r="Y40" i="12"/>
  <c r="AG40" i="12" s="1"/>
  <c r="Y41" i="12"/>
  <c r="AG41" i="12" s="1"/>
  <c r="Y42" i="12"/>
  <c r="AG42" i="12" s="1"/>
  <c r="Y43" i="12"/>
  <c r="Y44" i="12"/>
  <c r="Y46" i="12"/>
  <c r="Y47" i="12"/>
  <c r="Y48" i="12"/>
  <c r="Y49" i="12"/>
  <c r="Y50" i="12"/>
  <c r="Y52" i="12"/>
  <c r="Z53" i="12"/>
  <c r="AA53" i="12"/>
  <c r="K9" i="3"/>
  <c r="AE14" i="12"/>
  <c r="AE15" i="12"/>
  <c r="AG15" i="12" s="1"/>
  <c r="AE16" i="12"/>
  <c r="AG16" i="12" s="1"/>
  <c r="AE22" i="12"/>
  <c r="AE23" i="12"/>
  <c r="AG23" i="12" s="1"/>
  <c r="AE24" i="12"/>
  <c r="AE25" i="12"/>
  <c r="AE26" i="12"/>
  <c r="AE27" i="12"/>
  <c r="AE28" i="12"/>
  <c r="AE29" i="12"/>
  <c r="AE30" i="12"/>
  <c r="AE31" i="12"/>
  <c r="AG31" i="12" s="1"/>
  <c r="AE32" i="12"/>
  <c r="AE33" i="12"/>
  <c r="AE34" i="12"/>
  <c r="AE35" i="12"/>
  <c r="AE36" i="12"/>
  <c r="AE37" i="12"/>
  <c r="AG37" i="12" s="1"/>
  <c r="AE38" i="12"/>
  <c r="AG38" i="12" s="1"/>
  <c r="AE39" i="12"/>
  <c r="AE40" i="12"/>
  <c r="AE41" i="12"/>
  <c r="AE42" i="12"/>
  <c r="AE43" i="12"/>
  <c r="AE44" i="12"/>
  <c r="AE47" i="12"/>
  <c r="AE48" i="12"/>
  <c r="AE49" i="12"/>
  <c r="AE50" i="12"/>
  <c r="AE52" i="12"/>
  <c r="AC53" i="12"/>
  <c r="AG27" i="12"/>
  <c r="AG29" i="12"/>
  <c r="AG43" i="12"/>
  <c r="N14" i="3"/>
  <c r="P14" i="3" s="1"/>
  <c r="M19" i="3"/>
  <c r="N19" i="3" s="1"/>
  <c r="P19" i="3" s="1"/>
  <c r="K19" i="3"/>
  <c r="M9" i="3"/>
  <c r="M10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E10" i="3"/>
  <c r="E11" i="3"/>
  <c r="E12" i="3"/>
  <c r="E13" i="3"/>
  <c r="E15" i="3"/>
  <c r="E16" i="3"/>
  <c r="E17" i="3"/>
  <c r="E18" i="3"/>
  <c r="E19" i="3"/>
  <c r="E20" i="3"/>
  <c r="E21" i="3"/>
  <c r="E22" i="3"/>
  <c r="E23" i="3"/>
  <c r="E24" i="3"/>
  <c r="G9" i="3"/>
  <c r="E9" i="3"/>
  <c r="M11" i="3"/>
  <c r="N11" i="3" s="1"/>
  <c r="P11" i="3" s="1"/>
  <c r="M17" i="3"/>
  <c r="M18" i="3"/>
  <c r="M20" i="3"/>
  <c r="M21" i="3"/>
  <c r="M22" i="3"/>
  <c r="M23" i="3"/>
  <c r="M24" i="3"/>
  <c r="L24" i="3" s="1"/>
  <c r="K17" i="3"/>
  <c r="K18" i="3"/>
  <c r="K20" i="3"/>
  <c r="L20" i="3" s="1"/>
  <c r="K21" i="3"/>
  <c r="L21" i="3" s="1"/>
  <c r="K22" i="3"/>
  <c r="K23" i="3"/>
  <c r="K24" i="3"/>
  <c r="H25" i="3"/>
  <c r="I25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G3" i="19"/>
  <c r="B4" i="19"/>
  <c r="B3" i="19"/>
  <c r="G29" i="22"/>
  <c r="H29" i="22"/>
  <c r="I29" i="22"/>
  <c r="J29" i="22"/>
  <c r="K29" i="22"/>
  <c r="L29" i="22"/>
  <c r="M29" i="22"/>
  <c r="N29" i="22"/>
  <c r="O29" i="22"/>
  <c r="P29" i="22"/>
  <c r="Q29" i="22"/>
  <c r="R20" i="22"/>
  <c r="U20" i="22" s="1"/>
  <c r="R27" i="22"/>
  <c r="AC27" i="22" s="1"/>
  <c r="S29" i="22"/>
  <c r="T29" i="22"/>
  <c r="V29" i="22"/>
  <c r="W29" i="22"/>
  <c r="Y29" i="22"/>
  <c r="Z29" i="22"/>
  <c r="AA29" i="22"/>
  <c r="AB29" i="22"/>
  <c r="AC20" i="22"/>
  <c r="AD29" i="22"/>
  <c r="AE29" i="22"/>
  <c r="AF29" i="22"/>
  <c r="F29" i="22"/>
  <c r="AC22" i="22"/>
  <c r="AC24" i="22"/>
  <c r="U22" i="22"/>
  <c r="U23" i="22"/>
  <c r="U28" i="22"/>
  <c r="R14" i="22"/>
  <c r="AC14" i="22" s="1"/>
  <c r="R15" i="22"/>
  <c r="X15" i="22" s="1"/>
  <c r="R16" i="22"/>
  <c r="X16" i="22" s="1"/>
  <c r="R17" i="22"/>
  <c r="U17" i="22" s="1"/>
  <c r="R18" i="22"/>
  <c r="U18" i="22" s="1"/>
  <c r="R19" i="22"/>
  <c r="U19" i="22" s="1"/>
  <c r="R21" i="22"/>
  <c r="U21" i="22" s="1"/>
  <c r="R22" i="22"/>
  <c r="X22" i="22" s="1"/>
  <c r="R23" i="22"/>
  <c r="X23" i="22" s="1"/>
  <c r="R24" i="22"/>
  <c r="U24" i="22" s="1"/>
  <c r="R25" i="22"/>
  <c r="U25" i="22" s="1"/>
  <c r="R26" i="22"/>
  <c r="U26" i="22" s="1"/>
  <c r="R28" i="22"/>
  <c r="AC28" i="22" s="1"/>
  <c r="R13" i="22"/>
  <c r="AC13" i="22" s="1"/>
  <c r="C53" i="12"/>
  <c r="K3" i="3"/>
  <c r="C9" i="3" s="1"/>
  <c r="M3" i="22"/>
  <c r="C13" i="22" s="1"/>
  <c r="C4" i="22"/>
  <c r="C4" i="3"/>
  <c r="C3" i="3"/>
  <c r="B9" i="3" s="1"/>
  <c r="C3" i="22"/>
  <c r="B13" i="22" s="1"/>
  <c r="O53" i="12"/>
  <c r="J53" i="12"/>
  <c r="I53" i="12"/>
  <c r="G53" i="12"/>
  <c r="T53" i="12"/>
  <c r="S53" i="12"/>
  <c r="R53" i="12"/>
  <c r="Q53" i="12"/>
  <c r="P53" i="12"/>
  <c r="N53" i="12"/>
  <c r="L53" i="12"/>
  <c r="K53" i="12"/>
  <c r="U53" i="12"/>
  <c r="AG12" i="12"/>
  <c r="W53" i="12"/>
  <c r="L10" i="3" l="1"/>
  <c r="J9" i="3"/>
  <c r="L19" i="3"/>
  <c r="N21" i="3"/>
  <c r="P21" i="3" s="1"/>
  <c r="X25" i="22"/>
  <c r="X24" i="22"/>
  <c r="U16" i="22"/>
  <c r="X21" i="22"/>
  <c r="X28" i="22"/>
  <c r="X18" i="22"/>
  <c r="AC26" i="22"/>
  <c r="AC21" i="22"/>
  <c r="U15" i="22"/>
  <c r="AC25" i="22"/>
  <c r="X26" i="22"/>
  <c r="AC23" i="22"/>
  <c r="X27" i="22"/>
  <c r="AC19" i="22"/>
  <c r="X20" i="22"/>
  <c r="AC18" i="22"/>
  <c r="AC17" i="22"/>
  <c r="X19" i="22"/>
  <c r="AC16" i="22"/>
  <c r="U27" i="22"/>
  <c r="X17" i="22"/>
  <c r="AC15" i="22"/>
  <c r="X14" i="22"/>
  <c r="L11" i="3"/>
  <c r="L12" i="3"/>
  <c r="N24" i="3"/>
  <c r="P24" i="3" s="1"/>
  <c r="L23" i="3"/>
  <c r="L22" i="3"/>
  <c r="L18" i="3"/>
  <c r="N17" i="3"/>
  <c r="P17" i="3" s="1"/>
  <c r="N23" i="3"/>
  <c r="P23" i="3" s="1"/>
  <c r="N22" i="3"/>
  <c r="P22" i="3" s="1"/>
  <c r="N20" i="3"/>
  <c r="P20" i="3" s="1"/>
  <c r="N18" i="3"/>
  <c r="P18" i="3" s="1"/>
  <c r="N16" i="3"/>
  <c r="P16" i="3" s="1"/>
  <c r="L17" i="3"/>
  <c r="L15" i="3"/>
  <c r="N13" i="3"/>
  <c r="P13" i="3" s="1"/>
  <c r="AG28" i="12"/>
  <c r="AG22" i="12"/>
  <c r="AG34" i="12"/>
  <c r="AG39" i="12"/>
  <c r="AG49" i="12"/>
  <c r="AG51" i="12"/>
  <c r="AG44" i="12"/>
  <c r="J16" i="3"/>
  <c r="J17" i="3"/>
  <c r="J19" i="3"/>
  <c r="J20" i="3"/>
  <c r="J21" i="3"/>
  <c r="J22" i="3"/>
  <c r="J23" i="3"/>
  <c r="J24" i="3"/>
  <c r="J11" i="3"/>
  <c r="J13" i="3"/>
  <c r="J15" i="3"/>
  <c r="J18" i="3"/>
  <c r="J10" i="3"/>
  <c r="J12" i="3"/>
  <c r="J14" i="3"/>
  <c r="N10" i="3"/>
  <c r="P10" i="3" s="1"/>
  <c r="M25" i="3"/>
  <c r="K25" i="3"/>
  <c r="U14" i="22"/>
  <c r="R29" i="22"/>
  <c r="U13" i="22"/>
  <c r="X13" i="22"/>
  <c r="AG33" i="12"/>
  <c r="AG46" i="12"/>
  <c r="AG50" i="12"/>
  <c r="AG32" i="12"/>
  <c r="AG48" i="12"/>
  <c r="AG47" i="12"/>
  <c r="AG45" i="12"/>
  <c r="AB53" i="12"/>
  <c r="AG52" i="12"/>
  <c r="AG26" i="12"/>
  <c r="AE53" i="12"/>
  <c r="AF53" i="12" s="1"/>
  <c r="Y53" i="12"/>
  <c r="AG36" i="12"/>
  <c r="AG35" i="12"/>
  <c r="AG13" i="12"/>
  <c r="AG30" i="12"/>
  <c r="AB5" i="12"/>
  <c r="AG14" i="12"/>
  <c r="G25" i="3"/>
  <c r="L9" i="3"/>
  <c r="N9" i="3"/>
  <c r="P9" i="3" s="1"/>
  <c r="E25" i="3"/>
  <c r="AC29" i="22" l="1"/>
  <c r="U29" i="22"/>
  <c r="X29" i="22"/>
  <c r="V53" i="12"/>
  <c r="U54" i="12" s="1"/>
  <c r="L25" i="3"/>
  <c r="N25" i="3"/>
  <c r="J25" i="3"/>
  <c r="AD53" i="12"/>
  <c r="AC54" i="12" s="1"/>
  <c r="AC5" i="12"/>
  <c r="AD5" i="12" s="1"/>
  <c r="AC6" i="12" s="1"/>
  <c r="AG5" i="12"/>
  <c r="Z54" i="12"/>
  <c r="X53" i="12"/>
  <c r="AB6" i="12" l="1"/>
  <c r="AG6" i="12" s="1"/>
</calcChain>
</file>

<file path=xl/sharedStrings.xml><?xml version="1.0" encoding="utf-8"?>
<sst xmlns="http://schemas.openxmlformats.org/spreadsheetml/2006/main" count="896" uniqueCount="851">
  <si>
    <t>Municipi</t>
  </si>
  <si>
    <t>Comarca</t>
  </si>
  <si>
    <t>Abast</t>
  </si>
  <si>
    <t>ENTITAT</t>
  </si>
  <si>
    <t>Abrera</t>
  </si>
  <si>
    <t>Baix Llobregat</t>
  </si>
  <si>
    <t>Barcelona</t>
  </si>
  <si>
    <t>S</t>
  </si>
  <si>
    <t>Agramunt</t>
  </si>
  <si>
    <t>Urgell</t>
  </si>
  <si>
    <t>Catalunya Central</t>
  </si>
  <si>
    <t>A</t>
  </si>
  <si>
    <t>Aguilar De Segarra</t>
  </si>
  <si>
    <t>Bages</t>
  </si>
  <si>
    <t>Penedès</t>
  </si>
  <si>
    <t>Aiguamúrcia</t>
  </si>
  <si>
    <t>Alt Camp</t>
  </si>
  <si>
    <t>Girona</t>
  </si>
  <si>
    <t>Aiguaviva</t>
  </si>
  <si>
    <t>Gironès</t>
  </si>
  <si>
    <t>Tarragona</t>
  </si>
  <si>
    <t>Aitona</t>
  </si>
  <si>
    <t>Segrià</t>
  </si>
  <si>
    <t>Terres de l'Ebre</t>
  </si>
  <si>
    <t>Albagés, L'</t>
  </si>
  <si>
    <t>Garrigues</t>
  </si>
  <si>
    <t>Pirineu i Aran</t>
  </si>
  <si>
    <t>Albatàrrec</t>
  </si>
  <si>
    <t>Noguera</t>
  </si>
  <si>
    <t>Albesa</t>
  </si>
  <si>
    <t>Baix Penedès</t>
  </si>
  <si>
    <t>Albi, L'</t>
  </si>
  <si>
    <t>Montsià</t>
  </si>
  <si>
    <t>Albinyana</t>
  </si>
  <si>
    <t>Baix Ebre</t>
  </si>
  <si>
    <t>Alcanar</t>
  </si>
  <si>
    <t>Baix Camp</t>
  </si>
  <si>
    <t>Alcanó</t>
  </si>
  <si>
    <t>Maresme</t>
  </si>
  <si>
    <t>Alcarràs</t>
  </si>
  <si>
    <t>Tarragonès</t>
  </si>
  <si>
    <t>Alcoletge</t>
  </si>
  <si>
    <t>Vallès Oriental</t>
  </si>
  <si>
    <t>Alcover</t>
  </si>
  <si>
    <t>Selva</t>
  </si>
  <si>
    <t>Aldea, L'</t>
  </si>
  <si>
    <t>Garrotxa</t>
  </si>
  <si>
    <t>Aleixar, L'</t>
  </si>
  <si>
    <t>Alt Empordà</t>
  </si>
  <si>
    <t>Alella</t>
  </si>
  <si>
    <t>Terra Alta</t>
  </si>
  <si>
    <t>Alfarràs</t>
  </si>
  <si>
    <t>Ribera d'Ebre</t>
  </si>
  <si>
    <t>Alfés</t>
  </si>
  <si>
    <t>Berguedà</t>
  </si>
  <si>
    <t>Alforja</t>
  </si>
  <si>
    <t>Barcelonès</t>
  </si>
  <si>
    <t>Algerri</t>
  </si>
  <si>
    <t>Vallès Occidental</t>
  </si>
  <si>
    <t>Alguaire</t>
  </si>
  <si>
    <t>Osona</t>
  </si>
  <si>
    <t>Alió</t>
  </si>
  <si>
    <t>Pla de l'Estany</t>
  </si>
  <si>
    <t>Almacelles</t>
  </si>
  <si>
    <t>Conca de Barberà</t>
  </si>
  <si>
    <t>Almatret</t>
  </si>
  <si>
    <t>Baix Empordà</t>
  </si>
  <si>
    <t>Almenar</t>
  </si>
  <si>
    <t>Pla d'Urgell</t>
  </si>
  <si>
    <t>Almoster</t>
  </si>
  <si>
    <t>Priorat</t>
  </si>
  <si>
    <t>Alpicat</t>
  </si>
  <si>
    <t>Cerdanya</t>
  </si>
  <si>
    <t>Alt Àneu</t>
  </si>
  <si>
    <t>Anoia</t>
  </si>
  <si>
    <t>Altafulla</t>
  </si>
  <si>
    <t>Moianès</t>
  </si>
  <si>
    <t>Ametlla De Mar, L'</t>
  </si>
  <si>
    <t>Ripollès</t>
  </si>
  <si>
    <t>Ametlla Del Vallès, L'</t>
  </si>
  <si>
    <t>Garraf</t>
  </si>
  <si>
    <t>Ampolla, L'</t>
  </si>
  <si>
    <t>Pallars Jussà</t>
  </si>
  <si>
    <t>Amposta</t>
  </si>
  <si>
    <t>Alt Penedès</t>
  </si>
  <si>
    <t>Anglès</t>
  </si>
  <si>
    <t>Segarra</t>
  </si>
  <si>
    <t>Anglesola</t>
  </si>
  <si>
    <t>Alt Urgell</t>
  </si>
  <si>
    <t>Arbeca</t>
  </si>
  <si>
    <t>Solsonès</t>
  </si>
  <si>
    <t>Arboç, L'</t>
  </si>
  <si>
    <t>Alta Ribagorça</t>
  </si>
  <si>
    <t>Arbúcies</t>
  </si>
  <si>
    <t>Pallars Sobirà</t>
  </si>
  <si>
    <t>Arenys De Mar</t>
  </si>
  <si>
    <t>Val d'Aran</t>
  </si>
  <si>
    <t>Arenys De Munt</t>
  </si>
  <si>
    <t>Argelaguer</t>
  </si>
  <si>
    <t>Argentona</t>
  </si>
  <si>
    <t>Armentera, L'</t>
  </si>
  <si>
    <t>Arnes</t>
  </si>
  <si>
    <t>Artés</t>
  </si>
  <si>
    <t>Artesa De Lleida</t>
  </si>
  <si>
    <t>Artesa De Segre</t>
  </si>
  <si>
    <t>Ascó</t>
  </si>
  <si>
    <t>Aspa</t>
  </si>
  <si>
    <t>Avià</t>
  </si>
  <si>
    <t>Avinyó</t>
  </si>
  <si>
    <t>Avinyonet De Puigventós</t>
  </si>
  <si>
    <t>Avinyonet del Penedès</t>
  </si>
  <si>
    <t>Badalona</t>
  </si>
  <si>
    <t>Badia Del Vallès</t>
  </si>
  <si>
    <t>Bagà</t>
  </si>
  <si>
    <t>Balaguer</t>
  </si>
  <si>
    <t>Balenyà</t>
  </si>
  <si>
    <t>Balsareny</t>
  </si>
  <si>
    <t>Banyoles</t>
  </si>
  <si>
    <t>Barberà De La Conca</t>
  </si>
  <si>
    <t>Barberà Del Vallès</t>
  </si>
  <si>
    <t>Batea</t>
  </si>
  <si>
    <t>Begues</t>
  </si>
  <si>
    <t>Begur</t>
  </si>
  <si>
    <t>Belianes</t>
  </si>
  <si>
    <t>Bellaguarda</t>
  </si>
  <si>
    <t>Bellcaire D'Urgell</t>
  </si>
  <si>
    <t>Bell-Lloc D'Urgell</t>
  </si>
  <si>
    <t>Bellmunt Del Priorat</t>
  </si>
  <si>
    <t>Bellpuig</t>
  </si>
  <si>
    <t>Bellvei</t>
  </si>
  <si>
    <t>Bellver De Cerdanya</t>
  </si>
  <si>
    <t>Bellvís</t>
  </si>
  <si>
    <t>Benavent De Segrià</t>
  </si>
  <si>
    <t>Benissanet</t>
  </si>
  <si>
    <t>Berga</t>
  </si>
  <si>
    <t>Besalú</t>
  </si>
  <si>
    <t>Bescanó</t>
  </si>
  <si>
    <t>Bigues I Riells</t>
  </si>
  <si>
    <t>Bisbal De Falset, La</t>
  </si>
  <si>
    <t>Bisbal D'Empordà, La</t>
  </si>
  <si>
    <t>Blanes</t>
  </si>
  <si>
    <t>Bordils</t>
  </si>
  <si>
    <t>Borges Blanques, Les</t>
  </si>
  <si>
    <t>Borges Del Camp, Les</t>
  </si>
  <si>
    <t>Bot</t>
  </si>
  <si>
    <t>Botarell</t>
  </si>
  <si>
    <t>Bovera</t>
  </si>
  <si>
    <t>Bràfim</t>
  </si>
  <si>
    <t>Breda</t>
  </si>
  <si>
    <t>Brull, El</t>
  </si>
  <si>
    <t>Brunyola</t>
  </si>
  <si>
    <t>Cabacés</t>
  </si>
  <si>
    <t>Cabanelles</t>
  </si>
  <si>
    <t>Cabanyes, Les</t>
  </si>
  <si>
    <t>Cabra Del Camp</t>
  </si>
  <si>
    <t>Cabrera D'Anoia</t>
  </si>
  <si>
    <t>Cabrera De Mar</t>
  </si>
  <si>
    <t>Cabrils</t>
  </si>
  <si>
    <t>Calafell</t>
  </si>
  <si>
    <t>Calders</t>
  </si>
  <si>
    <t>Caldes de Malavella</t>
  </si>
  <si>
    <t>Caldes De Montbui</t>
  </si>
  <si>
    <t>Calella</t>
  </si>
  <si>
    <t>Calldetenes</t>
  </si>
  <si>
    <t>Callús</t>
  </si>
  <si>
    <t>Calonge</t>
  </si>
  <si>
    <t>Camarasa</t>
  </si>
  <si>
    <t>Camarles</t>
  </si>
  <si>
    <t>Cambrils</t>
  </si>
  <si>
    <t>Campllong</t>
  </si>
  <si>
    <t>Camprodon</t>
  </si>
  <si>
    <t>Canet D'Adri</t>
  </si>
  <si>
    <t>Canet De Mar</t>
  </si>
  <si>
    <t>Canonja, La</t>
  </si>
  <si>
    <t>Canovelles</t>
  </si>
  <si>
    <t>Cànoves I Samalús</t>
  </si>
  <si>
    <t>Canyelles</t>
  </si>
  <si>
    <t>Capçanes</t>
  </si>
  <si>
    <t>Capolat</t>
  </si>
  <si>
    <t>Cardedeu</t>
  </si>
  <si>
    <t>Cardona</t>
  </si>
  <si>
    <t>Caseres</t>
  </si>
  <si>
    <t>Cassà De La Selva</t>
  </si>
  <si>
    <t>Casserres</t>
  </si>
  <si>
    <t>Castell De Mur</t>
  </si>
  <si>
    <t>Castellar Del Vallès</t>
  </si>
  <si>
    <t>Castellbell I El Vilar</t>
  </si>
  <si>
    <t>Castellbisbal</t>
  </si>
  <si>
    <t>Castellcir</t>
  </si>
  <si>
    <t>Castelldans</t>
  </si>
  <si>
    <t>Castelldefels</t>
  </si>
  <si>
    <t>Castellet I La Gornal</t>
  </si>
  <si>
    <t>Castellnou De Bages</t>
  </si>
  <si>
    <t>Castelló De Farfanya</t>
  </si>
  <si>
    <t>Castelló D'Empúries</t>
  </si>
  <si>
    <t>Castellolí</t>
  </si>
  <si>
    <t>Castell-Platja D'Aro</t>
  </si>
  <si>
    <t>Castellserà</t>
  </si>
  <si>
    <t>Castellterçol</t>
  </si>
  <si>
    <t>Castellvell Del Camp</t>
  </si>
  <si>
    <t>Castellví De La Marca</t>
  </si>
  <si>
    <t>Catllar, El</t>
  </si>
  <si>
    <t>Cellera De Ter, La</t>
  </si>
  <si>
    <t>Celrà</t>
  </si>
  <si>
    <t>Centelles</t>
  </si>
  <si>
    <t>Cercs</t>
  </si>
  <si>
    <t>Cerdanyola Del Vallès</t>
  </si>
  <si>
    <t>Cervelló</t>
  </si>
  <si>
    <t>Cervera</t>
  </si>
  <si>
    <t>Cervià De Les Garrigues</t>
  </si>
  <si>
    <t>Ciutadilla</t>
  </si>
  <si>
    <t>Cogul, El</t>
  </si>
  <si>
    <t>Collsuspina</t>
  </si>
  <si>
    <t>Constantí</t>
  </si>
  <si>
    <t>Copons</t>
  </si>
  <si>
    <t>Corbera De Llobregat</t>
  </si>
  <si>
    <t>Corbera D'Ebre</t>
  </si>
  <si>
    <t>Corbins</t>
  </si>
  <si>
    <t>Corçà</t>
  </si>
  <si>
    <t>Cornellà De Llobregat</t>
  </si>
  <si>
    <t>Cornellà Del Terri</t>
  </si>
  <si>
    <t>Cornudella De Montsant</t>
  </si>
  <si>
    <t>Cubelles</t>
  </si>
  <si>
    <t>Cubells</t>
  </si>
  <si>
    <t>Cunit</t>
  </si>
  <si>
    <t>Deltebre</t>
  </si>
  <si>
    <t>Dosrius</t>
  </si>
  <si>
    <t>Escala, L'</t>
  </si>
  <si>
    <t>Esparreguera</t>
  </si>
  <si>
    <t>Espinelves</t>
  </si>
  <si>
    <t>Espluga Calba, L'</t>
  </si>
  <si>
    <t>Espluga De Francolí, L'</t>
  </si>
  <si>
    <t>Esplugues De Llobregat</t>
  </si>
  <si>
    <t>Espolla</t>
  </si>
  <si>
    <t>Esponellà</t>
  </si>
  <si>
    <t>Estany, L'</t>
  </si>
  <si>
    <t>Falset</t>
  </si>
  <si>
    <t>Fatarella, La</t>
  </si>
  <si>
    <t>Figuera, La</t>
  </si>
  <si>
    <t>Figueres</t>
  </si>
  <si>
    <t>Figuerola Del Camp</t>
  </si>
  <si>
    <t>Flix</t>
  </si>
  <si>
    <t>Folgueroles</t>
  </si>
  <si>
    <t>Fonollosa</t>
  </si>
  <si>
    <t>Foradada</t>
  </si>
  <si>
    <t>Franqueses Del Vallès, Les</t>
  </si>
  <si>
    <t>Freginals</t>
  </si>
  <si>
    <t>Fuliola, La</t>
  </si>
  <si>
    <t>Fulleda</t>
  </si>
  <si>
    <t>Galera, La</t>
  </si>
  <si>
    <t>Gandesa</t>
  </si>
  <si>
    <t>Garcia</t>
  </si>
  <si>
    <t>Garidells, Els</t>
  </si>
  <si>
    <t>Garriga, La</t>
  </si>
  <si>
    <t>Garriguella</t>
  </si>
  <si>
    <t>Gavà</t>
  </si>
  <si>
    <t>Gelida</t>
  </si>
  <si>
    <t>Gimenells I El Pla De La Font</t>
  </si>
  <si>
    <t>Ginestar</t>
  </si>
  <si>
    <t>Gironella</t>
  </si>
  <si>
    <t>Godall</t>
  </si>
  <si>
    <t>Golmés</t>
  </si>
  <si>
    <t>Granada, La</t>
  </si>
  <si>
    <t>Granadella, La</t>
  </si>
  <si>
    <t>Granera</t>
  </si>
  <si>
    <t>Granja D'Escarp, La</t>
  </si>
  <si>
    <t>Granollers</t>
  </si>
  <si>
    <t>Granyanella</t>
  </si>
  <si>
    <t>Granyena De Les Garrigues</t>
  </si>
  <si>
    <t>Gratallops</t>
  </si>
  <si>
    <t>Guardiola De Berguedà</t>
  </si>
  <si>
    <t>Guimerà</t>
  </si>
  <si>
    <t>Gurb</t>
  </si>
  <si>
    <t>Horta De Sant Joan</t>
  </si>
  <si>
    <t>Hospitalet De Llobregat, L'</t>
  </si>
  <si>
    <t>Hostalets De Pierola, Els</t>
  </si>
  <si>
    <t>Hostalric</t>
  </si>
  <si>
    <t>Igualada</t>
  </si>
  <si>
    <t>Isona I Conca Dellà</t>
  </si>
  <si>
    <t>Ivars D'Urgell</t>
  </si>
  <si>
    <t>Jafre</t>
  </si>
  <si>
    <t>Jonquera, La</t>
  </si>
  <si>
    <t>Juncosa</t>
  </si>
  <si>
    <t>Juneda</t>
  </si>
  <si>
    <t>Linyola</t>
  </si>
  <si>
    <t>Llagosta, La</t>
  </si>
  <si>
    <t>Llagostera</t>
  </si>
  <si>
    <t>Llançà</t>
  </si>
  <si>
    <t>Llardecans</t>
  </si>
  <si>
    <t>Lleida</t>
  </si>
  <si>
    <t>Llers</t>
  </si>
  <si>
    <t>Lles De Cerdanya</t>
  </si>
  <si>
    <t>Lliçà D'Amunt</t>
  </si>
  <si>
    <t>Lliçà De Vall</t>
  </si>
  <si>
    <t>Llinars Del Vallès</t>
  </si>
  <si>
    <t>Llorenç Del Penedès</t>
  </si>
  <si>
    <t>Lloret De Mar</t>
  </si>
  <si>
    <t>Lluçà</t>
  </si>
  <si>
    <t>Maçanet De Cabrenys</t>
  </si>
  <si>
    <t>Maçanet De La Selva</t>
  </si>
  <si>
    <t>Maià De Montcal</t>
  </si>
  <si>
    <t>Maials</t>
  </si>
  <si>
    <t>Maldà</t>
  </si>
  <si>
    <t>Malgrat De Mar</t>
  </si>
  <si>
    <t>Malla</t>
  </si>
  <si>
    <t>Manlleu</t>
  </si>
  <si>
    <t>Manresa</t>
  </si>
  <si>
    <t>Marçà</t>
  </si>
  <si>
    <t>Margalef</t>
  </si>
  <si>
    <t>Martorell</t>
  </si>
  <si>
    <t>Martorelles</t>
  </si>
  <si>
    <t>Mas De Barberans</t>
  </si>
  <si>
    <t>Masdenverge</t>
  </si>
  <si>
    <t>Masies De Voltregà, Les</t>
  </si>
  <si>
    <t>Masllorenç</t>
  </si>
  <si>
    <t>Masnou, El</t>
  </si>
  <si>
    <t>Maspujols</t>
  </si>
  <si>
    <t>Masquefa</t>
  </si>
  <si>
    <t>Masroig, El</t>
  </si>
  <si>
    <t>Massalcoreig</t>
  </si>
  <si>
    <t>Massanes</t>
  </si>
  <si>
    <t>Mataró</t>
  </si>
  <si>
    <t>Mediona</t>
  </si>
  <si>
    <t>Menàrguens</t>
  </si>
  <si>
    <t>Milà, El</t>
  </si>
  <si>
    <t>Miralcamp</t>
  </si>
  <si>
    <t>Miravet</t>
  </si>
  <si>
    <t>Moià</t>
  </si>
  <si>
    <t>Molar, El</t>
  </si>
  <si>
    <t>Molins De Rei</t>
  </si>
  <si>
    <t>Mollerussa</t>
  </si>
  <si>
    <t>Mollet De Peralada</t>
  </si>
  <si>
    <t>Mollet Del Vallès</t>
  </si>
  <si>
    <t>Molló</t>
  </si>
  <si>
    <t>Monistrol de Calders</t>
  </si>
  <si>
    <t>Monistrol De Montserrat</t>
  </si>
  <si>
    <t>Montagut I Oix</t>
  </si>
  <si>
    <t>Montblanc</t>
  </si>
  <si>
    <t>Montbrió Del Camp</t>
  </si>
  <si>
    <t>Montcada I Reixac</t>
  </si>
  <si>
    <t>Montellà I Martinet</t>
  </si>
  <si>
    <t>Montesquiu</t>
  </si>
  <si>
    <t>Montferrer I Castellbò</t>
  </si>
  <si>
    <t>Montgai</t>
  </si>
  <si>
    <t>Montgat</t>
  </si>
  <si>
    <t>Montmajor</t>
  </si>
  <si>
    <t>Montmell, El</t>
  </si>
  <si>
    <t>Montmeló</t>
  </si>
  <si>
    <t>Montoliu De Lleida</t>
  </si>
  <si>
    <t>Montoliu De Segarra</t>
  </si>
  <si>
    <t>Montornès Del Vallès</t>
  </si>
  <si>
    <t>Mont-Ras</t>
  </si>
  <si>
    <t>Mont-Roig Del Camp</t>
  </si>
  <si>
    <t>Móra D'Ebre</t>
  </si>
  <si>
    <t>Móra La Nova</t>
  </si>
  <si>
    <t>Morell, El</t>
  </si>
  <si>
    <t>Muntanyola</t>
  </si>
  <si>
    <t>Mura</t>
  </si>
  <si>
    <t>Nalec</t>
  </si>
  <si>
    <t>Navarcles</t>
  </si>
  <si>
    <t>Navàs</t>
  </si>
  <si>
    <t>Nou De Gaià, La</t>
  </si>
  <si>
    <t>Nulles</t>
  </si>
  <si>
    <t>Òdena</t>
  </si>
  <si>
    <t>Olèrdola</t>
  </si>
  <si>
    <t>Olesa De Montserrat</t>
  </si>
  <si>
    <t>Oliana</t>
  </si>
  <si>
    <t>Olius</t>
  </si>
  <si>
    <t>Olivella</t>
  </si>
  <si>
    <t>Olost</t>
  </si>
  <si>
    <t>Olot</t>
  </si>
  <si>
    <t>Olvan</t>
  </si>
  <si>
    <t>Omellons, Els</t>
  </si>
  <si>
    <t>Omells De Na Gaia, Els</t>
  </si>
  <si>
    <t>Os De Balaguer</t>
  </si>
  <si>
    <t>Ossó De Sió</t>
  </si>
  <si>
    <t>Pacs Del Penedès</t>
  </si>
  <si>
    <t>Palafolls</t>
  </si>
  <si>
    <t>Palafrugell</t>
  </si>
  <si>
    <t>Palamós</t>
  </si>
  <si>
    <t>Palau D'Anglesola, El</t>
  </si>
  <si>
    <t>Palau-Saverdera</t>
  </si>
  <si>
    <t>Palau-Solità I Plegamans</t>
  </si>
  <si>
    <t>Pallaresos, Els</t>
  </si>
  <si>
    <t>Pallejà</t>
  </si>
  <si>
    <t>Palma De Cervelló, La</t>
  </si>
  <si>
    <t>Palma D'Ebre, La</t>
  </si>
  <si>
    <t>Papiol, El</t>
  </si>
  <si>
    <t>Parets Del Vallès</t>
  </si>
  <si>
    <t>Pau</t>
  </si>
  <si>
    <t>Paüls</t>
  </si>
  <si>
    <t>Penelles</t>
  </si>
  <si>
    <t>Perafort</t>
  </si>
  <si>
    <t>Peralada</t>
  </si>
  <si>
    <t>Perelló, El</t>
  </si>
  <si>
    <t>Piera</t>
  </si>
  <si>
    <t>Pineda De Mar</t>
  </si>
  <si>
    <t>Pinell De Brai, El</t>
  </si>
  <si>
    <t>Pinell De Solsonès</t>
  </si>
  <si>
    <t>Pla Del Penedès, El</t>
  </si>
  <si>
    <t>Planes D'Hostoles, Les</t>
  </si>
  <si>
    <t>Poal, El</t>
  </si>
  <si>
    <t>Pobla De Cérvoles, La</t>
  </si>
  <si>
    <t>Pobla De Claramunt, La</t>
  </si>
  <si>
    <t>Pobla De Mafumet, La</t>
  </si>
  <si>
    <t>Pobla De Massaluca, La</t>
  </si>
  <si>
    <t>Pobla De Montornès, La</t>
  </si>
  <si>
    <t>Pobla De Segur, La</t>
  </si>
  <si>
    <t>Poboleda</t>
  </si>
  <si>
    <t>Polinyà</t>
  </si>
  <si>
    <t>Pont D'Armentera, El</t>
  </si>
  <si>
    <t>Pont De Molins</t>
  </si>
  <si>
    <t>Pont De Suert, El</t>
  </si>
  <si>
    <t>Pont De Vilomara I Rocafort, El</t>
  </si>
  <si>
    <t>Ponts</t>
  </si>
  <si>
    <t>Porqueres</t>
  </si>
  <si>
    <t>Porrera</t>
  </si>
  <si>
    <t>Pradell De La Teixeta</t>
  </si>
  <si>
    <t>Prades</t>
  </si>
  <si>
    <t>Prat De Llobregat, El</t>
  </si>
  <si>
    <t>Pratdip</t>
  </si>
  <si>
    <t>Prats De Lluçanès</t>
  </si>
  <si>
    <t>Premià De Dalt</t>
  </si>
  <si>
    <t>Premià De Mar</t>
  </si>
  <si>
    <t>Puigdàlber</t>
  </si>
  <si>
    <t>Puigpelat</t>
  </si>
  <si>
    <t>Puig-Reig</t>
  </si>
  <si>
    <t>Puigverd De Lleida</t>
  </si>
  <si>
    <t>Pujalt</t>
  </si>
  <si>
    <t>Rabós</t>
  </si>
  <si>
    <t>Rajadell</t>
  </si>
  <si>
    <t>Rasquera</t>
  </si>
  <si>
    <t>Regencós</t>
  </si>
  <si>
    <t>Renau</t>
  </si>
  <si>
    <t>Reus</t>
  </si>
  <si>
    <t>Riba-Roja D'Ebre</t>
  </si>
  <si>
    <t>Ribes De Freser</t>
  </si>
  <si>
    <t>Riells I Viabrea</t>
  </si>
  <si>
    <t>Riera De Gaià, La</t>
  </si>
  <si>
    <t>Riner</t>
  </si>
  <si>
    <t>Ripoll</t>
  </si>
  <si>
    <t>Ripollet</t>
  </si>
  <si>
    <t>Riudarenes</t>
  </si>
  <si>
    <t>Riudecanyes</t>
  </si>
  <si>
    <t>Riudecols</t>
  </si>
  <si>
    <t>Riudellots De La Selva</t>
  </si>
  <si>
    <t>Riudoms</t>
  </si>
  <si>
    <t>Roca Del Vallès, La</t>
  </si>
  <si>
    <t>Roda De Barà</t>
  </si>
  <si>
    <t>Roda De Ter</t>
  </si>
  <si>
    <t>Roquetes</t>
  </si>
  <si>
    <t>Roses</t>
  </si>
  <si>
    <t>Rosselló</t>
  </si>
  <si>
    <t>Rubí</t>
  </si>
  <si>
    <t>Rubió</t>
  </si>
  <si>
    <t>Rupià</t>
  </si>
  <si>
    <t>Sabadell</t>
  </si>
  <si>
    <t>Sallent</t>
  </si>
  <si>
    <t>Salomó</t>
  </si>
  <si>
    <t>Salou</t>
  </si>
  <si>
    <t>Salt</t>
  </si>
  <si>
    <t>Sant Adrià De Besòs</t>
  </si>
  <si>
    <t>Sant Andreu De La Barca</t>
  </si>
  <si>
    <t>Sant Andreu De Llavaneres</t>
  </si>
  <si>
    <t>Sant Antoni De Vilamajor</t>
  </si>
  <si>
    <t>Sant Boi De Llobregat</t>
  </si>
  <si>
    <t>Sant Boi De Lluçanès</t>
  </si>
  <si>
    <t>Sant Carles De La Ràpita</t>
  </si>
  <si>
    <t>Sant Cebrià De Vallalta</t>
  </si>
  <si>
    <t>Sant Celoni</t>
  </si>
  <si>
    <t>Sant Climent De Llobregat</t>
  </si>
  <si>
    <t>Sant Climent Sescebes</t>
  </si>
  <si>
    <t>Sant Cugat Del Vallès</t>
  </si>
  <si>
    <t>Sant Cugat Sesgarrigues</t>
  </si>
  <si>
    <t>Sant Esteve De Palautordera</t>
  </si>
  <si>
    <t>Sant Esteve Sesrovires</t>
  </si>
  <si>
    <t>Sant Feliu De Buixalleu</t>
  </si>
  <si>
    <t>Sant Feliu De Codines</t>
  </si>
  <si>
    <t>Sant Feliu De Guíxols</t>
  </si>
  <si>
    <t>Sant Feliu De Llobregat</t>
  </si>
  <si>
    <t>Sant Feliu De Pallerols</t>
  </si>
  <si>
    <t>Sant Feliu Sasserra</t>
  </si>
  <si>
    <t>Sant Fost De Campsentelles</t>
  </si>
  <si>
    <t>Sant Fruitós De Bages</t>
  </si>
  <si>
    <t>Sant Hipòlit De Voltregà</t>
  </si>
  <si>
    <t>Sant Iscle De Vallalta</t>
  </si>
  <si>
    <t>Sant Jaume Dels Domenys</t>
  </si>
  <si>
    <t>Sant Jaume D'Enveja</t>
  </si>
  <si>
    <t>Sant Joan De Les Abadesses</t>
  </si>
  <si>
    <t>Sant Joan De Vilatorrada</t>
  </si>
  <si>
    <t>Sant Joan Despí</t>
  </si>
  <si>
    <t>Sant Joan Les Fonts</t>
  </si>
  <si>
    <t>Sant Julià De Ramis</t>
  </si>
  <si>
    <t>Sant Just Desvern</t>
  </si>
  <si>
    <t>Sant Llorenç De Morunys</t>
  </si>
  <si>
    <t>Sant Llorenç D'Hortons</t>
  </si>
  <si>
    <t>Sant Llorenç Savall</t>
  </si>
  <si>
    <t>Sant Martí D'Albars</t>
  </si>
  <si>
    <t>Sant Martí De Centelles</t>
  </si>
  <si>
    <t>Sant Martí De Riucorb</t>
  </si>
  <si>
    <t>Sant Martí De Tous</t>
  </si>
  <si>
    <t>Sant Martí Sarroca</t>
  </si>
  <si>
    <t>Sant Miquel De Campmajor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</si>
  <si>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</si>
  <si>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</si>
  <si>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</si>
  <si>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</si>
  <si>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</si>
  <si>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</si>
  <si>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</si>
  <si>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</si>
  <si>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</si>
  <si>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</si>
  <si>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Salvador De Guardiola</t>
  </si>
  <si>
    <t>Sant Vicenç De Castellet</t>
  </si>
  <si>
    <t>Sant Vicenç De Montalt</t>
  </si>
  <si>
    <t>Sant Vicenç De Torelló</t>
  </si>
  <si>
    <t>Sant Vicenç Dels Horts</t>
  </si>
  <si>
    <t>Santa Bàrbara</t>
  </si>
  <si>
    <t>Santa Coloma De Cervelló</t>
  </si>
  <si>
    <t>Santa Coloma De Farners</t>
  </si>
  <si>
    <t>Santa Coloma De Gramenet</t>
  </si>
  <si>
    <t>Santa Coloma De Queralt</t>
  </si>
  <si>
    <t>Santa Eulàlia De Riuprimer</t>
  </si>
  <si>
    <t>Santa Eulàlia De Ronçana</t>
  </si>
  <si>
    <t>Santa Margarida De Montbui</t>
  </si>
  <si>
    <t>Santa Margarida I Els Monjos</t>
  </si>
  <si>
    <t>Santa Maria De Corcó</t>
  </si>
  <si>
    <t>Santa Maria De Martorelles</t>
  </si>
  <si>
    <t>Santa Maria De Miralles</t>
  </si>
  <si>
    <t>Santa Maria De Palautordera</t>
  </si>
  <si>
    <t>Santa Maria D'Oló</t>
  </si>
  <si>
    <t>Santa Pau</t>
  </si>
  <si>
    <t>Santa Perpètua De Mogoda</t>
  </si>
  <si>
    <t>Santa Susanna</t>
  </si>
  <si>
    <t>Santpedor</t>
  </si>
  <si>
    <t>Sarral</t>
  </si>
  <si>
    <t>Sarrià De Ter</t>
  </si>
  <si>
    <t>Sarroca De Lleida</t>
  </si>
  <si>
    <t>Saus, Camallera I Llampaies</t>
  </si>
  <si>
    <t>Secuita, La</t>
  </si>
  <si>
    <t>Selva Del Camp, La</t>
  </si>
  <si>
    <t>Sénia, La</t>
  </si>
  <si>
    <t>Sentmenat</t>
  </si>
  <si>
    <t>Seròs</t>
  </si>
  <si>
    <t>Serra De Daró</t>
  </si>
  <si>
    <t>Seu D'Urgell, La</t>
  </si>
  <si>
    <t>Seva</t>
  </si>
  <si>
    <t>Sils</t>
  </si>
  <si>
    <t>Sitges</t>
  </si>
  <si>
    <t>Soleràs, El</t>
  </si>
  <si>
    <t>Solsona</t>
  </si>
  <si>
    <t>Sora</t>
  </si>
  <si>
    <t>Sort</t>
  </si>
  <si>
    <t>Soses</t>
  </si>
  <si>
    <t>Subirats</t>
  </si>
  <si>
    <t>Sudanell</t>
  </si>
  <si>
    <t>Sunyer</t>
  </si>
  <si>
    <t>Súria</t>
  </si>
  <si>
    <t>Talamanca</t>
  </si>
  <si>
    <t>Talavera</t>
  </si>
  <si>
    <t>Taradell</t>
  </si>
  <si>
    <t>Tàrrega</t>
  </si>
  <si>
    <t>Tarroja De Segarra</t>
  </si>
  <si>
    <t>Teià</t>
  </si>
  <si>
    <t>Térmens</t>
  </si>
  <si>
    <t>Terrassa</t>
  </si>
  <si>
    <t>Tiana</t>
  </si>
  <si>
    <t>Tivenys</t>
  </si>
  <si>
    <t>Tivissa</t>
  </si>
  <si>
    <t>Tona</t>
  </si>
  <si>
    <t>Torà</t>
  </si>
  <si>
    <t>Tordera</t>
  </si>
  <si>
    <t>Torelló</t>
  </si>
  <si>
    <t>Torms, Els</t>
  </si>
  <si>
    <t>Torre De Cabdella, La</t>
  </si>
  <si>
    <t>Torre De Claramunt, La</t>
  </si>
  <si>
    <t>Torre De L'Espanyol, La</t>
  </si>
  <si>
    <t>Torrebesses</t>
  </si>
  <si>
    <t>Torredembarra</t>
  </si>
  <si>
    <t>Torrefarrera</t>
  </si>
  <si>
    <t>Torregrossa</t>
  </si>
  <si>
    <t>Torrelameu</t>
  </si>
  <si>
    <t>Torrelavit</t>
  </si>
  <si>
    <t>Torrelles De Foix</t>
  </si>
  <si>
    <t>Torrelles De Llobregat</t>
  </si>
  <si>
    <t>Torres De Segre</t>
  </si>
  <si>
    <t>Torroella De Montgrí</t>
  </si>
  <si>
    <t>Torroja Del Priorat</t>
  </si>
  <si>
    <t>Tortosa</t>
  </si>
  <si>
    <t>Tremp</t>
  </si>
  <si>
    <t>Ullà</t>
  </si>
  <si>
    <t>Ullastrell</t>
  </si>
  <si>
    <t>Ulldecona</t>
  </si>
  <si>
    <t>Ulldemolins</t>
  </si>
  <si>
    <t>Ultramort</t>
  </si>
  <si>
    <t>Vacarisses</t>
  </si>
  <si>
    <t>Vall D'En Bas, La</t>
  </si>
  <si>
    <t>Vallbona De Les Monges</t>
  </si>
  <si>
    <t>Vallfogona De Balaguer</t>
  </si>
  <si>
    <t>Vallfogona De Ripollès</t>
  </si>
  <si>
    <t>Vallgorguina</t>
  </si>
  <si>
    <t>Vallirana</t>
  </si>
  <si>
    <t>Vall-Llobrega</t>
  </si>
  <si>
    <t>Vallmoll</t>
  </si>
  <si>
    <t>Vallromanes</t>
  </si>
  <si>
    <t>Valls</t>
  </si>
  <si>
    <t>Vandellòs I L'Hospitalet De L'Infant</t>
  </si>
  <si>
    <t>Vansa I Fórnols, La</t>
  </si>
  <si>
    <t>Vendrell, El</t>
  </si>
  <si>
    <t>Ventalló</t>
  </si>
  <si>
    <t>Verdú</t>
  </si>
  <si>
    <t>Verges</t>
  </si>
  <si>
    <t>Vic</t>
  </si>
  <si>
    <t>Vidreres</t>
  </si>
  <si>
    <t>Vielha E Mijaran</t>
  </si>
  <si>
    <t>Vilabella</t>
  </si>
  <si>
    <t>Vilablareix</t>
  </si>
  <si>
    <t>Viladecans</t>
  </si>
  <si>
    <t>Viladecavalls</t>
  </si>
  <si>
    <t>Vilademuls</t>
  </si>
  <si>
    <t>Vilafant</t>
  </si>
  <si>
    <t>Vilafranca Del Penedès</t>
  </si>
  <si>
    <t>Vilajuïga</t>
  </si>
  <si>
    <t>Vilalba Dels Arcs</t>
  </si>
  <si>
    <t>Vilallonga Del Camp</t>
  </si>
  <si>
    <t>Vilamacolum</t>
  </si>
  <si>
    <t>Vilamalla</t>
  </si>
  <si>
    <t>Vilanova De Bellpuig</t>
  </si>
  <si>
    <t>Vilanova De La Barca</t>
  </si>
  <si>
    <t>Vilanova De L'Aguda</t>
  </si>
  <si>
    <t>Vilanova De Segrià</t>
  </si>
  <si>
    <t>Vilanova Del Camí</t>
  </si>
  <si>
    <t>Vilanova Del Vallès</t>
  </si>
  <si>
    <t>Vilanova D'Escornalbou</t>
  </si>
  <si>
    <t>Vilanova I La Geltrú</t>
  </si>
  <si>
    <t>Vilaplana</t>
  </si>
  <si>
    <t>Vila-Rodona</t>
  </si>
  <si>
    <t>Vila-Sana</t>
  </si>
  <si>
    <t>Vila-Seca</t>
  </si>
  <si>
    <t>Vilassar De Dalt</t>
  </si>
  <si>
    <t>Vilassar De Mar</t>
  </si>
  <si>
    <t>Vilobí Del Penedès</t>
  </si>
  <si>
    <t>Vilobí D'Onyar</t>
  </si>
  <si>
    <t>Vilopriu</t>
  </si>
  <si>
    <t>Vilosell, El</t>
  </si>
  <si>
    <t>Vimbodí I Poblet</t>
  </si>
  <si>
    <t>Vinaixa</t>
  </si>
  <si>
    <t>Vinyols I Els Arcs</t>
  </si>
  <si>
    <t>Viver I Serrateix</t>
  </si>
  <si>
    <t>Xerta</t>
  </si>
  <si>
    <t>G346NTIC-011-00</t>
  </si>
  <si>
    <t>INSTRUCCIONS PER  A L'EMPLENAMENT DEL DOCUMENT FITXA PRESSUPOST PROJECTE</t>
  </si>
  <si>
    <t>Les caselles en color gris s'emplenen de manera automàtica.</t>
  </si>
  <si>
    <t>ERROR</t>
  </si>
  <si>
    <t>Les caselles en color groc indiquen l'existència d'un error dins de la Fitxa Resum que s'ha de corregir.</t>
  </si>
  <si>
    <t>Full de resum i pressupost</t>
  </si>
  <si>
    <t>Entitat sol·licitant, NIF i Nom del projecte (Capçalera)</t>
  </si>
  <si>
    <t>Empleneu les dades de l'entitat sol·licitant. Aquestes dades es clonaran als fulls de dades laborals i econòmiques.</t>
  </si>
  <si>
    <t>Objectius específics  (Columna A)</t>
  </si>
  <si>
    <t xml:space="preserve">Indiqueu de forma concisa els títols de cada un dels objectius específics que us proposeu assolir amb el projecte. Han de ser breus i han de coincidicir amb els que s'han informat a la memòria del projecte </t>
  </si>
  <si>
    <t>Actuació (Columna B)</t>
  </si>
  <si>
    <t>Indiqueu de forma concisa els títols de cada una de les actuacions que es duran a terme per assolir cada objectiu específic (una actuació per cel·la). Han de ser breus i han de coincidir amb les descrites per a cada objetiu específic a la memòria del projecte</t>
  </si>
  <si>
    <t>Pes actuació (Columna C)</t>
  </si>
  <si>
    <t>Per mesurar el pes de l'actuació respecte el total del projecte</t>
  </si>
  <si>
    <t>Productes finals (columna D)</t>
  </si>
  <si>
    <t xml:space="preserve">Indiqueu de forma concisa els productes resultants de cada actuació: eines, recursos o materials que generarà. Han de ser breus i han de ser coherents amb els informats a la memòria del projecte </t>
  </si>
  <si>
    <t>Data d'inici i final de l'acció
(Columnes E i F)</t>
  </si>
  <si>
    <t>Concepte despesa (Columnes G a la T)</t>
  </si>
  <si>
    <t>SERVEI PROFESSIONAL</t>
  </si>
  <si>
    <t>Escollir aquesta opció per despeses de serveis professionals externs (estudi de viabilitat, etc.).</t>
  </si>
  <si>
    <t>DESPESA PERSONAL</t>
  </si>
  <si>
    <t xml:space="preserve">Escollir aquesta opció per despeses de personal en plantilla. Tal com detalla l' apartat 9.2 de la Resolució: Les despeses de personal propi destinades a l'adquisició, creació o elaboració d'elements de l'immobilitzat material o immaterial, es podran imputar com a inversió.  </t>
  </si>
  <si>
    <t>ASSEGURANÇA</t>
  </si>
  <si>
    <t>Escollir aquesta opció per pòlisses d'assegurances.</t>
  </si>
  <si>
    <t>DESPLAÇAMENTS</t>
  </si>
  <si>
    <t>Escollir per despeses de desplaçament de personal en plantilla.</t>
  </si>
  <si>
    <t>INDIRECTES</t>
  </si>
  <si>
    <t xml:space="preserve">Fins a un 15% de l'import total del projecte.
Escollir aquesta opció en el cas despeses d'amortització de béns necessaris per a dur a terme el projecte,  ja que es poden incloure dins de les despeses indirectes. 
Escollir també aquest cas per subministraments (aigua, llum, etc ) o l'informe de justificació de l'auditor.										</t>
  </si>
  <si>
    <t>SERVEI GENERAL</t>
  </si>
  <si>
    <t xml:space="preserve">Escollir aquesta opció en el cas de despeses de serveis generals que s'imputi la totalitat del cost </t>
  </si>
  <si>
    <t>ALTRES</t>
  </si>
  <si>
    <t>Escollir aquesta opció en el cas d'altres tipus de despeses justificables diferents als anteriors conceptes.</t>
  </si>
  <si>
    <t>Pressupost per cada actuació (Columnes U a Y)</t>
  </si>
  <si>
    <t>Percentatges i imports disgregats per despesa corrent i inversió</t>
  </si>
  <si>
    <t>Import cofinançament (Columnes Z a AA)</t>
  </si>
  <si>
    <t xml:space="preserve">Indicar, si s'escau, l'import cofinançat de cada actuació. </t>
  </si>
  <si>
    <t xml:space="preserve">Comproveu que l'import de la subvenció sol·licitada coincideix exactament amb el del formulari de sol·licitud. </t>
  </si>
  <si>
    <t>Tal com defineix l'apartat 8.2 de la Resolució, els projectes (pressupost) i la subvenció han de tenir un repartiment proporcional del 80% en inversió i del 20% per a despeses corrents.</t>
  </si>
  <si>
    <t xml:space="preserve">Full Dades Laborals  (emplenar el full que correspongui amb la línia i/o eix al que us presenteu) </t>
  </si>
  <si>
    <t>Municipi (Columna D)</t>
  </si>
  <si>
    <t>Indicar el municipi on l'entitat té la seu física.</t>
  </si>
  <si>
    <t>Plantilla Entitat (Columnes F a la X)</t>
  </si>
  <si>
    <t>Persones treballadores sòcies</t>
  </si>
  <si>
    <t>Indicar el número de persones treballadores sòcies, d'acord amb les característiques que s'indiquen, que  estan, a la data de sol·licitud en plantilla.</t>
  </si>
  <si>
    <t>Persones treballadores (no sòcies)</t>
  </si>
  <si>
    <t>Indicar el número de persones treballadores (no sòcies), d'acord amb les característiques que s'indiquen, que estan a la data de sol·licitud en plantilla.</t>
  </si>
  <si>
    <t xml:space="preserve">Compromís de manteniment llocs de treball </t>
  </si>
  <si>
    <t xml:space="preserve">Indicar en números absoluts el número total de llocs que es mantindran a desembre de 2024 en relació amb el que s'ha indicat a la Columna R. 
</t>
  </si>
  <si>
    <t>Incorporació de talent jove, talent femení i/o persones amb discapacitat a l’entitat</t>
  </si>
  <si>
    <t>Indicar en números absoluts el total de llocs de treball que compleixen les característiques detallades</t>
  </si>
  <si>
    <t>Full Dades Econòmiques</t>
  </si>
  <si>
    <t xml:space="preserve">FITXA RESUM I PRESSUPOST </t>
  </si>
  <si>
    <t>ENTITAT SOL·LICITANT (1)</t>
  </si>
  <si>
    <t>NIF (1)</t>
  </si>
  <si>
    <t>RESUM FINAL</t>
  </si>
  <si>
    <t>NOM DEL PROJECTE (1)</t>
  </si>
  <si>
    <t xml:space="preserve"> Import total subvenció sol·licitada inversió</t>
  </si>
  <si>
    <t>Import total subvenció sol·licitada corrent</t>
  </si>
  <si>
    <t>Import  total subvenció sol·licitada (12)</t>
  </si>
  <si>
    <t>Disposeu de les indicacions per emplenar la fitxa tant a la pestanya INSTRUCCIONS, com a la part inferior d'aquest mateix full de càlcul. S'ha de corregir qualsevol error que aparegui ja sigui perquè no es compleix la proporció de 80% en despeses d'inversió i 20% en despeses corrents o altres causes.</t>
  </si>
  <si>
    <t>Objectius específics (2)</t>
  </si>
  <si>
    <t>Actuació (3)</t>
  </si>
  <si>
    <r>
      <t xml:space="preserve">Pes Actuació (%) (4)
</t>
    </r>
    <r>
      <rPr>
        <b/>
        <i/>
        <sz val="10"/>
        <color rgb="FF0070C0"/>
        <rFont val="Calibri"/>
        <family val="2"/>
        <scheme val="minor"/>
      </rPr>
      <t>Actuacions compromeses en el projecte i quantificació</t>
    </r>
  </si>
  <si>
    <t>Productes finals (5)</t>
  </si>
  <si>
    <t>Calendari previst</t>
  </si>
  <si>
    <t>Concepte de despesa</t>
  </si>
  <si>
    <t>Pressupost per actuació</t>
  </si>
  <si>
    <t xml:space="preserve">Import  total cofinançament i % (9)
</t>
  </si>
  <si>
    <t xml:space="preserve">Import subvenció sol·licitada per actuació </t>
  </si>
  <si>
    <t xml:space="preserve">Inversió (7) </t>
  </si>
  <si>
    <t>Despesa Corrent (8)</t>
  </si>
  <si>
    <t>Data 
inici (6)</t>
  </si>
  <si>
    <t>Data
 final (6)</t>
  </si>
  <si>
    <t>DONES</t>
  </si>
  <si>
    <t>HOMES</t>
  </si>
  <si>
    <t>Serveis professionals relacionats amb l'immobilitzat</t>
  </si>
  <si>
    <t>Adquisició d'immobilitzat</t>
  </si>
  <si>
    <t>Altres</t>
  </si>
  <si>
    <t>Servei professional (8)</t>
  </si>
  <si>
    <r>
      <t xml:space="preserve">Lloguer
</t>
    </r>
    <r>
      <rPr>
        <b/>
        <sz val="9"/>
        <color rgb="FFFF0000"/>
        <rFont val="Calibri"/>
        <family val="2"/>
        <scheme val="minor"/>
      </rPr>
      <t>(Màxim 20% del pressupost)</t>
    </r>
  </si>
  <si>
    <t>Assegurances</t>
  </si>
  <si>
    <t>Desplaçaments</t>
  </si>
  <si>
    <r>
      <t xml:space="preserve">Indirectes
</t>
    </r>
    <r>
      <rPr>
        <sz val="9"/>
        <color rgb="FFFF0000"/>
        <rFont val="Calibri"/>
        <family val="2"/>
        <scheme val="minor"/>
      </rPr>
      <t>(Màxim 15% de l'import total del projecte)</t>
    </r>
  </si>
  <si>
    <t>Servei General</t>
  </si>
  <si>
    <t>Despeses de personal propi 
per treballs realitzats per l'immobilitzat
(Apartat 9.2 Resolució de la convocatòria)</t>
  </si>
  <si>
    <t>Despeses de personal (8)</t>
  </si>
  <si>
    <t>Total despesa inversó i %</t>
  </si>
  <si>
    <t>Total despesa corrent i %</t>
  </si>
  <si>
    <t>Pressupost  Actuació</t>
  </si>
  <si>
    <t>Confinançament inversió</t>
  </si>
  <si>
    <t>Cofinançament corrent</t>
  </si>
  <si>
    <t>Cofinançament total</t>
  </si>
  <si>
    <t>Import subvenció sol·licitada despesa Inversió (10)</t>
  </si>
  <si>
    <t>Import subvenció sol·licitada corrent (11)</t>
  </si>
  <si>
    <t>TOTAL</t>
  </si>
  <si>
    <t>EL PERCENTATGE TOTAL NO POT SER INFERIOR O SUPERIOR AL 100%</t>
  </si>
  <si>
    <t>Instruccions:</t>
  </si>
  <si>
    <t xml:space="preserve">(2) Objectius específics: Indiqueu de forma concisa els títols de cada un dels objectius específics que us proposeu assolir amb el projecte. Han de ser breus i han de coincidicir amb els que s'han informat a la memòria del projecte </t>
  </si>
  <si>
    <t>(3) Actuació: Indiqueu de forma concisa els títols de cada una de les actuacions que es duran a terme per assolir cada objectiu específic (una actuació per cel·la). Han de ser breus i han de coincidir amb les descrites per a cada objetiu específic a la memòria del projecte</t>
  </si>
  <si>
    <t>(4) Per mesurar el pes de l'actuació respecte el total del projecte</t>
  </si>
  <si>
    <t>(6) Data d'inici i final de l'acció: Indicar la data d'inici de les actuacions i de fi de les mateixes (compreses entre l'1 de desembre de 2023 i l'1 de desembre de 2024).</t>
  </si>
  <si>
    <t>(7) Inversió (columnes G a K): Escollir aquesta opció per les inversions corresponents a partides de l'immobilitzat</t>
  </si>
  <si>
    <t>(8) Despesa Corrent (Columnes L a T): Escollir aquesta opció per les despeses corrents</t>
  </si>
  <si>
    <t xml:space="preserve">(9) Import total cofinançament per tipus de despesa. </t>
  </si>
  <si>
    <t xml:space="preserve">(10) Import subvenció sol·licitada despesa corrent per cada actuació:  l'import de subvenció que sol·liciteu de la despesa corrent, tenint en compte si la esteu cofinançant en part o totalment.  </t>
  </si>
  <si>
    <t>(11) Import subvenció sol·licitada d'inversió per cada actuació: import que sol·liciteu de subvenció de la despesa d'inversió, tenint en compte si la esteu cofinançant en part o totalment.</t>
  </si>
  <si>
    <t>(12) Import subvenció sol·licitada: Comproveu que l'import total de la subvenció sol·licitada coincideix amb el del formulari de sol·licitud. L'import sol·licitat mantindrà una proporció de 80% d'inversió i 20% de despesa corrent. Això ho heu de comprovar a les caselles T6 i U6.</t>
  </si>
  <si>
    <t>ENTITAT SOL·LICITANT</t>
  </si>
  <si>
    <t>NIF</t>
  </si>
  <si>
    <t>NOM DEL PROJECTE</t>
  </si>
  <si>
    <t>Disposeu de les indicacions per emplenar la fitxa tant a la pestanya INSTRUCCIONS, com a la part inferior d'aquest mateix full de càlcul.</t>
  </si>
  <si>
    <t>NÚMERO</t>
  </si>
  <si>
    <t>NOM ENTITAT (1)</t>
  </si>
  <si>
    <t>PLANTILLA DE L'ENTITAT 
(a data de sol·licitud)</t>
  </si>
  <si>
    <t>Total plantilla
 (a data de sol·licitud)</t>
  </si>
  <si>
    <t>Jornada</t>
  </si>
  <si>
    <t>Durada</t>
  </si>
  <si>
    <t>Menors 35 anys</t>
  </si>
  <si>
    <t>Discapacitat</t>
  </si>
  <si>
    <t>Dones dins l'equip de lideratge</t>
  </si>
  <si>
    <t>&lt;25 ANYS</t>
  </si>
  <si>
    <t>ENTRE 25 I 54 ANYS</t>
  </si>
  <si>
    <t>&gt;54</t>
  </si>
  <si>
    <t>Completa</t>
  </si>
  <si>
    <t>Parcial</t>
  </si>
  <si>
    <t>Total</t>
  </si>
  <si>
    <t>Indefinit</t>
  </si>
  <si>
    <t>Temporal</t>
  </si>
  <si>
    <t xml:space="preserve"> Parcial</t>
  </si>
  <si>
    <t>DADES LABORALS ENTITATS PROJECTES</t>
  </si>
  <si>
    <t>NIF (2)</t>
  </si>
  <si>
    <t>MUNICIPI (3)</t>
  </si>
  <si>
    <t>TIPUS D’ENTITAT
S=Sol·licitant
A=Agrupada (4)</t>
  </si>
  <si>
    <t>Compromís manteniment llocs de treball al final projecte respecte plantilla a data sol·licitud (columna R) (9)</t>
  </si>
  <si>
    <t>Compromís d'incorporació de talent jove, talent femení i/o persones amb discapacitat a l’entitat (durant l'execució del projecte)
(10)</t>
  </si>
  <si>
    <t>NOMBRE DE PERSONES TREBALLADORES SÒCIES (5)</t>
  </si>
  <si>
    <t>NOMBRE DE PERSONES TREBALLADORES (NO SÒCIES) (6)</t>
  </si>
  <si>
    <t>Tipus de jornada plantilla actual (7)</t>
  </si>
  <si>
    <t>Tipus de contracte plantilla actual (8)</t>
  </si>
  <si>
    <t>(1) Nom entitat: Indicar el nom de l'entitat, tret de la sol·licitant. Les dades que informeu es clonaran al full dades econòmiques.</t>
  </si>
  <si>
    <t>(2) NIF: Indicar el NIF de l'entitat, tret de la sol·licitant. Les dades que informeu es clonaran al full de dades econòmiques.</t>
  </si>
  <si>
    <t>(3) Municipi: Indicar el municipi on l'entitat té la seu física.</t>
  </si>
  <si>
    <t>(5) Persones treballadores sòcies: Indicar el número de persones treballadores sòcies, d'acord amb les característiques que s'indiquen, que  estan, a la data de sol·licitud en plantilla.</t>
  </si>
  <si>
    <t>(6) Persones treballadores (no sòcies): Indicar el número de persones treballadores (no sòcies), d'acord amb les característiques que s'indiquen, que estan a la data de sol·licitud en plantilla.</t>
  </si>
  <si>
    <t>(7) Tipus de jornada: Indicar el número de persones que treballen a jornada completa i parcial. (el total de persones, columna U, ha de coincidir amb el total de persones, de la columna Total de la categoria tipus de contracte, columna X i R).</t>
  </si>
  <si>
    <t>(8) Tipus de contracte: Indicar el número de persones que estan contractades de manera indefinida o de manera temporal . (el total de persones, columna X, ha de coincidir amb el total de persones de la columna Total de la categoria Tipus de jornada, columna U i R</t>
  </si>
  <si>
    <t xml:space="preserve">(9) Compromís de manteniment llocs de treball al desembre de 2024: Indicar en números absoluts el número total de llocs que es mantindran al desembre de 2024 en relació amb el que s'ha indicat a la Columna R. 
</t>
  </si>
  <si>
    <t>(10) Compromís d'incorporació de talent jove, talent femení i/o persones amb discapacitat a l’entitat: S'ha d'indicar el nombre de persones incorporades amb aquestes caracteristiques. Si una mateixa  persona  compleix en dos, o els tres ítems, és sumarà com una persona més en cadascún d'ells.</t>
  </si>
  <si>
    <t>DADES EQUIP ENTITAT SOL·LICITANT (Només per la Línia 1. Projects per a empreses de base tecnològica liderada per dones)</t>
  </si>
  <si>
    <t>En relació al compliment dels requisits per a l'equip recollits a l'apartat 3.1 de l'annex 2 de l'Ordre EMT/209/2023, de 8 d'agost.</t>
  </si>
  <si>
    <t>DADES REQUISITS DELS EQUIPS</t>
  </si>
  <si>
    <t>Nom</t>
  </si>
  <si>
    <t>Cognoms</t>
  </si>
  <si>
    <t>DNI</t>
  </si>
  <si>
    <t>Sexe</t>
  </si>
  <si>
    <r>
      <t xml:space="preserve">Equip Fundador
</t>
    </r>
    <r>
      <rPr>
        <b/>
        <i/>
        <sz val="9"/>
        <color rgb="FF0070C0"/>
        <rFont val="Calibri"/>
        <family val="2"/>
        <scheme val="minor"/>
      </rPr>
      <t>(Indicar si forma part de l'equip fundador)</t>
    </r>
  </si>
  <si>
    <t>Data incorporació a l'entitat</t>
  </si>
  <si>
    <t>Data incorporació al càrrec de responsabilitat</t>
  </si>
  <si>
    <t xml:space="preserve">Accions o participacions que poseeix de l'entitat (%) </t>
  </si>
  <si>
    <t xml:space="preserve">Dedicació jornada de treball (%)
</t>
  </si>
  <si>
    <t xml:space="preserve">DADES ENTITAT/S ECONÒMIQUES PROJECTE </t>
  </si>
  <si>
    <t>NOM ENTITAT</t>
  </si>
  <si>
    <t>Import total (1)</t>
  </si>
  <si>
    <t>Import cofinançament (2)</t>
  </si>
  <si>
    <t>Pes econòmic</t>
  </si>
  <si>
    <t>Import subvenció sol·licitada (3)</t>
  </si>
  <si>
    <t>Inversió</t>
  </si>
  <si>
    <t>%</t>
  </si>
  <si>
    <t>Despesa corrent</t>
  </si>
  <si>
    <t xml:space="preserve">Inversió </t>
  </si>
  <si>
    <r>
      <rPr>
        <b/>
        <u/>
        <sz val="11"/>
        <color rgb="FFFF0000"/>
        <rFont val="Calibri"/>
        <family val="2"/>
        <scheme val="minor"/>
      </rPr>
      <t>PER L2 EIX A</t>
    </r>
    <r>
      <rPr>
        <b/>
        <sz val="11"/>
        <color rgb="FFFF0000"/>
        <rFont val="Calibri"/>
        <family val="2"/>
        <scheme val="minor"/>
      </rPr>
      <t>: ASSEGUREU-VOS QUE AQUEST REPARTIMENT COINCIDEIX AMB EL QUE S'HA INDICAT AL DOCUMENT COMPROMÍS DE PARTICIPACIÓ</t>
    </r>
  </si>
  <si>
    <t>ASSEGUREU-VOS QUE AQUEST IMPORT COINCIDEIX AMB L'IMPORT SOL·LICITAT</t>
  </si>
  <si>
    <t>(1) Import total: Cost del projecte corresponent a cada entitat participant. Quan hàgiu emplenat totes les dades, el total haurà de coincidir amb el total informat al full RESUM I PRESSUPOST de la línia/eix sol·licitant.</t>
  </si>
  <si>
    <t>(2) Import cofinançament: Cost del projecte corresponent a cada entitat participant. Quan hàgiu emplenat totes les dades, el total haurà de coincidir amb el total  informat al full RESUM I PRESSUPOST de la línia/eix sol·licitat.</t>
  </si>
  <si>
    <t>(3) Subvenció sol·licitada: import corresponent a cada entitat participant. Quan hàgiu emplenat totes les dades, el total haurà de coincidir amb el total  informat al full RESUM I PRESSUPOST de la línia/eix sol·licitat.</t>
  </si>
  <si>
    <t>Sí</t>
  </si>
  <si>
    <t>D</t>
  </si>
  <si>
    <t>No</t>
  </si>
  <si>
    <t>H</t>
  </si>
  <si>
    <t>Percentatge de Dones fundadores</t>
  </si>
  <si>
    <t>Percentatge de Dones Fundadores amb Dedicació del 100%</t>
  </si>
  <si>
    <t>És un càrrec directiu/de responsabilitat?</t>
  </si>
  <si>
    <t>Percentatge de Dones Directives</t>
  </si>
  <si>
    <t>Nombre de Dones Fundadores</t>
  </si>
  <si>
    <t>Nombre de Dones Directives</t>
  </si>
  <si>
    <t>Nombre de Dones Fundadores amb Dedicació del 100%</t>
  </si>
  <si>
    <t>(4) Tipus entitat: Si es tracta d'entitat Sol·licitant (S) o Agrupada (A) per la Línia 2 eix A. En el cas de la L1 i L2 eix B només hi haurà una sol·licitant.</t>
  </si>
  <si>
    <t>(1) Entitat sol·licitant, NIF i Nom del projecte: Empleneu les dades de l'entitat sol·licitant. Aquestes dades es clonaran als fulls de dades laborals i econòmiques.</t>
  </si>
  <si>
    <t>(5) Productes finals: Indiqueu de forma concisa els productes resultants de cada actuació: eines, recursos o materials que generarà. Han de ser breus i han de ser coherents amb els informats a la memòria del projecte.</t>
  </si>
  <si>
    <t>Import subvenció sol·licitada (Columnes AC a AF)</t>
  </si>
  <si>
    <t>Indicar la data d'inici de les actuacions i de fi de les mateixes (compreses entre l'1 de desembre de 2023 i fins al 1 de desembre de 2024).</t>
  </si>
  <si>
    <t>Import total inversió (Columna D)</t>
  </si>
  <si>
    <t>Inversió del projecte corresponent a cada entitat participant. Quan hàgiu emplenat totes les dades, el total haurà de coincidir amb el total informat al full RESUM I PRESSUPOST i amb l'import informat al formulari de sol·licitud.</t>
  </si>
  <si>
    <t>Despesa corrent del projecte corresponent a cada entitat participant. Quan hàgiu emplenat totes les dades, el total haurà de coincidir amb el total informat al full RESUM I PRESSUPOST i amb l'import informat al formulari de sol·licitud.</t>
  </si>
  <si>
    <t>Les caselles sense emplenament de color són les que permeten informar dades.</t>
  </si>
  <si>
    <t>En el cas de línia 2 eix A indicar a la columna E: S (sol·licitant) o A (si es tracta d'entitat agrupada=participa del pressupost)</t>
  </si>
  <si>
    <t>Import total despesa corrent (Columna F)</t>
  </si>
  <si>
    <t>Import cofinançament (Columnes H i I)</t>
  </si>
  <si>
    <t>Cofinançament corresponent a cada entitat participant. Quan hàgiu emplenat totes les dades, el total haurà de coincidir amb el total informat al full RESUM I PRESSUPOST i amb l'import informat al formulari de sol·licitud.</t>
  </si>
  <si>
    <t>Columnes G a K: Escollir aquesta opció per les inversions corresponents a partides de l'immobilitzat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</si>
</sst>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#,##0.00\ &quot;€&quot;"/>
    <numFmt numFmtId="166" formatCode="0.0000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9"/>
      <color rgb="FF0070C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3A3A3A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8"/>
      <color rgb="FF0070C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94">
    <xf numFmtId="0" fontId="0" fillId="0" borderId="0" xfId="0"/>
    <xf numFmtId="0" fontId="1" fillId="0" borderId="0" xfId="0" applyFont="1"/>
    <xf numFmtId="0" fontId="0" fillId="0" borderId="4" xfId="0" applyBorder="1"/>
    <xf numFmtId="0" fontId="5" fillId="0" borderId="0" xfId="0" applyFont="1" applyProtection="1">
      <protection hidden="1"/>
    </xf>
    <xf numFmtId="9" fontId="0" fillId="0" borderId="0" xfId="0" applyNumberFormat="1"/>
    <xf numFmtId="0" fontId="8" fillId="0" borderId="0" xfId="0" applyFont="1" applyProtection="1">
      <protection hidden="1"/>
    </xf>
    <xf numFmtId="0" fontId="1" fillId="2" borderId="1" xfId="0" applyFont="1" applyFill="1" applyBorder="1" applyProtection="1">
      <protection hidden="1"/>
    </xf>
    <xf numFmtId="0" fontId="0" fillId="0" borderId="3" xfId="0" applyBorder="1" applyProtection="1">
      <protection hidden="1"/>
    </xf>
    <xf numFmtId="0" fontId="0" fillId="0" borderId="0" xfId="0" applyProtection="1">
      <protection hidden="1"/>
    </xf>
    <xf numFmtId="0" fontId="1" fillId="3" borderId="1" xfId="0" applyFont="1" applyFill="1" applyBorder="1" applyProtection="1">
      <protection hidden="1"/>
    </xf>
    <xf numFmtId="165" fontId="0" fillId="2" borderId="1" xfId="1" applyNumberFormat="1" applyFont="1" applyFill="1" applyBorder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20" fillId="0" borderId="0" xfId="0" applyFont="1" applyAlignment="1" applyProtection="1">
      <alignment horizontal="left" vertical="center"/>
      <protection hidden="1"/>
    </xf>
    <xf numFmtId="0" fontId="21" fillId="0" borderId="0" xfId="0" applyFont="1" applyProtection="1">
      <protection hidden="1"/>
    </xf>
    <xf numFmtId="165" fontId="20" fillId="0" borderId="0" xfId="0" applyNumberFormat="1" applyFont="1" applyAlignment="1" applyProtection="1">
      <alignment horizontal="left" vertical="center"/>
      <protection hidden="1"/>
    </xf>
    <xf numFmtId="0" fontId="22" fillId="0" borderId="0" xfId="0" applyFont="1" applyAlignment="1" applyProtection="1">
      <alignment horizontal="right" vertical="center"/>
      <protection hidden="1"/>
    </xf>
    <xf numFmtId="0" fontId="0" fillId="0" borderId="1" xfId="0" applyBorder="1" applyProtection="1">
      <protection hidden="1"/>
    </xf>
    <xf numFmtId="0" fontId="0" fillId="0" borderId="0" xfId="0" applyAlignment="1" applyProtection="1">
      <alignment horizontal="left"/>
      <protection hidden="1"/>
    </xf>
    <xf numFmtId="0" fontId="6" fillId="2" borderId="55" xfId="0" applyFont="1" applyFill="1" applyBorder="1" applyAlignment="1" applyProtection="1">
      <alignment horizontal="center" vertical="center" wrapText="1"/>
      <protection hidden="1"/>
    </xf>
    <xf numFmtId="0" fontId="6" fillId="2" borderId="63" xfId="0" applyFont="1" applyFill="1" applyBorder="1" applyAlignment="1" applyProtection="1">
      <alignment horizontal="center" vertical="center" wrapText="1"/>
      <protection hidden="1"/>
    </xf>
    <xf numFmtId="0" fontId="6" fillId="14" borderId="62" xfId="0" applyFont="1" applyFill="1" applyBorder="1" applyAlignment="1" applyProtection="1">
      <alignment horizontal="center" vertical="center" wrapText="1"/>
      <protection hidden="1"/>
    </xf>
    <xf numFmtId="0" fontId="6" fillId="14" borderId="10" xfId="0" applyFont="1" applyFill="1" applyBorder="1" applyAlignment="1" applyProtection="1">
      <alignment horizontal="center" vertical="center" wrapText="1"/>
      <protection hidden="1"/>
    </xf>
    <xf numFmtId="0" fontId="6" fillId="14" borderId="64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Border="1" applyProtection="1">
      <protection hidden="1"/>
    </xf>
    <xf numFmtId="9" fontId="8" fillId="0" borderId="0" xfId="0" applyNumberFormat="1" applyFont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165" fontId="8" fillId="0" borderId="0" xfId="0" applyNumberFormat="1" applyFont="1" applyProtection="1">
      <protection hidden="1"/>
    </xf>
    <xf numFmtId="9" fontId="0" fillId="0" borderId="0" xfId="0" applyNumberFormat="1" applyProtection="1">
      <protection hidden="1"/>
    </xf>
    <xf numFmtId="165" fontId="15" fillId="2" borderId="7" xfId="0" applyNumberFormat="1" applyFont="1" applyFill="1" applyBorder="1" applyAlignment="1" applyProtection="1">
      <alignment horizontal="center" vertical="center"/>
      <protection hidden="1"/>
    </xf>
    <xf numFmtId="165" fontId="15" fillId="2" borderId="1" xfId="0" applyNumberFormat="1" applyFont="1" applyFill="1" applyBorder="1" applyAlignment="1" applyProtection="1">
      <alignment horizontal="center" vertical="center"/>
      <protection hidden="1"/>
    </xf>
    <xf numFmtId="165" fontId="12" fillId="0" borderId="0" xfId="0" applyNumberFormat="1" applyFont="1" applyProtection="1">
      <protection hidden="1"/>
    </xf>
    <xf numFmtId="0" fontId="12" fillId="0" borderId="0" xfId="0" applyFont="1" applyProtection="1">
      <protection hidden="1"/>
    </xf>
    <xf numFmtId="10" fontId="15" fillId="2" borderId="22" xfId="2" applyNumberFormat="1" applyFont="1" applyFill="1" applyBorder="1" applyAlignment="1" applyProtection="1">
      <alignment horizontal="center" vertical="center"/>
      <protection hidden="1"/>
    </xf>
    <xf numFmtId="10" fontId="15" fillId="2" borderId="36" xfId="2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9" fillId="0" borderId="1" xfId="0" applyFont="1" applyBorder="1" applyAlignment="1" applyProtection="1">
      <alignment horizontal="center" vertical="center" wrapText="1"/>
      <protection locked="0" hidden="1"/>
    </xf>
    <xf numFmtId="9" fontId="9" fillId="0" borderId="1" xfId="0" applyNumberFormat="1" applyFont="1" applyBorder="1" applyAlignment="1" applyProtection="1">
      <alignment horizontal="center" vertical="center" wrapText="1"/>
      <protection locked="0" hidden="1"/>
    </xf>
    <xf numFmtId="0" fontId="9" fillId="0" borderId="32" xfId="0" applyFont="1" applyBorder="1" applyAlignment="1" applyProtection="1">
      <alignment horizontal="center" vertical="center" wrapText="1"/>
      <protection locked="0" hidden="1"/>
    </xf>
    <xf numFmtId="14" fontId="9" fillId="0" borderId="18" xfId="0" applyNumberFormat="1" applyFont="1" applyBorder="1" applyAlignment="1" applyProtection="1">
      <alignment horizontal="center" vertical="center" wrapText="1"/>
      <protection locked="0" hidden="1"/>
    </xf>
    <xf numFmtId="14" fontId="9" fillId="0" borderId="32" xfId="0" applyNumberFormat="1" applyFont="1" applyBorder="1" applyAlignment="1" applyProtection="1">
      <alignment horizontal="center" vertical="center" wrapText="1"/>
      <protection locked="0" hidden="1"/>
    </xf>
    <xf numFmtId="165" fontId="18" fillId="2" borderId="16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165" fontId="15" fillId="2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9" fillId="0" borderId="2" xfId="0" applyFont="1" applyBorder="1" applyAlignment="1" applyProtection="1">
      <alignment horizontal="center" vertical="center" wrapText="1"/>
      <protection locked="0" hidden="1"/>
    </xf>
    <xf numFmtId="9" fontId="9" fillId="0" borderId="2" xfId="0" applyNumberFormat="1" applyFont="1" applyBorder="1" applyAlignment="1" applyProtection="1">
      <alignment horizontal="center" vertical="center" wrapText="1"/>
      <protection locked="0" hidden="1"/>
    </xf>
    <xf numFmtId="0" fontId="9" fillId="0" borderId="39" xfId="0" applyFont="1" applyBorder="1" applyAlignment="1" applyProtection="1">
      <alignment horizontal="center" vertical="center" wrapText="1"/>
      <protection locked="0" hidden="1"/>
    </xf>
    <xf numFmtId="0" fontId="10" fillId="2" borderId="11" xfId="0" applyFont="1" applyFill="1" applyBorder="1" applyAlignment="1" applyProtection="1">
      <alignment vertical="center" wrapText="1"/>
      <protection hidden="1"/>
    </xf>
    <xf numFmtId="0" fontId="10" fillId="2" borderId="12" xfId="0" applyFont="1" applyFill="1" applyBorder="1" applyAlignment="1" applyProtection="1">
      <alignment vertical="center" wrapText="1"/>
      <protection hidden="1"/>
    </xf>
    <xf numFmtId="0" fontId="10" fillId="2" borderId="26" xfId="0" applyFont="1" applyFill="1" applyBorder="1" applyAlignment="1" applyProtection="1">
      <alignment vertical="center" wrapText="1"/>
      <protection hidden="1"/>
    </xf>
    <xf numFmtId="165" fontId="15" fillId="2" borderId="26" xfId="0" applyNumberFormat="1" applyFont="1" applyFill="1" applyBorder="1" applyAlignment="1" applyProtection="1">
      <alignment horizontal="center" vertical="center"/>
      <protection hidden="1"/>
    </xf>
    <xf numFmtId="165" fontId="15" fillId="2" borderId="43" xfId="0" applyNumberFormat="1" applyFont="1" applyFill="1" applyBorder="1" applyAlignment="1" applyProtection="1">
      <alignment horizontal="center" vertical="center"/>
      <protection hidden="1"/>
    </xf>
    <xf numFmtId="165" fontId="15" fillId="2" borderId="9" xfId="0" applyNumberFormat="1" applyFont="1" applyFill="1" applyBorder="1" applyAlignment="1" applyProtection="1">
      <alignment horizontal="center" vertical="center"/>
      <protection hidden="1"/>
    </xf>
    <xf numFmtId="10" fontId="18" fillId="2" borderId="44" xfId="2" applyNumberFormat="1" applyFont="1" applyFill="1" applyBorder="1" applyAlignment="1" applyProtection="1">
      <alignment horizontal="center" vertical="center" wrapText="1"/>
      <protection hidden="1"/>
    </xf>
    <xf numFmtId="165" fontId="15" fillId="2" borderId="44" xfId="0" applyNumberFormat="1" applyFont="1" applyFill="1" applyBorder="1" applyAlignment="1" applyProtection="1">
      <alignment horizontal="center" vertical="center"/>
      <protection hidden="1"/>
    </xf>
    <xf numFmtId="165" fontId="15" fillId="2" borderId="45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10" fontId="6" fillId="0" borderId="0" xfId="2" applyNumberFormat="1" applyFont="1" applyFill="1" applyAlignment="1" applyProtection="1">
      <alignment horizontal="center" wrapText="1"/>
      <protection hidden="1"/>
    </xf>
    <xf numFmtId="0" fontId="14" fillId="0" borderId="0" xfId="0" applyFont="1" applyProtection="1">
      <protection hidden="1"/>
    </xf>
    <xf numFmtId="10" fontId="6" fillId="0" borderId="0" xfId="2" applyNumberFormat="1" applyFont="1" applyAlignment="1" applyProtection="1">
      <alignment horizontal="center" vertical="center" wrapText="1"/>
      <protection hidden="1"/>
    </xf>
    <xf numFmtId="9" fontId="23" fillId="0" borderId="0" xfId="0" applyNumberFormat="1" applyFont="1" applyAlignment="1" applyProtection="1">
      <alignment vertical="center" wrapText="1"/>
      <protection hidden="1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9" fontId="6" fillId="0" borderId="15" xfId="4" applyNumberFormat="1" applyFont="1" applyFill="1" applyBorder="1" applyAlignment="1" applyProtection="1">
      <alignment vertical="center"/>
      <protection hidden="1"/>
    </xf>
    <xf numFmtId="9" fontId="6" fillId="0" borderId="0" xfId="4" applyNumberFormat="1" applyFont="1" applyFill="1" applyBorder="1" applyAlignment="1" applyProtection="1">
      <alignment vertical="center"/>
      <protection hidden="1"/>
    </xf>
    <xf numFmtId="165" fontId="11" fillId="0" borderId="0" xfId="0" applyNumberFormat="1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2" borderId="1" xfId="0" applyFill="1" applyBorder="1" applyAlignment="1" applyProtection="1">
      <alignment horizontal="center" vertical="center"/>
      <protection hidden="1"/>
    </xf>
    <xf numFmtId="0" fontId="0" fillId="2" borderId="48" xfId="0" applyFill="1" applyBorder="1" applyAlignment="1" applyProtection="1">
      <alignment horizontal="center" vertical="center"/>
      <protection hidden="1"/>
    </xf>
    <xf numFmtId="0" fontId="0" fillId="2" borderId="8" xfId="0" applyFill="1" applyBorder="1" applyAlignment="1" applyProtection="1">
      <alignment horizontal="center" vertical="center"/>
      <protection hidden="1"/>
    </xf>
    <xf numFmtId="0" fontId="1" fillId="3" borderId="14" xfId="0" applyFont="1" applyFill="1" applyBorder="1" applyAlignment="1" applyProtection="1">
      <alignment horizontal="center" vertical="center"/>
      <protection hidden="1"/>
    </xf>
    <xf numFmtId="0" fontId="0" fillId="2" borderId="14" xfId="0" applyFill="1" applyBorder="1" applyAlignment="1" applyProtection="1">
      <alignment horizontal="center" vertical="center"/>
      <protection hidden="1"/>
    </xf>
    <xf numFmtId="0" fontId="14" fillId="2" borderId="3" xfId="0" applyFont="1" applyFill="1" applyBorder="1" applyAlignment="1" applyProtection="1">
      <alignment horizontal="center" vertical="center"/>
      <protection hidden="1"/>
    </xf>
    <xf numFmtId="1" fontId="0" fillId="2" borderId="59" xfId="0" applyNumberFormat="1" applyFill="1" applyBorder="1" applyAlignment="1" applyProtection="1">
      <alignment horizontal="center" vertical="center"/>
      <protection hidden="1"/>
    </xf>
    <xf numFmtId="0" fontId="14" fillId="3" borderId="1" xfId="0" applyFont="1" applyFill="1" applyBorder="1" applyAlignment="1" applyProtection="1">
      <alignment vertical="center"/>
      <protection hidden="1"/>
    </xf>
    <xf numFmtId="0" fontId="6" fillId="2" borderId="62" xfId="0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/>
      <protection hidden="1"/>
    </xf>
    <xf numFmtId="0" fontId="6" fillId="2" borderId="63" xfId="0" applyFont="1" applyFill="1" applyBorder="1" applyAlignment="1" applyProtection="1">
      <alignment horizontal="center" vertical="center"/>
      <protection hidden="1"/>
    </xf>
    <xf numFmtId="0" fontId="6" fillId="2" borderId="55" xfId="0" applyFont="1" applyFill="1" applyBorder="1" applyAlignment="1" applyProtection="1">
      <alignment horizontal="center" vertical="center"/>
      <protection hidden="1"/>
    </xf>
    <xf numFmtId="0" fontId="6" fillId="2" borderId="10" xfId="0" applyFont="1" applyFill="1" applyBorder="1" applyAlignment="1" applyProtection="1">
      <alignment horizontal="center"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9" fontId="0" fillId="2" borderId="1" xfId="0" applyNumberFormat="1" applyFill="1" applyBorder="1" applyAlignment="1" applyProtection="1">
      <alignment horizontal="center" vertical="center"/>
      <protection hidden="1"/>
    </xf>
    <xf numFmtId="0" fontId="6" fillId="2" borderId="1" xfId="4" applyFont="1" applyFill="1" applyBorder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26" fillId="0" borderId="0" xfId="0" applyFont="1" applyProtection="1">
      <protection hidden="1"/>
    </xf>
    <xf numFmtId="0" fontId="26" fillId="0" borderId="0" xfId="0" applyFont="1" applyAlignment="1" applyProtection="1">
      <alignment vertical="center"/>
      <protection hidden="1"/>
    </xf>
    <xf numFmtId="0" fontId="6" fillId="2" borderId="2" xfId="4" applyFont="1" applyFill="1" applyBorder="1" applyAlignment="1" applyProtection="1">
      <alignment vertical="center"/>
      <protection hidden="1"/>
    </xf>
    <xf numFmtId="0" fontId="18" fillId="8" borderId="67" xfId="0" applyFont="1" applyFill="1" applyBorder="1" applyAlignment="1" applyProtection="1">
      <alignment horizontal="center" vertical="center" wrapText="1"/>
      <protection hidden="1"/>
    </xf>
    <xf numFmtId="0" fontId="18" fillId="10" borderId="9" xfId="4" applyFont="1" applyFill="1" applyBorder="1" applyAlignment="1" applyProtection="1">
      <alignment horizontal="center" vertical="center" wrapText="1"/>
      <protection hidden="1"/>
    </xf>
    <xf numFmtId="0" fontId="18" fillId="12" borderId="9" xfId="0" applyFont="1" applyFill="1" applyBorder="1" applyAlignment="1" applyProtection="1">
      <alignment horizontal="center" vertical="center" wrapText="1"/>
      <protection hidden="1"/>
    </xf>
    <xf numFmtId="0" fontId="18" fillId="12" borderId="11" xfId="0" applyFont="1" applyFill="1" applyBorder="1" applyAlignment="1" applyProtection="1">
      <alignment horizontal="center" vertical="center" wrapText="1"/>
      <protection hidden="1"/>
    </xf>
    <xf numFmtId="0" fontId="18" fillId="12" borderId="18" xfId="4" applyFont="1" applyFill="1" applyBorder="1" applyAlignment="1" applyProtection="1">
      <alignment horizontal="center" vertical="center" wrapText="1"/>
      <protection hidden="1"/>
    </xf>
    <xf numFmtId="0" fontId="18" fillId="12" borderId="37" xfId="4" applyFont="1" applyFill="1" applyBorder="1" applyAlignment="1" applyProtection="1">
      <alignment horizontal="center" vertical="center" wrapText="1"/>
      <protection hidden="1"/>
    </xf>
    <xf numFmtId="0" fontId="18" fillId="13" borderId="26" xfId="4" applyFont="1" applyFill="1" applyBorder="1" applyAlignment="1" applyProtection="1">
      <alignment horizontal="center" vertical="center" wrapText="1"/>
      <protection hidden="1"/>
    </xf>
    <xf numFmtId="0" fontId="18" fillId="13" borderId="11" xfId="0" applyFont="1" applyFill="1" applyBorder="1" applyAlignment="1" applyProtection="1">
      <alignment horizontal="center" vertical="center"/>
      <protection hidden="1"/>
    </xf>
    <xf numFmtId="0" fontId="25" fillId="9" borderId="7" xfId="0" applyFont="1" applyFill="1" applyBorder="1" applyAlignment="1" applyProtection="1">
      <alignment horizontal="center" vertical="center" wrapText="1"/>
      <protection hidden="1"/>
    </xf>
    <xf numFmtId="0" fontId="25" fillId="9" borderId="1" xfId="0" applyFont="1" applyFill="1" applyBorder="1" applyAlignment="1" applyProtection="1">
      <alignment horizontal="center" vertical="center" wrapText="1"/>
      <protection hidden="1"/>
    </xf>
    <xf numFmtId="165" fontId="1" fillId="2" borderId="43" xfId="1" applyNumberFormat="1" applyFont="1" applyFill="1" applyBorder="1" applyAlignment="1" applyProtection="1">
      <protection hidden="1"/>
    </xf>
    <xf numFmtId="10" fontId="1" fillId="2" borderId="12" xfId="0" applyNumberFormat="1" applyFont="1" applyFill="1" applyBorder="1" applyProtection="1">
      <protection hidden="1"/>
    </xf>
    <xf numFmtId="165" fontId="0" fillId="0" borderId="7" xfId="0" applyNumberFormat="1" applyBorder="1" applyProtection="1">
      <protection locked="0" hidden="1"/>
    </xf>
    <xf numFmtId="165" fontId="1" fillId="2" borderId="9" xfId="1" applyNumberFormat="1" applyFont="1" applyFill="1" applyBorder="1" applyAlignment="1" applyProtection="1">
      <protection hidden="1"/>
    </xf>
    <xf numFmtId="165" fontId="0" fillId="2" borderId="7" xfId="0" applyNumberFormat="1" applyFill="1" applyBorder="1" applyProtection="1"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165" fontId="0" fillId="0" borderId="5" xfId="0" applyNumberFormat="1" applyBorder="1" applyProtection="1">
      <protection locked="0" hidden="1"/>
    </xf>
    <xf numFmtId="0" fontId="6" fillId="2" borderId="65" xfId="0" applyFont="1" applyFill="1" applyBorder="1" applyAlignment="1" applyProtection="1">
      <alignment horizontal="center" vertical="center" wrapText="1"/>
      <protection hidden="1"/>
    </xf>
    <xf numFmtId="0" fontId="6" fillId="2" borderId="32" xfId="0" applyFont="1" applyFill="1" applyBorder="1" applyAlignment="1" applyProtection="1">
      <alignment horizontal="center" vertical="center" wrapText="1"/>
      <protection hidden="1"/>
    </xf>
    <xf numFmtId="165" fontId="1" fillId="2" borderId="44" xfId="1" applyNumberFormat="1" applyFont="1" applyFill="1" applyBorder="1" applyAlignment="1" applyProtection="1">
      <protection hidden="1"/>
    </xf>
    <xf numFmtId="10" fontId="0" fillId="2" borderId="20" xfId="2" applyNumberFormat="1" applyFont="1" applyFill="1" applyBorder="1" applyProtection="1">
      <protection hidden="1"/>
    </xf>
    <xf numFmtId="10" fontId="0" fillId="2" borderId="29" xfId="2" applyNumberFormat="1" applyFont="1" applyFill="1" applyBorder="1" applyProtection="1">
      <protection hidden="1"/>
    </xf>
    <xf numFmtId="165" fontId="4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4" borderId="23" xfId="0" applyFont="1" applyFill="1" applyBorder="1" applyAlignment="1" applyProtection="1">
      <alignment horizontal="center"/>
      <protection hidden="1"/>
    </xf>
    <xf numFmtId="0" fontId="1" fillId="0" borderId="23" xfId="0" applyFont="1" applyBorder="1" applyAlignment="1" applyProtection="1">
      <alignment horizontal="center"/>
      <protection hidden="1"/>
    </xf>
    <xf numFmtId="0" fontId="4" fillId="11" borderId="1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right" vertical="center" wrapText="1"/>
      <protection hidden="1"/>
    </xf>
    <xf numFmtId="0" fontId="1" fillId="0" borderId="51" xfId="0" applyFont="1" applyBorder="1" applyAlignment="1" applyProtection="1">
      <alignment horizontal="left" vertical="center"/>
      <protection hidden="1"/>
    </xf>
    <xf numFmtId="0" fontId="0" fillId="0" borderId="52" xfId="0" applyBorder="1" applyAlignment="1" applyProtection="1">
      <alignment horizontal="left" vertical="center"/>
      <protection hidden="1"/>
    </xf>
    <xf numFmtId="0" fontId="0" fillId="0" borderId="52" xfId="0" applyBorder="1" applyAlignment="1" applyProtection="1">
      <alignment horizontal="left" vertical="center" wrapText="1"/>
      <protection hidden="1"/>
    </xf>
    <xf numFmtId="0" fontId="0" fillId="0" borderId="53" xfId="0" applyBorder="1" applyAlignment="1" applyProtection="1">
      <alignment horizontal="left" vertical="center" wrapText="1"/>
      <protection hidden="1"/>
    </xf>
    <xf numFmtId="0" fontId="0" fillId="0" borderId="51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vertical="center" wrapText="1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5" fillId="13" borderId="11" xfId="0" applyFont="1" applyFill="1" applyBorder="1" applyAlignment="1" applyProtection="1">
      <alignment horizontal="center" vertical="center" wrapText="1"/>
      <protection hidden="1"/>
    </xf>
    <xf numFmtId="0" fontId="15" fillId="13" borderId="9" xfId="0" applyFont="1" applyFill="1" applyBorder="1" applyAlignment="1" applyProtection="1">
      <alignment horizontal="center" vertical="center" wrapText="1"/>
      <protection hidden="1"/>
    </xf>
    <xf numFmtId="0" fontId="6" fillId="2" borderId="1" xfId="0" applyFont="1" applyFill="1" applyBorder="1" applyAlignment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54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1" fontId="0" fillId="0" borderId="6" xfId="0" applyNumberFormat="1" applyBorder="1" applyAlignment="1" applyProtection="1">
      <alignment horizontal="center" vertical="center"/>
      <protection locked="0" hidden="1"/>
    </xf>
    <xf numFmtId="1" fontId="0" fillId="0" borderId="1" xfId="0" applyNumberFormat="1" applyBorder="1" applyAlignment="1" applyProtection="1">
      <alignment horizontal="center" vertical="center"/>
      <protection locked="0" hidden="1"/>
    </xf>
    <xf numFmtId="1" fontId="0" fillId="0" borderId="8" xfId="0" applyNumberFormat="1" applyBorder="1" applyAlignment="1" applyProtection="1">
      <alignment horizontal="center" vertical="center"/>
      <protection locked="0"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wrapText="1"/>
      <protection hidden="1"/>
    </xf>
    <xf numFmtId="0" fontId="0" fillId="0" borderId="1" xfId="0" applyBorder="1" applyAlignment="1" applyProtection="1">
      <alignment horizontal="center"/>
      <protection locked="0" hidden="1"/>
    </xf>
    <xf numFmtId="0" fontId="0" fillId="0" borderId="1" xfId="0" applyBorder="1" applyProtection="1">
      <protection locked="0" hidden="1"/>
    </xf>
    <xf numFmtId="10" fontId="0" fillId="0" borderId="1" xfId="0" applyNumberFormat="1" applyBorder="1" applyProtection="1">
      <protection locked="0" hidden="1"/>
    </xf>
    <xf numFmtId="10" fontId="0" fillId="2" borderId="3" xfId="0" applyNumberFormat="1" applyFill="1" applyBorder="1" applyProtection="1">
      <protection hidden="1"/>
    </xf>
    <xf numFmtId="165" fontId="0" fillId="0" borderId="18" xfId="0" applyNumberFormat="1" applyBorder="1" applyProtection="1">
      <protection locked="0" hidden="1"/>
    </xf>
    <xf numFmtId="165" fontId="0" fillId="0" borderId="16" xfId="0" applyNumberFormat="1" applyBorder="1" applyProtection="1">
      <protection locked="0" hidden="1"/>
    </xf>
    <xf numFmtId="0" fontId="6" fillId="2" borderId="72" xfId="4" applyFont="1" applyFill="1" applyBorder="1" applyAlignment="1" applyProtection="1">
      <alignment horizontal="center" vertical="center" wrapText="1"/>
      <protection hidden="1"/>
    </xf>
    <xf numFmtId="0" fontId="6" fillId="2" borderId="70" xfId="4" applyFont="1" applyFill="1" applyBorder="1" applyAlignment="1" applyProtection="1">
      <alignment horizontal="center" vertical="center" wrapText="1"/>
      <protection hidden="1"/>
    </xf>
    <xf numFmtId="0" fontId="6" fillId="2" borderId="74" xfId="4" applyFont="1" applyFill="1" applyBorder="1" applyAlignment="1" applyProtection="1">
      <alignment horizontal="center" vertical="center" wrapText="1"/>
      <protection hidden="1"/>
    </xf>
    <xf numFmtId="0" fontId="6" fillId="2" borderId="73" xfId="4" applyFont="1" applyFill="1" applyBorder="1" applyAlignment="1" applyProtection="1">
      <alignment horizontal="center" vertical="center" wrapText="1"/>
      <protection hidden="1"/>
    </xf>
    <xf numFmtId="165" fontId="0" fillId="0" borderId="19" xfId="0" applyNumberFormat="1" applyBorder="1" applyProtection="1">
      <protection locked="0" hidden="1"/>
    </xf>
    <xf numFmtId="0" fontId="1" fillId="3" borderId="14" xfId="0" applyFont="1" applyFill="1" applyBorder="1" applyProtection="1">
      <protection hidden="1"/>
    </xf>
    <xf numFmtId="9" fontId="14" fillId="2" borderId="14" xfId="0" applyNumberFormat="1" applyFont="1" applyFill="1" applyBorder="1" applyAlignment="1" applyProtection="1">
      <alignment horizontal="left" wrapText="1"/>
      <protection hidden="1"/>
    </xf>
    <xf numFmtId="0" fontId="14" fillId="2" borderId="16" xfId="0" applyFont="1" applyFill="1" applyBorder="1" applyAlignment="1" applyProtection="1">
      <alignment horizontal="left" wrapText="1"/>
      <protection hidden="1"/>
    </xf>
    <xf numFmtId="0" fontId="10" fillId="2" borderId="11" xfId="0" applyFont="1" applyFill="1" applyBorder="1" applyAlignment="1" applyProtection="1">
      <alignment horizontal="center" vertical="center" wrapText="1"/>
      <protection hidden="1"/>
    </xf>
    <xf numFmtId="9" fontId="10" fillId="2" borderId="9" xfId="0" applyNumberFormat="1" applyFont="1" applyFill="1" applyBorder="1" applyAlignment="1" applyProtection="1">
      <alignment horizontal="center" vertical="center" wrapText="1"/>
      <protection hidden="1"/>
    </xf>
    <xf numFmtId="165" fontId="12" fillId="0" borderId="0" xfId="2" applyNumberFormat="1" applyFont="1" applyFill="1" applyBorder="1" applyAlignment="1" applyProtection="1">
      <alignment horizontal="center" vertical="center" wrapText="1"/>
      <protection hidden="1"/>
    </xf>
    <xf numFmtId="10" fontId="8" fillId="0" borderId="0" xfId="2" applyNumberFormat="1" applyFont="1" applyFill="1" applyBorder="1" applyAlignment="1" applyProtection="1">
      <alignment horizontal="center" vertical="center"/>
      <protection hidden="1"/>
    </xf>
    <xf numFmtId="10" fontId="18" fillId="2" borderId="45" xfId="2" applyNumberFormat="1" applyFont="1" applyFill="1" applyBorder="1" applyAlignment="1" applyProtection="1">
      <alignment horizontal="center" vertical="center" wrapText="1"/>
      <protection hidden="1"/>
    </xf>
    <xf numFmtId="0" fontId="18" fillId="10" borderId="46" xfId="4" applyFont="1" applyFill="1" applyBorder="1" applyAlignment="1" applyProtection="1">
      <alignment horizontal="center" vertical="center" wrapText="1"/>
      <protection hidden="1"/>
    </xf>
    <xf numFmtId="165" fontId="15" fillId="2" borderId="59" xfId="0" applyNumberFormat="1" applyFont="1" applyFill="1" applyBorder="1" applyAlignment="1" applyProtection="1">
      <alignment horizontal="center" vertical="center"/>
      <protection hidden="1"/>
    </xf>
    <xf numFmtId="165" fontId="15" fillId="2" borderId="76" xfId="0" applyNumberFormat="1" applyFont="1" applyFill="1" applyBorder="1" applyAlignment="1" applyProtection="1">
      <alignment horizontal="center" vertical="center"/>
      <protection hidden="1"/>
    </xf>
    <xf numFmtId="165" fontId="9" fillId="0" borderId="37" xfId="0" applyNumberFormat="1" applyFont="1" applyBorder="1" applyAlignment="1" applyProtection="1">
      <alignment horizontal="center" vertical="center" wrapText="1"/>
      <protection locked="0" hidden="1"/>
    </xf>
    <xf numFmtId="165" fontId="9" fillId="0" borderId="3" xfId="0" applyNumberFormat="1" applyFont="1" applyBorder="1" applyAlignment="1" applyProtection="1">
      <alignment horizontal="center" vertical="center" wrapText="1"/>
      <protection locked="0" hidden="1"/>
    </xf>
    <xf numFmtId="165" fontId="10" fillId="2" borderId="11" xfId="0" applyNumberFormat="1" applyFont="1" applyFill="1" applyBorder="1" applyAlignment="1" applyProtection="1">
      <alignment horizontal="center" vertical="center" wrapText="1"/>
      <protection hidden="1"/>
    </xf>
    <xf numFmtId="165" fontId="10" fillId="2" borderId="12" xfId="0" applyNumberFormat="1" applyFont="1" applyFill="1" applyBorder="1" applyAlignment="1" applyProtection="1">
      <alignment horizontal="center" vertical="center" wrapText="1"/>
      <protection hidden="1"/>
    </xf>
    <xf numFmtId="165" fontId="0" fillId="2" borderId="62" xfId="0" applyNumberFormat="1" applyFill="1" applyBorder="1" applyProtection="1">
      <protection hidden="1"/>
    </xf>
    <xf numFmtId="10" fontId="0" fillId="2" borderId="66" xfId="2" applyNumberFormat="1" applyFont="1" applyFill="1" applyBorder="1" applyProtection="1">
      <protection hidden="1"/>
    </xf>
    <xf numFmtId="165" fontId="0" fillId="2" borderId="2" xfId="1" applyNumberFormat="1" applyFont="1" applyFill="1" applyBorder="1" applyProtection="1">
      <protection hidden="1"/>
    </xf>
    <xf numFmtId="10" fontId="0" fillId="2" borderId="38" xfId="2" applyNumberFormat="1" applyFont="1" applyFill="1" applyBorder="1" applyProtection="1">
      <protection hidden="1"/>
    </xf>
    <xf numFmtId="0" fontId="4" fillId="0" borderId="0" xfId="0" applyFont="1" applyAlignment="1" applyProtection="1">
      <alignment horizontal="left" vertical="center" wrapText="1"/>
      <protection hidden="1"/>
    </xf>
    <xf numFmtId="10" fontId="1" fillId="2" borderId="12" xfId="2" applyNumberFormat="1" applyFont="1" applyFill="1" applyBorder="1" applyProtection="1">
      <protection hidden="1"/>
    </xf>
    <xf numFmtId="10" fontId="1" fillId="2" borderId="26" xfId="2" applyNumberFormat="1" applyFont="1" applyFill="1" applyBorder="1" applyProtection="1"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left"/>
      <protection hidden="1"/>
    </xf>
    <xf numFmtId="165" fontId="15" fillId="2" borderId="10" xfId="0" applyNumberFormat="1" applyFont="1" applyFill="1" applyBorder="1" applyAlignment="1" applyProtection="1">
      <alignment horizontal="center" vertical="center"/>
      <protection hidden="1"/>
    </xf>
    <xf numFmtId="165" fontId="15" fillId="2" borderId="28" xfId="0" applyNumberFormat="1" applyFont="1" applyFill="1" applyBorder="1" applyAlignment="1" applyProtection="1">
      <alignment horizontal="center" vertical="center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10" fontId="0" fillId="2" borderId="3" xfId="2" applyNumberFormat="1" applyFont="1" applyFill="1" applyBorder="1" applyProtection="1">
      <protection hidden="1"/>
    </xf>
    <xf numFmtId="10" fontId="0" fillId="2" borderId="19" xfId="2" applyNumberFormat="1" applyFont="1" applyFill="1" applyBorder="1" applyProtection="1">
      <protection hidden="1"/>
    </xf>
    <xf numFmtId="10" fontId="0" fillId="2" borderId="8" xfId="2" applyNumberFormat="1" applyFont="1" applyFill="1" applyBorder="1" applyProtection="1">
      <protection hidden="1"/>
    </xf>
    <xf numFmtId="10" fontId="0" fillId="2" borderId="63" xfId="2" applyNumberFormat="1" applyFont="1" applyFill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0" fillId="0" borderId="1" xfId="0" applyBorder="1" applyAlignment="1" applyProtection="1">
      <alignment horizontal="left"/>
      <protection locked="0"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14" fontId="0" fillId="0" borderId="1" xfId="0" applyNumberFormat="1" applyBorder="1" applyAlignment="1" applyProtection="1">
      <alignment horizontal="center"/>
      <protection locked="0" hidden="1"/>
    </xf>
    <xf numFmtId="0" fontId="0" fillId="0" borderId="69" xfId="2" applyNumberFormat="1" applyFont="1" applyFill="1" applyBorder="1" applyProtection="1">
      <protection hidden="1"/>
    </xf>
    <xf numFmtId="10" fontId="0" fillId="0" borderId="29" xfId="2" applyNumberFormat="1" applyFont="1" applyFill="1" applyBorder="1" applyProtection="1">
      <protection hidden="1"/>
    </xf>
    <xf numFmtId="0" fontId="0" fillId="0" borderId="29" xfId="2" applyNumberFormat="1" applyFont="1" applyFill="1" applyBorder="1" applyProtection="1">
      <protection hidden="1"/>
    </xf>
    <xf numFmtId="10" fontId="0" fillId="0" borderId="77" xfId="2" applyNumberFormat="1" applyFont="1" applyFill="1" applyBorder="1" applyProtection="1">
      <protection hidden="1"/>
    </xf>
    <xf numFmtId="0" fontId="0" fillId="2" borderId="33" xfId="0" applyFill="1" applyBorder="1" applyProtection="1">
      <protection hidden="1"/>
    </xf>
    <xf numFmtId="0" fontId="0" fillId="2" borderId="7" xfId="0" applyFill="1" applyBorder="1" applyProtection="1">
      <protection hidden="1"/>
    </xf>
    <xf numFmtId="0" fontId="0" fillId="2" borderId="72" xfId="0" applyFill="1" applyBorder="1" applyProtection="1">
      <protection hidden="1"/>
    </xf>
    <xf numFmtId="165" fontId="9" fillId="0" borderId="32" xfId="0" applyNumberFormat="1" applyFont="1" applyBorder="1" applyAlignment="1" applyProtection="1">
      <alignment horizontal="center" vertical="center" wrapText="1"/>
      <protection locked="0" hidden="1"/>
    </xf>
    <xf numFmtId="165" fontId="16" fillId="0" borderId="18" xfId="0" applyNumberFormat="1" applyFont="1" applyBorder="1" applyAlignment="1" applyProtection="1">
      <alignment horizontal="center" vertical="center"/>
      <protection locked="0" hidden="1"/>
    </xf>
    <xf numFmtId="165" fontId="16" fillId="0" borderId="17" xfId="0" applyNumberFormat="1" applyFont="1" applyBorder="1" applyAlignment="1" applyProtection="1">
      <alignment horizontal="center" vertical="center"/>
      <protection locked="0" hidden="1"/>
    </xf>
    <xf numFmtId="165" fontId="16" fillId="2" borderId="8" xfId="0" applyNumberFormat="1" applyFont="1" applyFill="1" applyBorder="1" applyAlignment="1" applyProtection="1">
      <alignment horizontal="center" vertical="center"/>
      <protection hidden="1"/>
    </xf>
    <xf numFmtId="166" fontId="0" fillId="0" borderId="0" xfId="0" applyNumberFormat="1" applyProtection="1">
      <protection hidden="1"/>
    </xf>
    <xf numFmtId="0" fontId="6" fillId="0" borderId="5" xfId="0" applyFont="1" applyBorder="1" applyAlignment="1" applyProtection="1">
      <alignment horizontal="center" vertical="center"/>
      <protection locked="0" hidden="1"/>
    </xf>
    <xf numFmtId="14" fontId="0" fillId="0" borderId="1" xfId="0" applyNumberFormat="1" applyBorder="1" applyProtection="1">
      <protection locked="0" hidden="1"/>
    </xf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1" fillId="7" borderId="0" xfId="0" applyFont="1" applyFill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0" borderId="24" xfId="0" applyBorder="1" applyAlignment="1" applyProtection="1">
      <alignment horizontal="left" vertical="center" wrapText="1"/>
      <protection hidden="1"/>
    </xf>
    <xf numFmtId="0" fontId="0" fillId="0" borderId="24" xfId="0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1" fillId="5" borderId="0" xfId="0" applyFont="1" applyFill="1" applyAlignment="1" applyProtection="1">
      <alignment horizontal="center" vertical="center"/>
      <protection hidden="1"/>
    </xf>
    <xf numFmtId="0" fontId="1" fillId="6" borderId="78" xfId="0" applyFont="1" applyFill="1" applyBorder="1" applyAlignment="1" applyProtection="1">
      <alignment horizontal="center" vertical="center"/>
      <protection hidden="1"/>
    </xf>
    <xf numFmtId="0" fontId="0" fillId="0" borderId="79" xfId="0" applyBorder="1" applyAlignment="1" applyProtection="1">
      <alignment horizontal="left" vertical="center"/>
      <protection hidden="1"/>
    </xf>
    <xf numFmtId="10" fontId="30" fillId="2" borderId="43" xfId="2" applyNumberFormat="1" applyFont="1" applyFill="1" applyBorder="1" applyAlignment="1" applyProtection="1">
      <alignment horizontal="center" vertical="center"/>
      <protection hidden="1"/>
    </xf>
    <xf numFmtId="10" fontId="30" fillId="2" borderId="45" xfId="2" applyNumberFormat="1" applyFont="1" applyFill="1" applyBorder="1" applyAlignment="1" applyProtection="1">
      <alignment horizontal="center" vertical="center"/>
      <protection hidden="1"/>
    </xf>
    <xf numFmtId="165" fontId="17" fillId="2" borderId="18" xfId="0" applyNumberFormat="1" applyFont="1" applyFill="1" applyBorder="1" applyAlignment="1" applyProtection="1">
      <alignment horizontal="center" vertical="center"/>
      <protection hidden="1"/>
    </xf>
    <xf numFmtId="165" fontId="17" fillId="2" borderId="14" xfId="0" applyNumberFormat="1" applyFont="1" applyFill="1" applyBorder="1" applyAlignment="1" applyProtection="1">
      <alignment horizontal="center" vertical="center"/>
      <protection hidden="1"/>
    </xf>
    <xf numFmtId="0" fontId="14" fillId="0" borderId="0" xfId="4" applyFont="1" applyFill="1" applyAlignment="1" applyProtection="1">
      <alignment horizontal="left" vertical="center" wrapText="1"/>
      <protection hidden="1"/>
    </xf>
    <xf numFmtId="165" fontId="16" fillId="2" borderId="2" xfId="3" applyNumberFormat="1" applyFont="1" applyFill="1" applyBorder="1" applyAlignment="1" applyProtection="1">
      <alignment horizontal="center" vertical="center"/>
      <protection hidden="1"/>
    </xf>
    <xf numFmtId="0" fontId="12" fillId="0" borderId="25" xfId="0" applyFont="1" applyBorder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left" vertical="center" wrapText="1"/>
      <protection hidden="1"/>
    </xf>
    <xf numFmtId="0" fontId="6" fillId="0" borderId="5" xfId="4" applyNumberFormat="1" applyFont="1" applyFill="1" applyBorder="1" applyAlignment="1" applyProtection="1">
      <alignment horizontal="center" vertical="center"/>
      <protection locked="0" hidden="1"/>
    </xf>
    <xf numFmtId="0" fontId="6" fillId="0" borderId="20" xfId="4" applyNumberFormat="1" applyFont="1" applyFill="1" applyBorder="1" applyAlignment="1" applyProtection="1">
      <alignment horizontal="center" vertical="center"/>
      <protection locked="0" hidden="1"/>
    </xf>
    <xf numFmtId="9" fontId="6" fillId="0" borderId="5" xfId="4" applyNumberFormat="1" applyFont="1" applyFill="1" applyBorder="1" applyAlignment="1" applyProtection="1">
      <alignment horizontal="center" vertical="center"/>
      <protection locked="0" hidden="1"/>
    </xf>
    <xf numFmtId="9" fontId="6" fillId="0" borderId="20" xfId="4" applyNumberFormat="1" applyFont="1" applyFill="1" applyBorder="1" applyAlignment="1" applyProtection="1">
      <alignment horizontal="center" vertical="center"/>
      <protection locked="0" hidden="1"/>
    </xf>
    <xf numFmtId="0" fontId="1" fillId="0" borderId="3" xfId="0" applyFont="1" applyBorder="1" applyAlignment="1" applyProtection="1">
      <alignment horizontal="left"/>
      <protection hidden="1"/>
    </xf>
    <xf numFmtId="0" fontId="18" fillId="8" borderId="11" xfId="0" applyFont="1" applyFill="1" applyBorder="1" applyAlignment="1" applyProtection="1">
      <alignment horizontal="center" vertical="center" wrapText="1"/>
      <protection hidden="1"/>
    </xf>
    <xf numFmtId="0" fontId="18" fillId="8" borderId="26" xfId="0" applyFont="1" applyFill="1" applyBorder="1" applyAlignment="1" applyProtection="1">
      <alignment horizontal="center" vertical="center" wrapText="1"/>
      <protection hidden="1"/>
    </xf>
    <xf numFmtId="0" fontId="25" fillId="12" borderId="43" xfId="0" applyFont="1" applyFill="1" applyBorder="1" applyAlignment="1" applyProtection="1">
      <alignment horizontal="center" vertical="center" wrapText="1"/>
      <protection hidden="1"/>
    </xf>
    <xf numFmtId="0" fontId="25" fillId="12" borderId="42" xfId="0" applyFont="1" applyFill="1" applyBorder="1" applyAlignment="1" applyProtection="1">
      <alignment horizontal="center" vertical="center" wrapText="1"/>
      <protection hidden="1"/>
    </xf>
    <xf numFmtId="0" fontId="25" fillId="12" borderId="44" xfId="0" applyFont="1" applyFill="1" applyBorder="1" applyAlignment="1" applyProtection="1">
      <alignment horizontal="center" vertical="center" wrapText="1"/>
      <protection hidden="1"/>
    </xf>
    <xf numFmtId="0" fontId="25" fillId="12" borderId="45" xfId="0" applyFont="1" applyFill="1" applyBorder="1" applyAlignment="1" applyProtection="1">
      <alignment horizontal="center" vertical="center" wrapText="1"/>
      <protection hidden="1"/>
    </xf>
    <xf numFmtId="0" fontId="25" fillId="13" borderId="11" xfId="0" applyFont="1" applyFill="1" applyBorder="1" applyAlignment="1" applyProtection="1">
      <alignment horizontal="center" vertical="center"/>
      <protection hidden="1"/>
    </xf>
    <xf numFmtId="0" fontId="25" fillId="13" borderId="25" xfId="0" applyFont="1" applyFill="1" applyBorder="1" applyAlignment="1" applyProtection="1">
      <alignment horizontal="center" vertical="center"/>
      <protection hidden="1"/>
    </xf>
    <xf numFmtId="0" fontId="25" fillId="13" borderId="12" xfId="0" applyFont="1" applyFill="1" applyBorder="1" applyAlignment="1" applyProtection="1">
      <alignment horizontal="center" vertical="center"/>
      <protection hidden="1"/>
    </xf>
    <xf numFmtId="0" fontId="25" fillId="13" borderId="26" xfId="0" applyFont="1" applyFill="1" applyBorder="1" applyAlignment="1" applyProtection="1">
      <alignment horizontal="center" vertical="center"/>
      <protection hidden="1"/>
    </xf>
    <xf numFmtId="0" fontId="24" fillId="2" borderId="42" xfId="0" applyFont="1" applyFill="1" applyBorder="1" applyAlignment="1" applyProtection="1">
      <alignment horizontal="center" vertical="center"/>
      <protection hidden="1"/>
    </xf>
    <xf numFmtId="0" fontId="24" fillId="2" borderId="44" xfId="0" applyFont="1" applyFill="1" applyBorder="1" applyAlignment="1" applyProtection="1">
      <alignment horizontal="center" vertical="center"/>
      <protection hidden="1"/>
    </xf>
    <xf numFmtId="0" fontId="24" fillId="2" borderId="45" xfId="0" applyFont="1" applyFill="1" applyBorder="1" applyAlignment="1" applyProtection="1">
      <alignment horizontal="center" vertical="center"/>
      <protection hidden="1"/>
    </xf>
    <xf numFmtId="0" fontId="25" fillId="2" borderId="33" xfId="0" applyFont="1" applyFill="1" applyBorder="1" applyAlignment="1" applyProtection="1">
      <alignment horizontal="center" vertical="center" wrapText="1"/>
      <protection hidden="1"/>
    </xf>
    <xf numFmtId="0" fontId="25" fillId="2" borderId="35" xfId="0" applyFont="1" applyFill="1" applyBorder="1" applyAlignment="1" applyProtection="1">
      <alignment horizontal="center" vertical="center" wrapText="1"/>
      <protection hidden="1"/>
    </xf>
    <xf numFmtId="0" fontId="25" fillId="2" borderId="7" xfId="0" applyFont="1" applyFill="1" applyBorder="1" applyAlignment="1" applyProtection="1">
      <alignment horizontal="center" vertical="center" wrapText="1"/>
      <protection hidden="1"/>
    </xf>
    <xf numFmtId="0" fontId="25" fillId="2" borderId="8" xfId="0" applyFont="1" applyFill="1" applyBorder="1" applyAlignment="1" applyProtection="1">
      <alignment horizontal="center" vertical="center" wrapText="1"/>
      <protection hidden="1"/>
    </xf>
    <xf numFmtId="0" fontId="25" fillId="2" borderId="35" xfId="4" applyFont="1" applyFill="1" applyBorder="1" applyAlignment="1" applyProtection="1">
      <alignment horizontal="center" vertical="center" wrapText="1"/>
      <protection hidden="1"/>
    </xf>
    <xf numFmtId="0" fontId="25" fillId="2" borderId="8" xfId="4" applyFont="1" applyFill="1" applyBorder="1" applyAlignment="1" applyProtection="1">
      <alignment horizontal="center" vertical="center" wrapText="1"/>
      <protection hidden="1"/>
    </xf>
    <xf numFmtId="0" fontId="25" fillId="2" borderId="34" xfId="4" applyFont="1" applyFill="1" applyBorder="1" applyAlignment="1" applyProtection="1">
      <alignment horizontal="center" vertical="center" wrapText="1"/>
      <protection hidden="1"/>
    </xf>
    <xf numFmtId="0" fontId="25" fillId="2" borderId="1" xfId="4" applyFont="1" applyFill="1" applyBorder="1" applyAlignment="1" applyProtection="1">
      <alignment horizontal="center" vertical="center" wrapText="1"/>
      <protection hidden="1"/>
    </xf>
    <xf numFmtId="0" fontId="24" fillId="2" borderId="68" xfId="0" applyFont="1" applyFill="1" applyBorder="1" applyAlignment="1" applyProtection="1">
      <alignment horizontal="center" vertical="center"/>
      <protection hidden="1"/>
    </xf>
    <xf numFmtId="0" fontId="24" fillId="2" borderId="37" xfId="0" applyFont="1" applyFill="1" applyBorder="1" applyAlignment="1" applyProtection="1">
      <alignment horizontal="center" vertical="center"/>
      <protection hidden="1"/>
    </xf>
    <xf numFmtId="0" fontId="24" fillId="2" borderId="63" xfId="0" applyFont="1" applyFill="1" applyBorder="1" applyAlignment="1" applyProtection="1">
      <alignment horizontal="center" vertical="center"/>
      <protection hidden="1"/>
    </xf>
    <xf numFmtId="0" fontId="24" fillId="2" borderId="19" xfId="0" applyFont="1" applyFill="1" applyBorder="1" applyAlignment="1" applyProtection="1">
      <alignment horizontal="center" vertical="center"/>
      <protection hidden="1"/>
    </xf>
    <xf numFmtId="0" fontId="18" fillId="12" borderId="46" xfId="4" applyFont="1" applyFill="1" applyBorder="1" applyAlignment="1" applyProtection="1">
      <alignment horizontal="center" vertical="center" wrapText="1"/>
      <protection hidden="1"/>
    </xf>
    <xf numFmtId="0" fontId="18" fillId="12" borderId="56" xfId="4" applyFont="1" applyFill="1" applyBorder="1" applyAlignment="1" applyProtection="1">
      <alignment horizontal="center" vertical="center" wrapText="1"/>
      <protection hidden="1"/>
    </xf>
    <xf numFmtId="0" fontId="18" fillId="13" borderId="46" xfId="4" applyFont="1" applyFill="1" applyBorder="1" applyAlignment="1" applyProtection="1">
      <alignment horizontal="center" vertical="center" wrapText="1"/>
      <protection hidden="1"/>
    </xf>
    <xf numFmtId="0" fontId="18" fillId="13" borderId="56" xfId="4" applyFont="1" applyFill="1" applyBorder="1" applyAlignment="1" applyProtection="1">
      <alignment horizontal="center" vertical="center" wrapText="1"/>
      <protection hidden="1"/>
    </xf>
    <xf numFmtId="0" fontId="25" fillId="2" borderId="33" xfId="4" applyFont="1" applyFill="1" applyBorder="1" applyAlignment="1" applyProtection="1">
      <alignment horizontal="center" vertical="center" wrapText="1"/>
      <protection hidden="1"/>
    </xf>
    <xf numFmtId="0" fontId="25" fillId="2" borderId="7" xfId="4" applyFont="1" applyFill="1" applyBorder="1" applyAlignment="1" applyProtection="1">
      <alignment horizontal="center" vertical="center" wrapText="1"/>
      <protection hidden="1"/>
    </xf>
    <xf numFmtId="9" fontId="25" fillId="2" borderId="60" xfId="4" applyNumberFormat="1" applyFont="1" applyFill="1" applyBorder="1" applyAlignment="1" applyProtection="1">
      <alignment horizontal="center" vertical="center" wrapText="1"/>
      <protection hidden="1"/>
    </xf>
    <xf numFmtId="9" fontId="25" fillId="2" borderId="13" xfId="4" applyNumberFormat="1" applyFont="1" applyFill="1" applyBorder="1" applyAlignment="1" applyProtection="1">
      <alignment horizontal="center" vertical="center" wrapText="1"/>
      <protection hidden="1"/>
    </xf>
    <xf numFmtId="9" fontId="25" fillId="2" borderId="14" xfId="4" applyNumberFormat="1" applyFont="1" applyFill="1" applyBorder="1" applyAlignment="1" applyProtection="1">
      <alignment horizontal="center" vertical="center" wrapText="1"/>
      <protection hidden="1"/>
    </xf>
    <xf numFmtId="0" fontId="25" fillId="8" borderId="49" xfId="0" applyFont="1" applyFill="1" applyBorder="1" applyAlignment="1" applyProtection="1">
      <alignment horizontal="center" vertical="center" wrapText="1"/>
      <protection hidden="1"/>
    </xf>
    <xf numFmtId="0" fontId="25" fillId="8" borderId="25" xfId="0" applyFont="1" applyFill="1" applyBorder="1" applyAlignment="1" applyProtection="1">
      <alignment horizontal="center" vertical="center" wrapText="1"/>
      <protection hidden="1"/>
    </xf>
    <xf numFmtId="0" fontId="25" fillId="8" borderId="31" xfId="0" applyFont="1" applyFill="1" applyBorder="1" applyAlignment="1" applyProtection="1">
      <alignment horizontal="center" vertical="center" wrapText="1"/>
      <protection hidden="1"/>
    </xf>
    <xf numFmtId="0" fontId="25" fillId="8" borderId="30" xfId="0" applyFont="1" applyFill="1" applyBorder="1" applyAlignment="1" applyProtection="1">
      <alignment horizontal="center" vertical="center" wrapText="1"/>
      <protection hidden="1"/>
    </xf>
    <xf numFmtId="0" fontId="25" fillId="8" borderId="0" xfId="0" applyFont="1" applyFill="1" applyAlignment="1" applyProtection="1">
      <alignment horizontal="center" vertical="center" wrapText="1"/>
      <protection hidden="1"/>
    </xf>
    <xf numFmtId="0" fontId="25" fillId="8" borderId="39" xfId="0" applyFont="1" applyFill="1" applyBorder="1" applyAlignment="1" applyProtection="1">
      <alignment horizontal="center" vertical="center" wrapText="1"/>
      <protection hidden="1"/>
    </xf>
    <xf numFmtId="0" fontId="25" fillId="8" borderId="50" xfId="0" applyFont="1" applyFill="1" applyBorder="1" applyAlignment="1" applyProtection="1">
      <alignment horizontal="center" vertical="center" wrapText="1"/>
      <protection hidden="1"/>
    </xf>
    <xf numFmtId="0" fontId="25" fillId="8" borderId="27" xfId="0" applyFont="1" applyFill="1" applyBorder="1" applyAlignment="1" applyProtection="1">
      <alignment horizontal="center" vertical="center" wrapText="1"/>
      <protection hidden="1"/>
    </xf>
    <xf numFmtId="0" fontId="25" fillId="8" borderId="28" xfId="0" applyFont="1" applyFill="1" applyBorder="1" applyAlignment="1" applyProtection="1">
      <alignment horizontal="center" vertical="center" wrapText="1"/>
      <protection hidden="1"/>
    </xf>
    <xf numFmtId="0" fontId="24" fillId="2" borderId="11" xfId="0" applyFont="1" applyFill="1" applyBorder="1" applyAlignment="1" applyProtection="1">
      <alignment horizontal="center" vertical="center" wrapText="1"/>
      <protection hidden="1"/>
    </xf>
    <xf numFmtId="0" fontId="24" fillId="2" borderId="26" xfId="0" applyFont="1" applyFill="1" applyBorder="1" applyAlignment="1" applyProtection="1">
      <alignment horizontal="center" vertical="center" wrapText="1"/>
      <protection hidden="1"/>
    </xf>
    <xf numFmtId="165" fontId="17" fillId="2" borderId="14" xfId="3" applyNumberFormat="1" applyFont="1" applyFill="1" applyBorder="1" applyAlignment="1" applyProtection="1">
      <alignment horizontal="center" vertical="center"/>
      <protection hidden="1"/>
    </xf>
    <xf numFmtId="165" fontId="17" fillId="2" borderId="19" xfId="3" applyNumberFormat="1" applyFont="1" applyFill="1" applyBorder="1" applyAlignment="1" applyProtection="1">
      <alignment horizontal="center" vertical="center"/>
      <protection hidden="1"/>
    </xf>
    <xf numFmtId="0" fontId="25" fillId="2" borderId="49" xfId="4" applyFont="1" applyFill="1" applyBorder="1" applyAlignment="1" applyProtection="1">
      <alignment horizontal="center" vertical="center" wrapText="1"/>
      <protection hidden="1"/>
    </xf>
    <xf numFmtId="0" fontId="25" fillId="2" borderId="25" xfId="4" applyFont="1" applyFill="1" applyBorder="1" applyAlignment="1" applyProtection="1">
      <alignment horizontal="center" vertical="center" wrapText="1"/>
      <protection hidden="1"/>
    </xf>
    <xf numFmtId="0" fontId="25" fillId="2" borderId="31" xfId="4" applyFont="1" applyFill="1" applyBorder="1" applyAlignment="1" applyProtection="1">
      <alignment horizontal="center" vertical="center" wrapText="1"/>
      <protection hidden="1"/>
    </xf>
    <xf numFmtId="0" fontId="25" fillId="2" borderId="30" xfId="4" applyFont="1" applyFill="1" applyBorder="1" applyAlignment="1" applyProtection="1">
      <alignment horizontal="center" vertical="center" wrapText="1"/>
      <protection hidden="1"/>
    </xf>
    <xf numFmtId="0" fontId="25" fillId="2" borderId="0" xfId="4" applyFont="1" applyFill="1" applyBorder="1" applyAlignment="1" applyProtection="1">
      <alignment horizontal="center" vertical="center" wrapText="1"/>
      <protection hidden="1"/>
    </xf>
    <xf numFmtId="0" fontId="25" fillId="2" borderId="39" xfId="4" applyFont="1" applyFill="1" applyBorder="1" applyAlignment="1" applyProtection="1">
      <alignment horizontal="center" vertical="center" wrapText="1"/>
      <protection hidden="1"/>
    </xf>
    <xf numFmtId="0" fontId="25" fillId="2" borderId="50" xfId="4" applyFont="1" applyFill="1" applyBorder="1" applyAlignment="1" applyProtection="1">
      <alignment horizontal="center" vertical="center" wrapText="1"/>
      <protection hidden="1"/>
    </xf>
    <xf numFmtId="0" fontId="25" fillId="2" borderId="27" xfId="4" applyFont="1" applyFill="1" applyBorder="1" applyAlignment="1" applyProtection="1">
      <alignment horizontal="center" vertical="center" wrapText="1"/>
      <protection hidden="1"/>
    </xf>
    <xf numFmtId="0" fontId="25" fillId="2" borderId="28" xfId="4" applyFont="1" applyFill="1" applyBorder="1" applyAlignment="1" applyProtection="1">
      <alignment horizontal="center" vertical="center" wrapText="1"/>
      <protection hidden="1"/>
    </xf>
    <xf numFmtId="0" fontId="10" fillId="2" borderId="21" xfId="0" applyFont="1" applyFill="1" applyBorder="1" applyAlignment="1" applyProtection="1">
      <alignment horizontal="center" vertical="center" wrapText="1"/>
      <protection hidden="1"/>
    </xf>
    <xf numFmtId="0" fontId="10" fillId="2" borderId="40" xfId="0" applyFont="1" applyFill="1" applyBorder="1" applyAlignment="1" applyProtection="1">
      <alignment horizontal="center" vertical="center" wrapText="1"/>
      <protection hidden="1"/>
    </xf>
    <xf numFmtId="0" fontId="10" fillId="2" borderId="69" xfId="0" applyFont="1" applyFill="1" applyBorder="1" applyAlignment="1" applyProtection="1">
      <alignment horizontal="center" vertical="center" wrapText="1"/>
      <protection hidden="1"/>
    </xf>
    <xf numFmtId="0" fontId="25" fillId="10" borderId="49" xfId="4" applyFont="1" applyFill="1" applyBorder="1" applyAlignment="1" applyProtection="1">
      <alignment horizontal="center" wrapText="1"/>
      <protection hidden="1"/>
    </xf>
    <xf numFmtId="0" fontId="25" fillId="10" borderId="25" xfId="4" applyFont="1" applyFill="1" applyBorder="1" applyAlignment="1" applyProtection="1">
      <alignment horizontal="center" wrapText="1"/>
      <protection hidden="1"/>
    </xf>
    <xf numFmtId="0" fontId="25" fillId="10" borderId="31" xfId="4" applyFont="1" applyFill="1" applyBorder="1" applyAlignment="1" applyProtection="1">
      <alignment horizontal="center" wrapText="1"/>
      <protection hidden="1"/>
    </xf>
    <xf numFmtId="0" fontId="25" fillId="10" borderId="30" xfId="4" applyFont="1" applyFill="1" applyBorder="1" applyAlignment="1" applyProtection="1">
      <alignment horizontal="center" wrapText="1"/>
      <protection hidden="1"/>
    </xf>
    <xf numFmtId="0" fontId="25" fillId="10" borderId="0" xfId="4" applyFont="1" applyFill="1" applyBorder="1" applyAlignment="1" applyProtection="1">
      <alignment horizontal="center" wrapText="1"/>
      <protection hidden="1"/>
    </xf>
    <xf numFmtId="0" fontId="25" fillId="10" borderId="39" xfId="4" applyFont="1" applyFill="1" applyBorder="1" applyAlignment="1" applyProtection="1">
      <alignment horizontal="center" wrapText="1"/>
      <protection hidden="1"/>
    </xf>
    <xf numFmtId="0" fontId="25" fillId="10" borderId="50" xfId="4" applyFont="1" applyFill="1" applyBorder="1" applyAlignment="1" applyProtection="1">
      <alignment horizontal="center" wrapText="1"/>
      <protection hidden="1"/>
    </xf>
    <xf numFmtId="0" fontId="25" fillId="10" borderId="27" xfId="4" applyFont="1" applyFill="1" applyBorder="1" applyAlignment="1" applyProtection="1">
      <alignment horizontal="center" wrapText="1"/>
      <protection hidden="1"/>
    </xf>
    <xf numFmtId="0" fontId="25" fillId="10" borderId="28" xfId="4" applyFont="1" applyFill="1" applyBorder="1" applyAlignment="1" applyProtection="1">
      <alignment horizontal="center" wrapText="1"/>
      <protection hidden="1"/>
    </xf>
    <xf numFmtId="0" fontId="25" fillId="9" borderId="5" xfId="0" applyFont="1" applyFill="1" applyBorder="1" applyAlignment="1" applyProtection="1">
      <alignment horizontal="center" vertical="center" wrapText="1"/>
      <protection hidden="1"/>
    </xf>
    <xf numFmtId="0" fontId="25" fillId="9" borderId="20" xfId="0" applyFont="1" applyFill="1" applyBorder="1" applyAlignment="1" applyProtection="1">
      <alignment horizontal="center" vertical="center" wrapText="1"/>
      <protection hidden="1"/>
    </xf>
    <xf numFmtId="0" fontId="25" fillId="9" borderId="29" xfId="0" applyFont="1" applyFill="1" applyBorder="1" applyAlignment="1" applyProtection="1">
      <alignment horizontal="center" vertical="center" wrapText="1"/>
      <protection hidden="1"/>
    </xf>
    <xf numFmtId="165" fontId="15" fillId="2" borderId="10" xfId="0" applyNumberFormat="1" applyFont="1" applyFill="1" applyBorder="1" applyAlignment="1" applyProtection="1">
      <alignment horizontal="center" vertical="center"/>
      <protection hidden="1"/>
    </xf>
    <xf numFmtId="165" fontId="15" fillId="2" borderId="66" xfId="0" applyNumberFormat="1" applyFont="1" applyFill="1" applyBorder="1" applyAlignment="1" applyProtection="1">
      <alignment horizontal="center" vertical="center"/>
      <protection hidden="1"/>
    </xf>
    <xf numFmtId="165" fontId="15" fillId="2" borderId="38" xfId="0" applyNumberFormat="1" applyFont="1" applyFill="1" applyBorder="1" applyAlignment="1" applyProtection="1">
      <alignment horizontal="center" vertical="center"/>
      <protection hidden="1"/>
    </xf>
    <xf numFmtId="165" fontId="15" fillId="2" borderId="41" xfId="0" applyNumberFormat="1" applyFont="1" applyFill="1" applyBorder="1" applyAlignment="1" applyProtection="1">
      <alignment horizontal="center" vertical="center"/>
      <protection hidden="1"/>
    </xf>
    <xf numFmtId="165" fontId="15" fillId="2" borderId="27" xfId="0" applyNumberFormat="1" applyFont="1" applyFill="1" applyBorder="1" applyAlignment="1" applyProtection="1">
      <alignment horizontal="center" vertical="center"/>
      <protection hidden="1"/>
    </xf>
    <xf numFmtId="165" fontId="15" fillId="2" borderId="28" xfId="0" applyNumberFormat="1" applyFont="1" applyFill="1" applyBorder="1" applyAlignment="1" applyProtection="1">
      <alignment horizontal="center" vertical="center"/>
      <protection hidden="1"/>
    </xf>
    <xf numFmtId="0" fontId="6" fillId="2" borderId="1" xfId="4" applyFont="1" applyFill="1" applyBorder="1" applyAlignment="1" applyProtection="1">
      <alignment horizontal="left" vertical="center"/>
      <protection hidden="1"/>
    </xf>
    <xf numFmtId="0" fontId="0" fillId="3" borderId="1" xfId="0" applyFill="1" applyBorder="1" applyAlignment="1" applyProtection="1">
      <alignment horizontal="center" vertical="center"/>
      <protection hidden="1"/>
    </xf>
    <xf numFmtId="9" fontId="0" fillId="3" borderId="1" xfId="0" applyNumberFormat="1" applyFill="1" applyBorder="1" applyAlignment="1" applyProtection="1">
      <alignment horizontal="center" vertical="center"/>
      <protection hidden="1"/>
    </xf>
    <xf numFmtId="0" fontId="6" fillId="15" borderId="19" xfId="0" applyFont="1" applyFill="1" applyBorder="1" applyAlignment="1" applyProtection="1">
      <alignment horizontal="center" vertical="center" wrapText="1"/>
      <protection hidden="1"/>
    </xf>
    <xf numFmtId="0" fontId="6" fillId="15" borderId="63" xfId="0" applyFont="1" applyFill="1" applyBorder="1" applyAlignment="1" applyProtection="1">
      <alignment horizontal="center" vertical="center" wrapText="1"/>
      <protection hidden="1"/>
    </xf>
    <xf numFmtId="0" fontId="3" fillId="2" borderId="11" xfId="4" applyFill="1" applyBorder="1" applyAlignment="1" applyProtection="1">
      <alignment horizontal="center" vertical="center" wrapText="1"/>
      <protection hidden="1"/>
    </xf>
    <xf numFmtId="0" fontId="3" fillId="2" borderId="12" xfId="4" applyFill="1" applyBorder="1" applyAlignment="1" applyProtection="1">
      <alignment horizontal="center" vertical="center" wrapText="1"/>
      <protection hidden="1"/>
    </xf>
    <xf numFmtId="0" fontId="3" fillId="2" borderId="26" xfId="4" applyFill="1" applyBorder="1" applyAlignment="1" applyProtection="1">
      <alignment horizontal="center" vertical="center" wrapText="1"/>
      <protection hidden="1"/>
    </xf>
    <xf numFmtId="0" fontId="3" fillId="2" borderId="40" xfId="4" applyFill="1" applyBorder="1" applyAlignment="1" applyProtection="1">
      <alignment horizontal="center" vertical="center" wrapText="1"/>
      <protection hidden="1"/>
    </xf>
    <xf numFmtId="0" fontId="6" fillId="2" borderId="46" xfId="0" applyFont="1" applyFill="1" applyBorder="1" applyAlignment="1" applyProtection="1">
      <alignment horizontal="center" vertical="center" wrapText="1"/>
      <protection hidden="1"/>
    </xf>
    <xf numFmtId="0" fontId="6" fillId="2" borderId="47" xfId="0" applyFont="1" applyFill="1" applyBorder="1" applyAlignment="1" applyProtection="1">
      <alignment horizontal="center" vertical="center" wrapText="1"/>
      <protection hidden="1"/>
    </xf>
    <xf numFmtId="0" fontId="3" fillId="2" borderId="25" xfId="4" applyFill="1" applyBorder="1" applyAlignment="1" applyProtection="1">
      <alignment horizontal="center" vertical="center" wrapText="1"/>
      <protection hidden="1"/>
    </xf>
    <xf numFmtId="0" fontId="3" fillId="2" borderId="57" xfId="4" applyFill="1" applyBorder="1" applyAlignment="1" applyProtection="1">
      <alignment horizontal="center" vertical="center" wrapText="1"/>
      <protection hidden="1"/>
    </xf>
    <xf numFmtId="0" fontId="3" fillId="2" borderId="3" xfId="4" applyFill="1" applyBorder="1" applyAlignment="1" applyProtection="1">
      <alignment horizontal="center" vertical="center" wrapText="1"/>
      <protection hidden="1"/>
    </xf>
    <xf numFmtId="0" fontId="3" fillId="2" borderId="17" xfId="4" applyFill="1" applyBorder="1" applyAlignment="1" applyProtection="1">
      <alignment horizontal="center" vertical="center" wrapText="1"/>
      <protection hidden="1"/>
    </xf>
    <xf numFmtId="0" fontId="3" fillId="2" borderId="58" xfId="4" applyFill="1" applyBorder="1" applyAlignment="1" applyProtection="1">
      <alignment horizontal="center" vertical="center" wrapText="1"/>
      <protection hidden="1"/>
    </xf>
    <xf numFmtId="0" fontId="3" fillId="2" borderId="31" xfId="4" applyFill="1" applyBorder="1" applyAlignment="1" applyProtection="1">
      <alignment horizontal="center" vertical="center" wrapText="1"/>
      <protection hidden="1"/>
    </xf>
    <xf numFmtId="0" fontId="3" fillId="2" borderId="16" xfId="4" applyFill="1" applyBorder="1" applyAlignment="1" applyProtection="1">
      <alignment horizontal="center" vertical="center" wrapText="1"/>
      <protection hidden="1"/>
    </xf>
    <xf numFmtId="0" fontId="3" fillId="2" borderId="32" xfId="4" applyFill="1" applyBorder="1" applyAlignment="1" applyProtection="1">
      <alignment horizontal="center" vertical="center" wrapText="1"/>
      <protection hidden="1"/>
    </xf>
    <xf numFmtId="0" fontId="6" fillId="2" borderId="7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6" fillId="2" borderId="8" xfId="0" applyFont="1" applyFill="1" applyBorder="1" applyAlignment="1" applyProtection="1">
      <alignment horizontal="center" vertical="center"/>
      <protection hidden="1"/>
    </xf>
    <xf numFmtId="0" fontId="6" fillId="14" borderId="46" xfId="0" applyFont="1" applyFill="1" applyBorder="1" applyAlignment="1" applyProtection="1">
      <alignment horizontal="center" vertical="center" wrapText="1"/>
      <protection hidden="1"/>
    </xf>
    <xf numFmtId="0" fontId="6" fillId="14" borderId="47" xfId="0" applyFont="1" applyFill="1" applyBorder="1" applyAlignment="1" applyProtection="1">
      <alignment horizontal="center" vertical="center" wrapText="1"/>
      <protection hidden="1"/>
    </xf>
    <xf numFmtId="0" fontId="6" fillId="15" borderId="17" xfId="0" applyFont="1" applyFill="1" applyBorder="1" applyAlignment="1" applyProtection="1">
      <alignment horizontal="center" vertical="center" wrapText="1"/>
      <protection hidden="1"/>
    </xf>
    <xf numFmtId="0" fontId="6" fillId="15" borderId="55" xfId="0" applyFont="1" applyFill="1" applyBorder="1" applyAlignment="1" applyProtection="1">
      <alignment horizontal="center" vertical="center" wrapText="1"/>
      <protection hidden="1"/>
    </xf>
    <xf numFmtId="0" fontId="6" fillId="15" borderId="14" xfId="0" applyFont="1" applyFill="1" applyBorder="1" applyAlignment="1" applyProtection="1">
      <alignment horizontal="center" vertical="center" wrapText="1"/>
      <protection hidden="1"/>
    </xf>
    <xf numFmtId="0" fontId="6" fillId="15" borderId="2" xfId="0" applyFont="1" applyFill="1" applyBorder="1" applyAlignment="1" applyProtection="1">
      <alignment horizontal="center" vertical="center" wrapText="1"/>
      <protection hidden="1"/>
    </xf>
    <xf numFmtId="0" fontId="3" fillId="15" borderId="49" xfId="4" applyFill="1" applyBorder="1" applyAlignment="1" applyProtection="1">
      <alignment horizontal="center" vertical="top" wrapText="1"/>
      <protection hidden="1"/>
    </xf>
    <xf numFmtId="0" fontId="3" fillId="15" borderId="25" xfId="4" applyFill="1" applyBorder="1" applyAlignment="1" applyProtection="1">
      <alignment horizontal="center" vertical="top" wrapText="1"/>
      <protection hidden="1"/>
    </xf>
    <xf numFmtId="0" fontId="3" fillId="15" borderId="31" xfId="4" applyFill="1" applyBorder="1" applyAlignment="1" applyProtection="1">
      <alignment horizontal="center" vertical="top" wrapText="1"/>
      <protection hidden="1"/>
    </xf>
    <xf numFmtId="0" fontId="3" fillId="15" borderId="30" xfId="4" applyFill="1" applyBorder="1" applyAlignment="1" applyProtection="1">
      <alignment horizontal="center" vertical="top" wrapText="1"/>
      <protection hidden="1"/>
    </xf>
    <xf numFmtId="0" fontId="3" fillId="15" borderId="0" xfId="4" applyFill="1" applyBorder="1" applyAlignment="1" applyProtection="1">
      <alignment horizontal="center" vertical="top" wrapText="1"/>
      <protection hidden="1"/>
    </xf>
    <xf numFmtId="0" fontId="3" fillId="15" borderId="39" xfId="4" applyFill="1" applyBorder="1" applyAlignment="1" applyProtection="1">
      <alignment horizontal="center" vertical="top" wrapText="1"/>
      <protection hidden="1"/>
    </xf>
    <xf numFmtId="0" fontId="3" fillId="15" borderId="50" xfId="4" applyFill="1" applyBorder="1" applyAlignment="1" applyProtection="1">
      <alignment horizontal="center" vertical="top" wrapText="1"/>
      <protection hidden="1"/>
    </xf>
    <xf numFmtId="0" fontId="3" fillId="15" borderId="27" xfId="4" applyFill="1" applyBorder="1" applyAlignment="1" applyProtection="1">
      <alignment horizontal="center" vertical="top" wrapText="1"/>
      <protection hidden="1"/>
    </xf>
    <xf numFmtId="0" fontId="3" fillId="15" borderId="28" xfId="4" applyFill="1" applyBorder="1" applyAlignment="1" applyProtection="1">
      <alignment horizontal="center" vertical="top" wrapText="1"/>
      <protection hidden="1"/>
    </xf>
    <xf numFmtId="0" fontId="6" fillId="2" borderId="49" xfId="0" applyFont="1" applyFill="1" applyBorder="1" applyAlignment="1" applyProtection="1">
      <alignment horizontal="center" vertical="center" wrapText="1"/>
      <protection hidden="1"/>
    </xf>
    <xf numFmtId="0" fontId="6" fillId="2" borderId="25" xfId="0" applyFont="1" applyFill="1" applyBorder="1" applyAlignment="1" applyProtection="1">
      <alignment horizontal="center" vertical="center" wrapText="1"/>
      <protection hidden="1"/>
    </xf>
    <xf numFmtId="0" fontId="6" fillId="2" borderId="31" xfId="0" applyFont="1" applyFill="1" applyBorder="1" applyAlignment="1" applyProtection="1">
      <alignment horizontal="center" vertical="center" wrapText="1"/>
      <protection hidden="1"/>
    </xf>
    <xf numFmtId="0" fontId="6" fillId="2" borderId="50" xfId="0" applyFont="1" applyFill="1" applyBorder="1" applyAlignment="1" applyProtection="1">
      <alignment horizontal="center" vertical="center" wrapText="1"/>
      <protection hidden="1"/>
    </xf>
    <xf numFmtId="0" fontId="6" fillId="2" borderId="27" xfId="0" applyFont="1" applyFill="1" applyBorder="1" applyAlignment="1" applyProtection="1">
      <alignment horizontal="center" vertical="center" wrapText="1"/>
      <protection hidden="1"/>
    </xf>
    <xf numFmtId="0" fontId="6" fillId="2" borderId="28" xfId="0" applyFont="1" applyFill="1" applyBorder="1" applyAlignment="1" applyProtection="1">
      <alignment horizontal="center" vertical="center" wrapText="1"/>
      <protection hidden="1"/>
    </xf>
    <xf numFmtId="0" fontId="6" fillId="2" borderId="6" xfId="0" applyFont="1" applyFill="1" applyBorder="1" applyAlignment="1" applyProtection="1">
      <alignment horizontal="center" vertical="center"/>
      <protection hidden="1"/>
    </xf>
    <xf numFmtId="0" fontId="6" fillId="2" borderId="5" xfId="0" applyFont="1" applyFill="1" applyBorder="1" applyAlignment="1" applyProtection="1">
      <alignment horizontal="center" vertical="center"/>
      <protection hidden="1"/>
    </xf>
    <xf numFmtId="0" fontId="6" fillId="14" borderId="37" xfId="0" applyFont="1" applyFill="1" applyBorder="1" applyAlignment="1" applyProtection="1">
      <alignment horizontal="center" vertical="center" wrapText="1"/>
      <protection hidden="1"/>
    </xf>
    <xf numFmtId="0" fontId="6" fillId="14" borderId="3" xfId="0" applyFont="1" applyFill="1" applyBorder="1" applyAlignment="1" applyProtection="1">
      <alignment horizontal="center" vertical="center" wrapText="1"/>
      <protection hidden="1"/>
    </xf>
    <xf numFmtId="0" fontId="6" fillId="14" borderId="61" xfId="0" applyFont="1" applyFill="1" applyBorder="1" applyAlignment="1" applyProtection="1">
      <alignment horizontal="center" vertical="center" wrapText="1"/>
      <protection hidden="1"/>
    </xf>
    <xf numFmtId="0" fontId="3" fillId="14" borderId="49" xfId="4" applyFill="1" applyBorder="1" applyAlignment="1" applyProtection="1">
      <alignment horizontal="center" vertical="center" wrapText="1"/>
      <protection hidden="1"/>
    </xf>
    <xf numFmtId="0" fontId="3" fillId="14" borderId="25" xfId="4" applyFill="1" applyBorder="1" applyAlignment="1" applyProtection="1">
      <alignment horizontal="center" vertical="center" wrapText="1"/>
      <protection hidden="1"/>
    </xf>
    <xf numFmtId="0" fontId="3" fillId="14" borderId="30" xfId="4" applyFill="1" applyBorder="1" applyAlignment="1" applyProtection="1">
      <alignment horizontal="center" vertical="center" wrapText="1"/>
      <protection hidden="1"/>
    </xf>
    <xf numFmtId="0" fontId="3" fillId="14" borderId="0" xfId="4" applyFill="1" applyBorder="1" applyAlignment="1" applyProtection="1">
      <alignment horizontal="center" vertical="center" wrapText="1"/>
      <protection hidden="1"/>
    </xf>
    <xf numFmtId="0" fontId="3" fillId="14" borderId="50" xfId="4" applyFill="1" applyBorder="1" applyAlignment="1" applyProtection="1">
      <alignment horizontal="center" vertical="center" wrapText="1"/>
      <protection hidden="1"/>
    </xf>
    <xf numFmtId="0" fontId="3" fillId="14" borderId="27" xfId="4" applyFill="1" applyBorder="1" applyAlignment="1" applyProtection="1">
      <alignment horizontal="center" vertical="center" wrapText="1"/>
      <protection hidden="1"/>
    </xf>
    <xf numFmtId="0" fontId="6" fillId="2" borderId="2" xfId="0" applyFont="1" applyFill="1" applyBorder="1" applyAlignment="1" applyProtection="1">
      <alignment horizontal="center" vertical="center" wrapText="1"/>
      <protection hidden="1"/>
    </xf>
    <xf numFmtId="0" fontId="6" fillId="2" borderId="13" xfId="0" applyFont="1" applyFill="1" applyBorder="1" applyAlignment="1" applyProtection="1">
      <alignment horizontal="center" vertical="center" wrapText="1"/>
      <protection hidden="1"/>
    </xf>
    <xf numFmtId="0" fontId="3" fillId="2" borderId="2" xfId="4" applyFill="1" applyBorder="1" applyAlignment="1" applyProtection="1">
      <alignment horizontal="center" vertical="center" wrapText="1"/>
      <protection hidden="1"/>
    </xf>
    <xf numFmtId="0" fontId="3" fillId="2" borderId="13" xfId="4" applyFill="1" applyBorder="1" applyAlignment="1" applyProtection="1">
      <alignment horizontal="center" vertical="center" wrapText="1"/>
      <protection hidden="1"/>
    </xf>
    <xf numFmtId="0" fontId="0" fillId="0" borderId="0" xfId="0" quotePrefix="1" applyAlignment="1" applyProtection="1">
      <alignment horizontal="left" vertical="top" wrapText="1"/>
      <protection hidden="1"/>
    </xf>
    <xf numFmtId="0" fontId="1" fillId="2" borderId="1" xfId="0" applyFont="1" applyFill="1" applyBorder="1" applyAlignment="1" applyProtection="1">
      <alignment horizontal="center"/>
      <protection hidden="1"/>
    </xf>
    <xf numFmtId="0" fontId="14" fillId="0" borderId="0" xfId="4" applyFont="1" applyFill="1" applyBorder="1" applyAlignment="1" applyProtection="1">
      <alignment horizontal="left" vertical="center"/>
      <protection hidden="1"/>
    </xf>
    <xf numFmtId="0" fontId="26" fillId="0" borderId="0" xfId="0" applyFont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 vertical="center"/>
      <protection hidden="1"/>
    </xf>
    <xf numFmtId="0" fontId="0" fillId="3" borderId="20" xfId="0" applyFill="1" applyBorder="1" applyAlignment="1" applyProtection="1">
      <alignment horizontal="center" vertical="center"/>
      <protection hidden="1"/>
    </xf>
    <xf numFmtId="0" fontId="0" fillId="3" borderId="6" xfId="0" applyFill="1" applyBorder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left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3" borderId="20" xfId="0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3" fillId="2" borderId="21" xfId="4" applyFill="1" applyBorder="1" applyAlignment="1" applyProtection="1">
      <alignment horizontal="center" vertical="center" wrapText="1"/>
      <protection hidden="1"/>
    </xf>
    <xf numFmtId="0" fontId="3" fillId="2" borderId="69" xfId="4" applyFill="1" applyBorder="1" applyAlignment="1" applyProtection="1">
      <alignment horizontal="center" vertical="center" wrapText="1"/>
      <protection hidden="1"/>
    </xf>
    <xf numFmtId="0" fontId="6" fillId="2" borderId="5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protection hidden="1"/>
    </xf>
    <xf numFmtId="0" fontId="4" fillId="0" borderId="0" xfId="0" applyFont="1" applyAlignment="1" applyProtection="1">
      <alignment horizontal="center" vertical="center" wrapText="1"/>
      <protection hidden="1"/>
    </xf>
    <xf numFmtId="9" fontId="0" fillId="3" borderId="5" xfId="0" applyNumberFormat="1" applyFill="1" applyBorder="1" applyAlignment="1" applyProtection="1">
      <alignment horizontal="center"/>
      <protection hidden="1"/>
    </xf>
    <xf numFmtId="9" fontId="0" fillId="3" borderId="20" xfId="0" applyNumberFormat="1" applyFill="1" applyBorder="1" applyAlignment="1" applyProtection="1">
      <alignment horizontal="center"/>
      <protection hidden="1"/>
    </xf>
    <xf numFmtId="9" fontId="0" fillId="3" borderId="6" xfId="0" applyNumberFormat="1" applyFill="1" applyBorder="1" applyAlignment="1" applyProtection="1">
      <alignment horizontal="center"/>
      <protection hidden="1"/>
    </xf>
    <xf numFmtId="0" fontId="14" fillId="3" borderId="5" xfId="0" applyFont="1" applyFill="1" applyBorder="1" applyAlignment="1" applyProtection="1">
      <alignment horizontal="center"/>
      <protection hidden="1"/>
    </xf>
    <xf numFmtId="0" fontId="14" fillId="3" borderId="20" xfId="0" applyFont="1" applyFill="1" applyBorder="1" applyAlignment="1" applyProtection="1">
      <alignment horizontal="center"/>
      <protection hidden="1"/>
    </xf>
    <xf numFmtId="0" fontId="14" fillId="3" borderId="6" xfId="0" applyFont="1" applyFill="1" applyBorder="1" applyAlignment="1" applyProtection="1">
      <alignment horizontal="center"/>
      <protection hidden="1"/>
    </xf>
    <xf numFmtId="0" fontId="6" fillId="2" borderId="75" xfId="0" applyFont="1" applyFill="1" applyBorder="1" applyAlignment="1" applyProtection="1">
      <alignment horizontal="center" vertical="center" wrapText="1"/>
      <protection hidden="1"/>
    </xf>
    <xf numFmtId="0" fontId="6" fillId="2" borderId="71" xfId="0" applyFont="1" applyFill="1" applyBorder="1" applyAlignment="1" applyProtection="1">
      <alignment horizontal="center" vertical="center" wrapText="1"/>
      <protection hidden="1"/>
    </xf>
    <xf numFmtId="0" fontId="1" fillId="2" borderId="11" xfId="0" applyFont="1" applyFill="1" applyBorder="1" applyAlignment="1" applyProtection="1">
      <alignment horizontal="center"/>
      <protection hidden="1"/>
    </xf>
    <xf numFmtId="0" fontId="1" fillId="2" borderId="12" xfId="0" applyFont="1" applyFill="1" applyBorder="1" applyAlignment="1" applyProtection="1">
      <alignment horizontal="center"/>
      <protection hidden="1"/>
    </xf>
    <xf numFmtId="0" fontId="1" fillId="2" borderId="26" xfId="0" applyFont="1" applyFill="1" applyBorder="1" applyAlignment="1" applyProtection="1">
      <alignment horizont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 wrapText="1"/>
      <protection hidden="1"/>
    </xf>
  </cellXfs>
  <cellStyles count="5">
    <cellStyle name="Coma" xfId="3" builtinId="3"/>
    <cellStyle name="Enllaç" xfId="4" builtinId="8"/>
    <cellStyle name="Moneda" xfId="1" builtinId="4"/>
    <cellStyle name="Normal" xfId="0" builtinId="0"/>
    <cellStyle name="Percentatge" xfId="2" builtinId="5"/>
  </cellStyles>
  <dxfs count="18"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color rgb="FFFF0000"/>
      </font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fgColor auto="1"/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4F6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246063</xdr:colOff>
      <xdr:row>1</xdr:row>
      <xdr:rowOff>70726</xdr:rowOff>
    </xdr:from>
    <xdr:to>
      <xdr:col>1</xdr:col>
      <xdr:colOff>746125</xdr:colOff>
      <xdr:row>3</xdr:row>
      <xdr:rowOff>71437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6063" y="261226"/>
          <a:ext cx="1538287" cy="381711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</xdr:colOff>
      <xdr:row>0</xdr:row>
      <xdr:rowOff>87313</xdr:rowOff>
    </xdr:from>
    <xdr:to>
      <xdr:col>8</xdr:col>
      <xdr:colOff>913005</xdr:colOff>
      <xdr:row>3</xdr:row>
      <xdr:rowOff>146367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1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01137" y="87313"/>
          <a:ext cx="898718" cy="6305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261713</xdr:colOff>
      <xdr:row>1</xdr:row>
      <xdr:rowOff>107295</xdr:rowOff>
    </xdr:from>
    <xdr:to>
      <xdr:col>9</xdr:col>
      <xdr:colOff>961571</xdr:colOff>
      <xdr:row>3</xdr:row>
      <xdr:rowOff>250469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10356" y="352224"/>
          <a:ext cx="699858" cy="506031"/>
        </a:xfrm>
        <a:prstGeom prst="rect">
          <a:avLst/>
        </a:prstGeom>
      </xdr:spPr>
    </xdr:pic>
    <xdr:clientData/>
  </xdr:twoCellAnchor>
  <xdr:twoCellAnchor editAs="oneCell">
    <xdr:from>
      <xdr:col>7</xdr:col>
      <xdr:colOff>342411</xdr:colOff>
      <xdr:row>1</xdr:row>
      <xdr:rowOff>121877</xdr:rowOff>
    </xdr:from>
    <xdr:to>
      <xdr:col>8</xdr:col>
      <xdr:colOff>1179286</xdr:colOff>
      <xdr:row>3</xdr:row>
      <xdr:rowOff>233199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69197" y="366806"/>
          <a:ext cx="2097803" cy="4741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594360</xdr:colOff>
      <xdr:row>0</xdr:row>
      <xdr:rowOff>0</xdr:rowOff>
    </xdr:from>
    <xdr:ext cx="971549" cy="195566"/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033135" y="0"/>
          <a:ext cx="971549" cy="195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a-E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17</xdr:col>
      <xdr:colOff>287542</xdr:colOff>
      <xdr:row>1</xdr:row>
      <xdr:rowOff>133350</xdr:rowOff>
    </xdr:from>
    <xdr:to>
      <xdr:col>18</xdr:col>
      <xdr:colOff>28629</xdr:colOff>
      <xdr:row>3</xdr:row>
      <xdr:rowOff>234245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4192" y="323850"/>
          <a:ext cx="588812" cy="552450"/>
        </a:xfrm>
        <a:prstGeom prst="rect">
          <a:avLst/>
        </a:prstGeom>
      </xdr:spPr>
    </xdr:pic>
    <xdr:clientData/>
  </xdr:twoCellAnchor>
  <xdr:twoCellAnchor editAs="oneCell">
    <xdr:from>
      <xdr:col>13</xdr:col>
      <xdr:colOff>291139</xdr:colOff>
      <xdr:row>2</xdr:row>
      <xdr:rowOff>19050</xdr:rowOff>
    </xdr:from>
    <xdr:to>
      <xdr:col>16</xdr:col>
      <xdr:colOff>135023</xdr:colOff>
      <xdr:row>3</xdr:row>
      <xdr:rowOff>225778</xdr:rowOff>
    </xdr:to>
    <xdr:pic>
      <xdr:nvPicPr>
        <xdr:cNvPr id="4" name="Imatg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5695" y="385939"/>
          <a:ext cx="1777107" cy="4536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594360</xdr:colOff>
      <xdr:row>0</xdr:row>
      <xdr:rowOff>0</xdr:rowOff>
    </xdr:from>
    <xdr:ext cx="971549" cy="195566"/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071360" y="0"/>
          <a:ext cx="971549" cy="19556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square" rtlCol="0" anchor="t">
          <a:sp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a-ES" sz="7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8</xdr:col>
      <xdr:colOff>1092201</xdr:colOff>
      <xdr:row>1</xdr:row>
      <xdr:rowOff>165100</xdr:rowOff>
    </xdr:from>
    <xdr:to>
      <xdr:col>9</xdr:col>
      <xdr:colOff>194779</xdr:colOff>
      <xdr:row>4</xdr:row>
      <xdr:rowOff>57150</xdr:rowOff>
    </xdr:to>
    <xdr:pic>
      <xdr:nvPicPr>
        <xdr:cNvPr id="5" name="Imatg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4701" y="349250"/>
          <a:ext cx="582128" cy="444500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2</xdr:row>
      <xdr:rowOff>6350</xdr:rowOff>
    </xdr:from>
    <xdr:to>
      <xdr:col>8</xdr:col>
      <xdr:colOff>545305</xdr:colOff>
      <xdr:row>4</xdr:row>
      <xdr:rowOff>7061</xdr:rowOff>
    </xdr:to>
    <xdr:pic>
      <xdr:nvPicPr>
        <xdr:cNvPr id="6" name="Imatge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23500" y="374650"/>
          <a:ext cx="1434305" cy="3690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131405</xdr:colOff>
      <xdr:row>0</xdr:row>
      <xdr:rowOff>127001</xdr:rowOff>
    </xdr:from>
    <xdr:to>
      <xdr:col>17</xdr:col>
      <xdr:colOff>397169</xdr:colOff>
      <xdr:row>4</xdr:row>
      <xdr:rowOff>0</xdr:rowOff>
    </xdr:to>
    <xdr:pic>
      <xdr:nvPicPr>
        <xdr:cNvPr id="7" name="Imatge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2349" y="127001"/>
          <a:ext cx="879597" cy="606777"/>
        </a:xfrm>
        <a:prstGeom prst="rect">
          <a:avLst/>
        </a:prstGeom>
      </xdr:spPr>
    </xdr:pic>
    <xdr:clientData/>
  </xdr:twoCellAnchor>
  <xdr:twoCellAnchor editAs="oneCell">
    <xdr:from>
      <xdr:col>14</xdr:col>
      <xdr:colOff>232835</xdr:colOff>
      <xdr:row>1</xdr:row>
      <xdr:rowOff>155224</xdr:rowOff>
    </xdr:from>
    <xdr:to>
      <xdr:col>16</xdr:col>
      <xdr:colOff>11906</xdr:colOff>
      <xdr:row>3</xdr:row>
      <xdr:rowOff>170046</xdr:rowOff>
    </xdr:to>
    <xdr:pic>
      <xdr:nvPicPr>
        <xdr:cNvPr id="8" name="Imatge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3446" y="338668"/>
          <a:ext cx="1599404" cy="3817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0"/>
  <sheetViews>
    <sheetView topLeftCell="A566" workbookViewId="0">
      <selection activeCell="G3" sqref="G3"/>
    </sheetView>
  </sheetViews>
  <sheetFormatPr defaultColWidth="8.5703125" defaultRowHeight="15" x14ac:dyDescent="0.25"/>
  <sheetData>
    <row r="1" spans="1:7" x14ac:dyDescent="0.25">
      <c r="A1" s="1" t="s">
        <v>0</v>
      </c>
      <c r="C1" s="1" t="s">
        <v>1</v>
      </c>
      <c r="E1" s="1" t="s">
        <v>2</v>
      </c>
      <c r="G1" t="s">
        <v>3</v>
      </c>
    </row>
    <row r="2" spans="1:7" x14ac:dyDescent="0.25">
      <c r="A2" t="s">
        <v>4</v>
      </c>
      <c r="C2" t="s">
        <v>5</v>
      </c>
      <c r="E2" t="s">
        <v>6</v>
      </c>
      <c r="G2" t="s">
        <v>7</v>
      </c>
    </row>
    <row r="3" spans="1:7" x14ac:dyDescent="0.25">
      <c r="A3" t="s">
        <v>8</v>
      </c>
      <c r="C3" t="s">
        <v>9</v>
      </c>
      <c r="E3" t="s">
        <v>10</v>
      </c>
      <c r="G3" t="s">
        <v>11</v>
      </c>
    </row>
    <row r="4" spans="1:7" x14ac:dyDescent="0.25">
      <c r="A4" t="s">
        <v>12</v>
      </c>
      <c r="C4" t="s">
        <v>13</v>
      </c>
      <c r="E4" t="s">
        <v>14</v>
      </c>
    </row>
    <row r="5" spans="1:7" x14ac:dyDescent="0.25">
      <c r="A5" t="s">
        <v>15</v>
      </c>
      <c r="C5" t="s">
        <v>16</v>
      </c>
      <c r="E5" t="s">
        <v>17</v>
      </c>
    </row>
    <row r="6" spans="1:7" x14ac:dyDescent="0.25">
      <c r="A6" t="s">
        <v>18</v>
      </c>
      <c r="C6" t="s">
        <v>19</v>
      </c>
      <c r="E6" t="s">
        <v>20</v>
      </c>
    </row>
    <row r="7" spans="1:7" x14ac:dyDescent="0.25">
      <c r="A7" t="s">
        <v>21</v>
      </c>
      <c r="C7" t="s">
        <v>22</v>
      </c>
      <c r="E7" t="s">
        <v>23</v>
      </c>
    </row>
    <row r="8" spans="1:7" x14ac:dyDescent="0.25">
      <c r="A8" t="s">
        <v>24</v>
      </c>
      <c r="C8" t="s">
        <v>25</v>
      </c>
      <c r="E8" t="s">
        <v>26</v>
      </c>
    </row>
    <row r="9" spans="1:7" x14ac:dyDescent="0.25">
      <c r="A9" t="s">
        <v>27</v>
      </c>
      <c r="C9" t="s">
        <v>28</v>
      </c>
    </row>
    <row r="10" spans="1:7" x14ac:dyDescent="0.25">
      <c r="A10" t="s">
        <v>29</v>
      </c>
      <c r="C10" t="s">
        <v>30</v>
      </c>
    </row>
    <row r="11" spans="1:7" x14ac:dyDescent="0.25">
      <c r="A11" t="s">
        <v>31</v>
      </c>
      <c r="C11" t="s">
        <v>32</v>
      </c>
    </row>
    <row r="12" spans="1:7" x14ac:dyDescent="0.25">
      <c r="A12" t="s">
        <v>33</v>
      </c>
      <c r="C12" t="s">
        <v>34</v>
      </c>
    </row>
    <row r="13" spans="1:7" x14ac:dyDescent="0.25">
      <c r="A13" t="s">
        <v>35</v>
      </c>
      <c r="C13" t="s">
        <v>36</v>
      </c>
    </row>
    <row r="14" spans="1:7" x14ac:dyDescent="0.25">
      <c r="A14" t="s">
        <v>37</v>
      </c>
      <c r="C14" t="s">
        <v>38</v>
      </c>
    </row>
    <row r="15" spans="1:7" x14ac:dyDescent="0.25">
      <c r="A15" t="s">
        <v>39</v>
      </c>
      <c r="C15" t="s">
        <v>40</v>
      </c>
    </row>
    <row r="16" spans="1:7" x14ac:dyDescent="0.25">
      <c r="A16" t="s">
        <v>41</v>
      </c>
      <c r="C16" t="s">
        <v>42</v>
      </c>
    </row>
    <row r="17" spans="1:3" x14ac:dyDescent="0.25">
      <c r="A17" t="s">
        <v>43</v>
      </c>
      <c r="C17" t="s">
        <v>44</v>
      </c>
    </row>
    <row r="18" spans="1:3" x14ac:dyDescent="0.25">
      <c r="A18" t="s">
        <v>45</v>
      </c>
      <c r="C18" t="s">
        <v>46</v>
      </c>
    </row>
    <row r="19" spans="1:3" x14ac:dyDescent="0.25">
      <c r="A19" t="s">
        <v>47</v>
      </c>
      <c r="C19" t="s">
        <v>48</v>
      </c>
    </row>
    <row r="20" spans="1:3" x14ac:dyDescent="0.25">
      <c r="A20" t="s">
        <v>49</v>
      </c>
      <c r="C20" t="s">
        <v>50</v>
      </c>
    </row>
    <row r="21" spans="1:3" x14ac:dyDescent="0.25">
      <c r="A21" t="s">
        <v>51</v>
      </c>
      <c r="C21" t="s">
        <v>52</v>
      </c>
    </row>
    <row r="22" spans="1:3" x14ac:dyDescent="0.25">
      <c r="A22" t="s">
        <v>53</v>
      </c>
      <c r="C22" t="s">
        <v>54</v>
      </c>
    </row>
    <row r="23" spans="1:3" x14ac:dyDescent="0.25">
      <c r="A23" t="s">
        <v>55</v>
      </c>
      <c r="C23" t="s">
        <v>56</v>
      </c>
    </row>
    <row r="24" spans="1:3" x14ac:dyDescent="0.25">
      <c r="A24" t="s">
        <v>57</v>
      </c>
      <c r="C24" t="s">
        <v>58</v>
      </c>
    </row>
    <row r="25" spans="1:3" x14ac:dyDescent="0.25">
      <c r="A25" t="s">
        <v>59</v>
      </c>
      <c r="C25" t="s">
        <v>60</v>
      </c>
    </row>
    <row r="26" spans="1:3" x14ac:dyDescent="0.25">
      <c r="A26" t="s">
        <v>61</v>
      </c>
      <c r="C26" t="s">
        <v>62</v>
      </c>
    </row>
    <row r="27" spans="1:3" x14ac:dyDescent="0.25">
      <c r="A27" t="s">
        <v>63</v>
      </c>
      <c r="C27" t="s">
        <v>64</v>
      </c>
    </row>
    <row r="28" spans="1:3" x14ac:dyDescent="0.25">
      <c r="A28" t="s">
        <v>65</v>
      </c>
      <c r="C28" t="s">
        <v>66</v>
      </c>
    </row>
    <row r="29" spans="1:3" x14ac:dyDescent="0.25">
      <c r="A29" t="s">
        <v>67</v>
      </c>
      <c r="C29" t="s">
        <v>68</v>
      </c>
    </row>
    <row r="30" spans="1:3" x14ac:dyDescent="0.25">
      <c r="A30" t="s">
        <v>69</v>
      </c>
      <c r="C30" t="s">
        <v>70</v>
      </c>
    </row>
    <row r="31" spans="1:3" x14ac:dyDescent="0.25">
      <c r="A31" t="s">
        <v>71</v>
      </c>
      <c r="C31" t="s">
        <v>72</v>
      </c>
    </row>
    <row r="32" spans="1:3" x14ac:dyDescent="0.25">
      <c r="A32" t="s">
        <v>73</v>
      </c>
      <c r="C32" t="s">
        <v>74</v>
      </c>
    </row>
    <row r="33" spans="1:3" x14ac:dyDescent="0.25">
      <c r="A33" t="s">
        <v>75</v>
      </c>
      <c r="C33" t="s">
        <v>76</v>
      </c>
    </row>
    <row r="34" spans="1:3" x14ac:dyDescent="0.25">
      <c r="A34" t="s">
        <v>77</v>
      </c>
      <c r="C34" t="s">
        <v>78</v>
      </c>
    </row>
    <row r="35" spans="1:3" x14ac:dyDescent="0.25">
      <c r="A35" t="s">
        <v>79</v>
      </c>
      <c r="C35" t="s">
        <v>80</v>
      </c>
    </row>
    <row r="36" spans="1:3" x14ac:dyDescent="0.25">
      <c r="A36" t="s">
        <v>81</v>
      </c>
      <c r="C36" t="s">
        <v>82</v>
      </c>
    </row>
    <row r="37" spans="1:3" x14ac:dyDescent="0.25">
      <c r="A37" t="s">
        <v>83</v>
      </c>
      <c r="C37" t="s">
        <v>84</v>
      </c>
    </row>
    <row r="38" spans="1:3" x14ac:dyDescent="0.25">
      <c r="A38" t="s">
        <v>85</v>
      </c>
      <c r="C38" t="s">
        <v>86</v>
      </c>
    </row>
    <row r="39" spans="1:3" x14ac:dyDescent="0.25">
      <c r="A39" t="s">
        <v>87</v>
      </c>
      <c r="C39" t="s">
        <v>88</v>
      </c>
    </row>
    <row r="40" spans="1:3" x14ac:dyDescent="0.25">
      <c r="A40" t="s">
        <v>89</v>
      </c>
      <c r="C40" t="s">
        <v>90</v>
      </c>
    </row>
    <row r="41" spans="1:3" x14ac:dyDescent="0.25">
      <c r="A41" t="s">
        <v>91</v>
      </c>
      <c r="C41" t="s">
        <v>92</v>
      </c>
    </row>
    <row r="42" spans="1:3" x14ac:dyDescent="0.25">
      <c r="A42" t="s">
        <v>93</v>
      </c>
      <c r="C42" t="s">
        <v>94</v>
      </c>
    </row>
    <row r="43" spans="1:3" x14ac:dyDescent="0.25">
      <c r="A43" t="s">
        <v>95</v>
      </c>
      <c r="C43" t="s">
        <v>96</v>
      </c>
    </row>
    <row r="44" spans="1:3" x14ac:dyDescent="0.25">
      <c r="A44" t="s">
        <v>97</v>
      </c>
    </row>
    <row r="45" spans="1:3" x14ac:dyDescent="0.25">
      <c r="A45" t="s">
        <v>98</v>
      </c>
    </row>
    <row r="46" spans="1:3" x14ac:dyDescent="0.25">
      <c r="A46" t="s">
        <v>99</v>
      </c>
    </row>
    <row r="47" spans="1:3" x14ac:dyDescent="0.25">
      <c r="A47" t="s">
        <v>100</v>
      </c>
    </row>
    <row r="48" spans="1:3" x14ac:dyDescent="0.25">
      <c r="A48" t="s">
        <v>101</v>
      </c>
    </row>
    <row r="49" spans="1:1" x14ac:dyDescent="0.25">
      <c r="A49" t="s">
        <v>102</v>
      </c>
    </row>
    <row r="50" spans="1:1" x14ac:dyDescent="0.25">
      <c r="A50" t="s">
        <v>103</v>
      </c>
    </row>
    <row r="51" spans="1:1" x14ac:dyDescent="0.25">
      <c r="A51" t="s">
        <v>104</v>
      </c>
    </row>
    <row r="52" spans="1:1" x14ac:dyDescent="0.25">
      <c r="A52" t="s">
        <v>105</v>
      </c>
    </row>
    <row r="53" spans="1:1" x14ac:dyDescent="0.25">
      <c r="A53" t="s">
        <v>106</v>
      </c>
    </row>
    <row r="54" spans="1:1" x14ac:dyDescent="0.25">
      <c r="A54" t="s">
        <v>107</v>
      </c>
    </row>
    <row r="55" spans="1:1" x14ac:dyDescent="0.25">
      <c r="A55" t="s">
        <v>108</v>
      </c>
    </row>
    <row r="56" spans="1:1" x14ac:dyDescent="0.25">
      <c r="A56" t="s">
        <v>109</v>
      </c>
    </row>
    <row r="57" spans="1:1" x14ac:dyDescent="0.25">
      <c r="A57" t="s">
        <v>110</v>
      </c>
    </row>
    <row r="58" spans="1:1" x14ac:dyDescent="0.25">
      <c r="A58" t="s">
        <v>111</v>
      </c>
    </row>
    <row r="59" spans="1:1" x14ac:dyDescent="0.25">
      <c r="A59" t="s">
        <v>112</v>
      </c>
    </row>
    <row r="60" spans="1:1" x14ac:dyDescent="0.25">
      <c r="A60" t="s">
        <v>113</v>
      </c>
    </row>
    <row r="61" spans="1:1" x14ac:dyDescent="0.25">
      <c r="A61" t="s">
        <v>114</v>
      </c>
    </row>
    <row r="62" spans="1:1" x14ac:dyDescent="0.25">
      <c r="A62" t="s">
        <v>115</v>
      </c>
    </row>
    <row r="63" spans="1:1" x14ac:dyDescent="0.25">
      <c r="A63" t="s">
        <v>116</v>
      </c>
    </row>
    <row r="64" spans="1:1" x14ac:dyDescent="0.25">
      <c r="A64" t="s">
        <v>117</v>
      </c>
    </row>
    <row r="65" spans="1:1" x14ac:dyDescent="0.25">
      <c r="A65" t="s">
        <v>118</v>
      </c>
    </row>
    <row r="66" spans="1:1" x14ac:dyDescent="0.25">
      <c r="A66" t="s">
        <v>119</v>
      </c>
    </row>
    <row r="67" spans="1:1" x14ac:dyDescent="0.25">
      <c r="A67" t="s">
        <v>6</v>
      </c>
    </row>
    <row r="68" spans="1:1" x14ac:dyDescent="0.25">
      <c r="A68" t="s">
        <v>120</v>
      </c>
    </row>
    <row r="69" spans="1:1" x14ac:dyDescent="0.25">
      <c r="A69" t="s">
        <v>121</v>
      </c>
    </row>
    <row r="70" spans="1:1" x14ac:dyDescent="0.25">
      <c r="A70" t="s">
        <v>122</v>
      </c>
    </row>
    <row r="71" spans="1:1" x14ac:dyDescent="0.25">
      <c r="A71" t="s">
        <v>123</v>
      </c>
    </row>
    <row r="72" spans="1:1" x14ac:dyDescent="0.25">
      <c r="A72" t="s">
        <v>124</v>
      </c>
    </row>
    <row r="73" spans="1:1" x14ac:dyDescent="0.25">
      <c r="A73" t="s">
        <v>125</v>
      </c>
    </row>
    <row r="74" spans="1:1" x14ac:dyDescent="0.25">
      <c r="A74" t="s">
        <v>126</v>
      </c>
    </row>
    <row r="75" spans="1:1" x14ac:dyDescent="0.25">
      <c r="A75" t="s">
        <v>127</v>
      </c>
    </row>
    <row r="76" spans="1:1" x14ac:dyDescent="0.25">
      <c r="A76" t="s">
        <v>128</v>
      </c>
    </row>
    <row r="77" spans="1:1" x14ac:dyDescent="0.25">
      <c r="A77" t="s">
        <v>129</v>
      </c>
    </row>
    <row r="78" spans="1:1" x14ac:dyDescent="0.25">
      <c r="A78" t="s">
        <v>130</v>
      </c>
    </row>
    <row r="79" spans="1:1" x14ac:dyDescent="0.25">
      <c r="A79" t="s">
        <v>131</v>
      </c>
    </row>
    <row r="80" spans="1:1" x14ac:dyDescent="0.25">
      <c r="A80" t="s">
        <v>132</v>
      </c>
    </row>
    <row r="81" spans="1:1" x14ac:dyDescent="0.25">
      <c r="A81" t="s">
        <v>133</v>
      </c>
    </row>
    <row r="82" spans="1:1" x14ac:dyDescent="0.25">
      <c r="A82" t="s">
        <v>134</v>
      </c>
    </row>
    <row r="83" spans="1:1" x14ac:dyDescent="0.25">
      <c r="A83" t="s">
        <v>135</v>
      </c>
    </row>
    <row r="84" spans="1:1" x14ac:dyDescent="0.25">
      <c r="A84" t="s">
        <v>136</v>
      </c>
    </row>
    <row r="85" spans="1:1" x14ac:dyDescent="0.25">
      <c r="A85" t="s">
        <v>137</v>
      </c>
    </row>
    <row r="86" spans="1:1" x14ac:dyDescent="0.25">
      <c r="A86" t="s">
        <v>138</v>
      </c>
    </row>
    <row r="87" spans="1:1" x14ac:dyDescent="0.25">
      <c r="A87" t="s">
        <v>139</v>
      </c>
    </row>
    <row r="88" spans="1:1" x14ac:dyDescent="0.25">
      <c r="A88" t="s">
        <v>140</v>
      </c>
    </row>
    <row r="89" spans="1:1" x14ac:dyDescent="0.25">
      <c r="A89" t="s">
        <v>141</v>
      </c>
    </row>
    <row r="90" spans="1:1" x14ac:dyDescent="0.25">
      <c r="A90" t="s">
        <v>142</v>
      </c>
    </row>
    <row r="91" spans="1:1" x14ac:dyDescent="0.25">
      <c r="A91" t="s">
        <v>143</v>
      </c>
    </row>
    <row r="92" spans="1:1" x14ac:dyDescent="0.25">
      <c r="A92" t="s">
        <v>144</v>
      </c>
    </row>
    <row r="93" spans="1:1" x14ac:dyDescent="0.25">
      <c r="A93" t="s">
        <v>145</v>
      </c>
    </row>
    <row r="94" spans="1:1" x14ac:dyDescent="0.25">
      <c r="A94" t="s">
        <v>146</v>
      </c>
    </row>
    <row r="95" spans="1:1" x14ac:dyDescent="0.25">
      <c r="A95" t="s">
        <v>147</v>
      </c>
    </row>
    <row r="96" spans="1:1" x14ac:dyDescent="0.25">
      <c r="A96" t="s">
        <v>148</v>
      </c>
    </row>
    <row r="97" spans="1:1" x14ac:dyDescent="0.25">
      <c r="A97" t="s">
        <v>149</v>
      </c>
    </row>
    <row r="98" spans="1:1" x14ac:dyDescent="0.25">
      <c r="A98" t="s">
        <v>150</v>
      </c>
    </row>
    <row r="99" spans="1:1" x14ac:dyDescent="0.25">
      <c r="A99" t="s">
        <v>151</v>
      </c>
    </row>
    <row r="100" spans="1:1" x14ac:dyDescent="0.25">
      <c r="A100" t="s">
        <v>152</v>
      </c>
    </row>
    <row r="101" spans="1:1" x14ac:dyDescent="0.25">
      <c r="A101" t="s">
        <v>153</v>
      </c>
    </row>
    <row r="102" spans="1:1" x14ac:dyDescent="0.25">
      <c r="A102" t="s">
        <v>154</v>
      </c>
    </row>
    <row r="103" spans="1:1" x14ac:dyDescent="0.25">
      <c r="A103" t="s">
        <v>155</v>
      </c>
    </row>
    <row r="104" spans="1:1" x14ac:dyDescent="0.25">
      <c r="A104" t="s">
        <v>156</v>
      </c>
    </row>
    <row r="105" spans="1:1" x14ac:dyDescent="0.25">
      <c r="A105" t="s">
        <v>157</v>
      </c>
    </row>
    <row r="106" spans="1:1" x14ac:dyDescent="0.25">
      <c r="A106" t="s">
        <v>158</v>
      </c>
    </row>
    <row r="107" spans="1:1" x14ac:dyDescent="0.25">
      <c r="A107" t="s">
        <v>159</v>
      </c>
    </row>
    <row r="108" spans="1:1" x14ac:dyDescent="0.25">
      <c r="A108" t="s">
        <v>160</v>
      </c>
    </row>
    <row r="109" spans="1:1" x14ac:dyDescent="0.25">
      <c r="A109" t="s">
        <v>161</v>
      </c>
    </row>
    <row r="110" spans="1:1" x14ac:dyDescent="0.25">
      <c r="A110" t="s">
        <v>162</v>
      </c>
    </row>
    <row r="111" spans="1:1" x14ac:dyDescent="0.25">
      <c r="A111" t="s">
        <v>163</v>
      </c>
    </row>
    <row r="112" spans="1:1" x14ac:dyDescent="0.25">
      <c r="A112" t="s">
        <v>164</v>
      </c>
    </row>
    <row r="113" spans="1:1" x14ac:dyDescent="0.25">
      <c r="A113" t="s">
        <v>165</v>
      </c>
    </row>
    <row r="114" spans="1:1" x14ac:dyDescent="0.25">
      <c r="A114" t="s">
        <v>166</v>
      </c>
    </row>
    <row r="115" spans="1:1" x14ac:dyDescent="0.25">
      <c r="A115" t="s">
        <v>167</v>
      </c>
    </row>
    <row r="116" spans="1:1" x14ac:dyDescent="0.25">
      <c r="A116" t="s">
        <v>168</v>
      </c>
    </row>
    <row r="117" spans="1:1" x14ac:dyDescent="0.25">
      <c r="A117" t="s">
        <v>169</v>
      </c>
    </row>
    <row r="118" spans="1:1" x14ac:dyDescent="0.25">
      <c r="A118" t="s">
        <v>170</v>
      </c>
    </row>
    <row r="119" spans="1:1" x14ac:dyDescent="0.25">
      <c r="A119" t="s">
        <v>171</v>
      </c>
    </row>
    <row r="120" spans="1:1" x14ac:dyDescent="0.25">
      <c r="A120" t="s">
        <v>172</v>
      </c>
    </row>
    <row r="121" spans="1:1" x14ac:dyDescent="0.25">
      <c r="A121" t="s">
        <v>173</v>
      </c>
    </row>
    <row r="122" spans="1:1" x14ac:dyDescent="0.25">
      <c r="A122" t="s">
        <v>174</v>
      </c>
    </row>
    <row r="123" spans="1:1" x14ac:dyDescent="0.25">
      <c r="A123" t="s">
        <v>175</v>
      </c>
    </row>
    <row r="124" spans="1:1" x14ac:dyDescent="0.25">
      <c r="A124" t="s">
        <v>176</v>
      </c>
    </row>
    <row r="125" spans="1:1" x14ac:dyDescent="0.25">
      <c r="A125" t="s">
        <v>177</v>
      </c>
    </row>
    <row r="126" spans="1:1" x14ac:dyDescent="0.25">
      <c r="A126" t="s">
        <v>178</v>
      </c>
    </row>
    <row r="127" spans="1:1" x14ac:dyDescent="0.25">
      <c r="A127" t="s">
        <v>179</v>
      </c>
    </row>
    <row r="128" spans="1:1" x14ac:dyDescent="0.25">
      <c r="A128" t="s">
        <v>180</v>
      </c>
    </row>
    <row r="129" spans="1:1" x14ac:dyDescent="0.25">
      <c r="A129" t="s">
        <v>181</v>
      </c>
    </row>
    <row r="130" spans="1:1" x14ac:dyDescent="0.25">
      <c r="A130" t="s">
        <v>182</v>
      </c>
    </row>
    <row r="131" spans="1:1" x14ac:dyDescent="0.25">
      <c r="A131" t="s">
        <v>183</v>
      </c>
    </row>
    <row r="132" spans="1:1" x14ac:dyDescent="0.25">
      <c r="A132" t="s">
        <v>184</v>
      </c>
    </row>
    <row r="133" spans="1:1" x14ac:dyDescent="0.25">
      <c r="A133" t="s">
        <v>185</v>
      </c>
    </row>
    <row r="134" spans="1:1" x14ac:dyDescent="0.25">
      <c r="A134" t="s">
        <v>186</v>
      </c>
    </row>
    <row r="135" spans="1:1" x14ac:dyDescent="0.25">
      <c r="A135" t="s">
        <v>187</v>
      </c>
    </row>
    <row r="136" spans="1:1" x14ac:dyDescent="0.25">
      <c r="A136" t="s">
        <v>188</v>
      </c>
    </row>
    <row r="137" spans="1:1" x14ac:dyDescent="0.25">
      <c r="A137" t="s">
        <v>189</v>
      </c>
    </row>
    <row r="138" spans="1:1" x14ac:dyDescent="0.25">
      <c r="A138" t="s">
        <v>190</v>
      </c>
    </row>
    <row r="139" spans="1:1" x14ac:dyDescent="0.25">
      <c r="A139" t="s">
        <v>191</v>
      </c>
    </row>
    <row r="140" spans="1:1" x14ac:dyDescent="0.25">
      <c r="A140" t="s">
        <v>192</v>
      </c>
    </row>
    <row r="141" spans="1:1" x14ac:dyDescent="0.25">
      <c r="A141" t="s">
        <v>193</v>
      </c>
    </row>
    <row r="142" spans="1:1" x14ac:dyDescent="0.25">
      <c r="A142" t="s">
        <v>194</v>
      </c>
    </row>
    <row r="143" spans="1:1" x14ac:dyDescent="0.25">
      <c r="A143" t="s">
        <v>195</v>
      </c>
    </row>
    <row r="144" spans="1:1" x14ac:dyDescent="0.25">
      <c r="A144" t="s">
        <v>196</v>
      </c>
    </row>
    <row r="145" spans="1:1" x14ac:dyDescent="0.25">
      <c r="A145" t="s">
        <v>197</v>
      </c>
    </row>
    <row r="146" spans="1:1" x14ac:dyDescent="0.25">
      <c r="A146" t="s">
        <v>198</v>
      </c>
    </row>
    <row r="147" spans="1:1" x14ac:dyDescent="0.25">
      <c r="A147" t="s">
        <v>199</v>
      </c>
    </row>
    <row r="148" spans="1:1" x14ac:dyDescent="0.25">
      <c r="A148" t="s">
        <v>200</v>
      </c>
    </row>
    <row r="149" spans="1:1" x14ac:dyDescent="0.25">
      <c r="A149" t="s">
        <v>201</v>
      </c>
    </row>
    <row r="150" spans="1:1" x14ac:dyDescent="0.25">
      <c r="A150" t="s">
        <v>202</v>
      </c>
    </row>
    <row r="151" spans="1:1" x14ac:dyDescent="0.25">
      <c r="A151" t="s">
        <v>203</v>
      </c>
    </row>
    <row r="152" spans="1:1" x14ac:dyDescent="0.25">
      <c r="A152" t="s">
        <v>204</v>
      </c>
    </row>
    <row r="153" spans="1:1" x14ac:dyDescent="0.25">
      <c r="A153" t="s">
        <v>205</v>
      </c>
    </row>
    <row r="154" spans="1:1" x14ac:dyDescent="0.25">
      <c r="A154" t="s">
        <v>206</v>
      </c>
    </row>
    <row r="155" spans="1:1" x14ac:dyDescent="0.25">
      <c r="A155" t="s">
        <v>207</v>
      </c>
    </row>
    <row r="156" spans="1:1" x14ac:dyDescent="0.25">
      <c r="A156" t="s">
        <v>208</v>
      </c>
    </row>
    <row r="157" spans="1:1" x14ac:dyDescent="0.25">
      <c r="A157" t="s">
        <v>209</v>
      </c>
    </row>
    <row r="158" spans="1:1" x14ac:dyDescent="0.25">
      <c r="A158" t="s">
        <v>210</v>
      </c>
    </row>
    <row r="159" spans="1:1" x14ac:dyDescent="0.25">
      <c r="A159" t="s">
        <v>211</v>
      </c>
    </row>
    <row r="160" spans="1:1" x14ac:dyDescent="0.25">
      <c r="A160" t="s">
        <v>212</v>
      </c>
    </row>
    <row r="161" spans="1:1" x14ac:dyDescent="0.25">
      <c r="A161" t="s">
        <v>213</v>
      </c>
    </row>
    <row r="162" spans="1:1" x14ac:dyDescent="0.25">
      <c r="A162" t="s">
        <v>214</v>
      </c>
    </row>
    <row r="163" spans="1:1" x14ac:dyDescent="0.25">
      <c r="A163" t="s">
        <v>215</v>
      </c>
    </row>
    <row r="164" spans="1:1" x14ac:dyDescent="0.25">
      <c r="A164" t="s">
        <v>216</v>
      </c>
    </row>
    <row r="165" spans="1:1" x14ac:dyDescent="0.25">
      <c r="A165" t="s">
        <v>217</v>
      </c>
    </row>
    <row r="166" spans="1:1" x14ac:dyDescent="0.25">
      <c r="A166" t="s">
        <v>218</v>
      </c>
    </row>
    <row r="167" spans="1:1" x14ac:dyDescent="0.25">
      <c r="A167" t="s">
        <v>219</v>
      </c>
    </row>
    <row r="168" spans="1:1" x14ac:dyDescent="0.25">
      <c r="A168" t="s">
        <v>220</v>
      </c>
    </row>
    <row r="169" spans="1:1" x14ac:dyDescent="0.25">
      <c r="A169" t="s">
        <v>221</v>
      </c>
    </row>
    <row r="170" spans="1:1" x14ac:dyDescent="0.25">
      <c r="A170" t="s">
        <v>222</v>
      </c>
    </row>
    <row r="171" spans="1:1" x14ac:dyDescent="0.25">
      <c r="A171" t="s">
        <v>223</v>
      </c>
    </row>
    <row r="172" spans="1:1" x14ac:dyDescent="0.25">
      <c r="A172" t="s">
        <v>224</v>
      </c>
    </row>
    <row r="173" spans="1:1" x14ac:dyDescent="0.25">
      <c r="A173" t="s">
        <v>225</v>
      </c>
    </row>
    <row r="174" spans="1:1" x14ac:dyDescent="0.25">
      <c r="A174" t="s">
        <v>226</v>
      </c>
    </row>
    <row r="175" spans="1:1" x14ac:dyDescent="0.25">
      <c r="A175" t="s">
        <v>227</v>
      </c>
    </row>
    <row r="176" spans="1:1" x14ac:dyDescent="0.25">
      <c r="A176" t="s">
        <v>228</v>
      </c>
    </row>
    <row r="177" spans="1:1" x14ac:dyDescent="0.25">
      <c r="A177" t="s">
        <v>229</v>
      </c>
    </row>
    <row r="178" spans="1:1" x14ac:dyDescent="0.25">
      <c r="A178" t="s">
        <v>230</v>
      </c>
    </row>
    <row r="179" spans="1:1" x14ac:dyDescent="0.25">
      <c r="A179" t="s">
        <v>231</v>
      </c>
    </row>
    <row r="180" spans="1:1" x14ac:dyDescent="0.25">
      <c r="A180" t="s">
        <v>232</v>
      </c>
    </row>
    <row r="181" spans="1:1" x14ac:dyDescent="0.25">
      <c r="A181" t="s">
        <v>233</v>
      </c>
    </row>
    <row r="182" spans="1:1" x14ac:dyDescent="0.25">
      <c r="A182" t="s">
        <v>234</v>
      </c>
    </row>
    <row r="183" spans="1:1" x14ac:dyDescent="0.25">
      <c r="A183" t="s">
        <v>235</v>
      </c>
    </row>
    <row r="184" spans="1:1" x14ac:dyDescent="0.25">
      <c r="A184" t="s">
        <v>236</v>
      </c>
    </row>
    <row r="185" spans="1:1" x14ac:dyDescent="0.25">
      <c r="A185" t="s">
        <v>237</v>
      </c>
    </row>
    <row r="186" spans="1:1" x14ac:dyDescent="0.25">
      <c r="A186" t="s">
        <v>238</v>
      </c>
    </row>
    <row r="187" spans="1:1" x14ac:dyDescent="0.25">
      <c r="A187" t="s">
        <v>239</v>
      </c>
    </row>
    <row r="188" spans="1:1" x14ac:dyDescent="0.25">
      <c r="A188" t="s">
        <v>240</v>
      </c>
    </row>
    <row r="189" spans="1:1" x14ac:dyDescent="0.25">
      <c r="A189" t="s">
        <v>241</v>
      </c>
    </row>
    <row r="190" spans="1:1" x14ac:dyDescent="0.25">
      <c r="A190" t="s">
        <v>242</v>
      </c>
    </row>
    <row r="191" spans="1:1" x14ac:dyDescent="0.25">
      <c r="A191" t="s">
        <v>243</v>
      </c>
    </row>
    <row r="192" spans="1:1" x14ac:dyDescent="0.25">
      <c r="A192" t="s">
        <v>244</v>
      </c>
    </row>
    <row r="193" spans="1:1" x14ac:dyDescent="0.25">
      <c r="A193" t="s">
        <v>245</v>
      </c>
    </row>
    <row r="194" spans="1:1" x14ac:dyDescent="0.25">
      <c r="A194" t="s">
        <v>246</v>
      </c>
    </row>
    <row r="195" spans="1:1" x14ac:dyDescent="0.25">
      <c r="A195" t="s">
        <v>247</v>
      </c>
    </row>
    <row r="196" spans="1:1" x14ac:dyDescent="0.25">
      <c r="A196" t="s">
        <v>248</v>
      </c>
    </row>
    <row r="197" spans="1:1" x14ac:dyDescent="0.25">
      <c r="A197" t="s">
        <v>249</v>
      </c>
    </row>
    <row r="198" spans="1:1" x14ac:dyDescent="0.25">
      <c r="A198" t="s">
        <v>250</v>
      </c>
    </row>
    <row r="199" spans="1:1" x14ac:dyDescent="0.25">
      <c r="A199" t="s">
        <v>251</v>
      </c>
    </row>
    <row r="200" spans="1:1" x14ac:dyDescent="0.25">
      <c r="A200" t="s">
        <v>252</v>
      </c>
    </row>
    <row r="201" spans="1:1" x14ac:dyDescent="0.25">
      <c r="A201" t="s">
        <v>253</v>
      </c>
    </row>
    <row r="202" spans="1:1" x14ac:dyDescent="0.25">
      <c r="A202" t="s">
        <v>254</v>
      </c>
    </row>
    <row r="203" spans="1:1" x14ac:dyDescent="0.25">
      <c r="A203" t="s">
        <v>255</v>
      </c>
    </row>
    <row r="204" spans="1:1" x14ac:dyDescent="0.25">
      <c r="A204" t="s">
        <v>256</v>
      </c>
    </row>
    <row r="205" spans="1:1" x14ac:dyDescent="0.25">
      <c r="A205" t="s">
        <v>257</v>
      </c>
    </row>
    <row r="206" spans="1:1" x14ac:dyDescent="0.25">
      <c r="A206" t="s">
        <v>258</v>
      </c>
    </row>
    <row r="207" spans="1:1" x14ac:dyDescent="0.25">
      <c r="A207" t="s">
        <v>17</v>
      </c>
    </row>
    <row r="208" spans="1:1" x14ac:dyDescent="0.25">
      <c r="A208" t="s">
        <v>259</v>
      </c>
    </row>
    <row r="209" spans="1:1" x14ac:dyDescent="0.25">
      <c r="A209" t="s">
        <v>260</v>
      </c>
    </row>
    <row r="210" spans="1:1" x14ac:dyDescent="0.25">
      <c r="A210" t="s">
        <v>261</v>
      </c>
    </row>
    <row r="211" spans="1:1" x14ac:dyDescent="0.25">
      <c r="A211" t="s">
        <v>262</v>
      </c>
    </row>
    <row r="212" spans="1:1" x14ac:dyDescent="0.25">
      <c r="A212" t="s">
        <v>263</v>
      </c>
    </row>
    <row r="213" spans="1:1" x14ac:dyDescent="0.25">
      <c r="A213" t="s">
        <v>264</v>
      </c>
    </row>
    <row r="214" spans="1:1" x14ac:dyDescent="0.25">
      <c r="A214" t="s">
        <v>265</v>
      </c>
    </row>
    <row r="215" spans="1:1" x14ac:dyDescent="0.25">
      <c r="A215" t="s">
        <v>266</v>
      </c>
    </row>
    <row r="216" spans="1:1" x14ac:dyDescent="0.25">
      <c r="A216" t="s">
        <v>267</v>
      </c>
    </row>
    <row r="217" spans="1:1" x14ac:dyDescent="0.25">
      <c r="A217" t="s">
        <v>268</v>
      </c>
    </row>
    <row r="218" spans="1:1" x14ac:dyDescent="0.25">
      <c r="A218" t="s">
        <v>269</v>
      </c>
    </row>
    <row r="219" spans="1:1" x14ac:dyDescent="0.25">
      <c r="A219" t="s">
        <v>270</v>
      </c>
    </row>
    <row r="220" spans="1:1" x14ac:dyDescent="0.25">
      <c r="A220" t="s">
        <v>271</v>
      </c>
    </row>
    <row r="221" spans="1:1" x14ac:dyDescent="0.25">
      <c r="A221" t="s">
        <v>272</v>
      </c>
    </row>
    <row r="222" spans="1:1" x14ac:dyDescent="0.25">
      <c r="A222" t="s">
        <v>273</v>
      </c>
    </row>
    <row r="223" spans="1:1" x14ac:dyDescent="0.25">
      <c r="A223" t="s">
        <v>274</v>
      </c>
    </row>
    <row r="224" spans="1:1" x14ac:dyDescent="0.25">
      <c r="A224" t="s">
        <v>275</v>
      </c>
    </row>
    <row r="225" spans="1:1" x14ac:dyDescent="0.25">
      <c r="A225" t="s">
        <v>276</v>
      </c>
    </row>
    <row r="226" spans="1:1" x14ac:dyDescent="0.25">
      <c r="A226" t="s">
        <v>277</v>
      </c>
    </row>
    <row r="227" spans="1:1" x14ac:dyDescent="0.25">
      <c r="A227" t="s">
        <v>278</v>
      </c>
    </row>
    <row r="228" spans="1:1" x14ac:dyDescent="0.25">
      <c r="A228" t="s">
        <v>279</v>
      </c>
    </row>
    <row r="229" spans="1:1" x14ac:dyDescent="0.25">
      <c r="A229" t="s">
        <v>280</v>
      </c>
    </row>
    <row r="230" spans="1:1" x14ac:dyDescent="0.25">
      <c r="A230" t="s">
        <v>281</v>
      </c>
    </row>
    <row r="231" spans="1:1" x14ac:dyDescent="0.25">
      <c r="A231" t="s">
        <v>282</v>
      </c>
    </row>
    <row r="232" spans="1:1" x14ac:dyDescent="0.25">
      <c r="A232" t="s">
        <v>283</v>
      </c>
    </row>
    <row r="233" spans="1:1" x14ac:dyDescent="0.25">
      <c r="A233" t="s">
        <v>284</v>
      </c>
    </row>
    <row r="234" spans="1:1" x14ac:dyDescent="0.25">
      <c r="A234" t="s">
        <v>285</v>
      </c>
    </row>
    <row r="235" spans="1:1" x14ac:dyDescent="0.25">
      <c r="A235" t="s">
        <v>286</v>
      </c>
    </row>
    <row r="236" spans="1:1" x14ac:dyDescent="0.25">
      <c r="A236" t="s">
        <v>287</v>
      </c>
    </row>
    <row r="237" spans="1:1" x14ac:dyDescent="0.25">
      <c r="A237" t="s">
        <v>288</v>
      </c>
    </row>
    <row r="238" spans="1:1" x14ac:dyDescent="0.25">
      <c r="A238" t="s">
        <v>289</v>
      </c>
    </row>
    <row r="239" spans="1:1" x14ac:dyDescent="0.25">
      <c r="A239" t="s">
        <v>290</v>
      </c>
    </row>
    <row r="240" spans="1:1" x14ac:dyDescent="0.25">
      <c r="A240" t="s">
        <v>291</v>
      </c>
    </row>
    <row r="241" spans="1:1" x14ac:dyDescent="0.25">
      <c r="A241" t="s">
        <v>292</v>
      </c>
    </row>
    <row r="242" spans="1:1" x14ac:dyDescent="0.25">
      <c r="A242" t="s">
        <v>293</v>
      </c>
    </row>
    <row r="243" spans="1:1" x14ac:dyDescent="0.25">
      <c r="A243" t="s">
        <v>294</v>
      </c>
    </row>
    <row r="244" spans="1:1" x14ac:dyDescent="0.25">
      <c r="A244" t="s">
        <v>295</v>
      </c>
    </row>
    <row r="245" spans="1:1" x14ac:dyDescent="0.25">
      <c r="A245" t="s">
        <v>296</v>
      </c>
    </row>
    <row r="246" spans="1:1" x14ac:dyDescent="0.25">
      <c r="A246" t="s">
        <v>297</v>
      </c>
    </row>
    <row r="247" spans="1:1" x14ac:dyDescent="0.25">
      <c r="A247" t="s">
        <v>298</v>
      </c>
    </row>
    <row r="248" spans="1:1" x14ac:dyDescent="0.25">
      <c r="A248" t="s">
        <v>299</v>
      </c>
    </row>
    <row r="249" spans="1:1" x14ac:dyDescent="0.25">
      <c r="A249" t="s">
        <v>300</v>
      </c>
    </row>
    <row r="250" spans="1:1" x14ac:dyDescent="0.25">
      <c r="A250" t="s">
        <v>301</v>
      </c>
    </row>
    <row r="251" spans="1:1" x14ac:dyDescent="0.25">
      <c r="A251" t="s">
        <v>302</v>
      </c>
    </row>
    <row r="252" spans="1:1" x14ac:dyDescent="0.25">
      <c r="A252" t="s">
        <v>303</v>
      </c>
    </row>
    <row r="253" spans="1:1" x14ac:dyDescent="0.25">
      <c r="A253" t="s">
        <v>304</v>
      </c>
    </row>
    <row r="254" spans="1:1" x14ac:dyDescent="0.25">
      <c r="A254" t="s">
        <v>305</v>
      </c>
    </row>
    <row r="255" spans="1:1" x14ac:dyDescent="0.25">
      <c r="A255" t="s">
        <v>306</v>
      </c>
    </row>
    <row r="256" spans="1:1" x14ac:dyDescent="0.25">
      <c r="A256" t="s">
        <v>307</v>
      </c>
    </row>
    <row r="257" spans="1:1" x14ac:dyDescent="0.25">
      <c r="A257" t="s">
        <v>308</v>
      </c>
    </row>
    <row r="258" spans="1:1" x14ac:dyDescent="0.25">
      <c r="A258" t="s">
        <v>309</v>
      </c>
    </row>
    <row r="259" spans="1:1" x14ac:dyDescent="0.25">
      <c r="A259" t="s">
        <v>310</v>
      </c>
    </row>
    <row r="260" spans="1:1" x14ac:dyDescent="0.25">
      <c r="A260" t="s">
        <v>311</v>
      </c>
    </row>
    <row r="261" spans="1:1" x14ac:dyDescent="0.25">
      <c r="A261" t="s">
        <v>312</v>
      </c>
    </row>
    <row r="262" spans="1:1" x14ac:dyDescent="0.25">
      <c r="A262" t="s">
        <v>313</v>
      </c>
    </row>
    <row r="263" spans="1:1" x14ac:dyDescent="0.25">
      <c r="A263" t="s">
        <v>314</v>
      </c>
    </row>
    <row r="264" spans="1:1" x14ac:dyDescent="0.25">
      <c r="A264" t="s">
        <v>315</v>
      </c>
    </row>
    <row r="265" spans="1:1" x14ac:dyDescent="0.25">
      <c r="A265" t="s">
        <v>316</v>
      </c>
    </row>
    <row r="266" spans="1:1" x14ac:dyDescent="0.25">
      <c r="A266" t="s">
        <v>317</v>
      </c>
    </row>
    <row r="267" spans="1:1" x14ac:dyDescent="0.25">
      <c r="A267" t="s">
        <v>318</v>
      </c>
    </row>
    <row r="268" spans="1:1" x14ac:dyDescent="0.25">
      <c r="A268" t="s">
        <v>319</v>
      </c>
    </row>
    <row r="269" spans="1:1" x14ac:dyDescent="0.25">
      <c r="A269" t="s">
        <v>320</v>
      </c>
    </row>
    <row r="270" spans="1:1" x14ac:dyDescent="0.25">
      <c r="A270" t="s">
        <v>321</v>
      </c>
    </row>
    <row r="271" spans="1:1" x14ac:dyDescent="0.25">
      <c r="A271" t="s">
        <v>322</v>
      </c>
    </row>
    <row r="272" spans="1:1" x14ac:dyDescent="0.25">
      <c r="A272" t="s">
        <v>323</v>
      </c>
    </row>
    <row r="273" spans="1:1" x14ac:dyDescent="0.25">
      <c r="A273" t="s">
        <v>324</v>
      </c>
    </row>
    <row r="274" spans="1:1" x14ac:dyDescent="0.25">
      <c r="A274" t="s">
        <v>325</v>
      </c>
    </row>
    <row r="275" spans="1:1" x14ac:dyDescent="0.25">
      <c r="A275" t="s">
        <v>326</v>
      </c>
    </row>
    <row r="276" spans="1:1" x14ac:dyDescent="0.25">
      <c r="A276" t="s">
        <v>327</v>
      </c>
    </row>
    <row r="277" spans="1:1" x14ac:dyDescent="0.25">
      <c r="A277" t="s">
        <v>328</v>
      </c>
    </row>
    <row r="278" spans="1:1" x14ac:dyDescent="0.25">
      <c r="A278" t="s">
        <v>329</v>
      </c>
    </row>
    <row r="279" spans="1:1" x14ac:dyDescent="0.25">
      <c r="A279" t="s">
        <v>330</v>
      </c>
    </row>
    <row r="280" spans="1:1" x14ac:dyDescent="0.25">
      <c r="A280" t="s">
        <v>331</v>
      </c>
    </row>
    <row r="281" spans="1:1" x14ac:dyDescent="0.25">
      <c r="A281" t="s">
        <v>332</v>
      </c>
    </row>
    <row r="282" spans="1:1" x14ac:dyDescent="0.25">
      <c r="A282" t="s">
        <v>333</v>
      </c>
    </row>
    <row r="283" spans="1:1" x14ac:dyDescent="0.25">
      <c r="A283" t="s">
        <v>334</v>
      </c>
    </row>
    <row r="284" spans="1:1" x14ac:dyDescent="0.25">
      <c r="A284" t="s">
        <v>335</v>
      </c>
    </row>
    <row r="285" spans="1:1" x14ac:dyDescent="0.25">
      <c r="A285" t="s">
        <v>336</v>
      </c>
    </row>
    <row r="286" spans="1:1" x14ac:dyDescent="0.25">
      <c r="A286" t="s">
        <v>337</v>
      </c>
    </row>
    <row r="287" spans="1:1" x14ac:dyDescent="0.25">
      <c r="A287" t="s">
        <v>338</v>
      </c>
    </row>
    <row r="288" spans="1:1" x14ac:dyDescent="0.25">
      <c r="A288" t="s">
        <v>339</v>
      </c>
    </row>
    <row r="289" spans="1:1" x14ac:dyDescent="0.25">
      <c r="A289" t="s">
        <v>340</v>
      </c>
    </row>
    <row r="290" spans="1:1" x14ac:dyDescent="0.25">
      <c r="A290" t="s">
        <v>341</v>
      </c>
    </row>
    <row r="291" spans="1:1" x14ac:dyDescent="0.25">
      <c r="A291" t="s">
        <v>342</v>
      </c>
    </row>
    <row r="292" spans="1:1" x14ac:dyDescent="0.25">
      <c r="A292" t="s">
        <v>343</v>
      </c>
    </row>
    <row r="293" spans="1:1" x14ac:dyDescent="0.25">
      <c r="A293" t="s">
        <v>344</v>
      </c>
    </row>
    <row r="294" spans="1:1" x14ac:dyDescent="0.25">
      <c r="A294" t="s">
        <v>345</v>
      </c>
    </row>
    <row r="295" spans="1:1" x14ac:dyDescent="0.25">
      <c r="A295" t="s">
        <v>346</v>
      </c>
    </row>
    <row r="296" spans="1:1" x14ac:dyDescent="0.25">
      <c r="A296" t="s">
        <v>347</v>
      </c>
    </row>
    <row r="297" spans="1:1" x14ac:dyDescent="0.25">
      <c r="A297" t="s">
        <v>348</v>
      </c>
    </row>
    <row r="298" spans="1:1" x14ac:dyDescent="0.25">
      <c r="A298" t="s">
        <v>349</v>
      </c>
    </row>
    <row r="299" spans="1:1" x14ac:dyDescent="0.25">
      <c r="A299" t="s">
        <v>350</v>
      </c>
    </row>
    <row r="300" spans="1:1" x14ac:dyDescent="0.25">
      <c r="A300" t="s">
        <v>351</v>
      </c>
    </row>
    <row r="301" spans="1:1" x14ac:dyDescent="0.25">
      <c r="A301" t="s">
        <v>352</v>
      </c>
    </row>
    <row r="302" spans="1:1" x14ac:dyDescent="0.25">
      <c r="A302" t="s">
        <v>353</v>
      </c>
    </row>
    <row r="303" spans="1:1" x14ac:dyDescent="0.25">
      <c r="A303" t="s">
        <v>354</v>
      </c>
    </row>
    <row r="304" spans="1:1" x14ac:dyDescent="0.25">
      <c r="A304" t="s">
        <v>355</v>
      </c>
    </row>
    <row r="305" spans="1:1" x14ac:dyDescent="0.25">
      <c r="A305" t="s">
        <v>356</v>
      </c>
    </row>
    <row r="306" spans="1:1" x14ac:dyDescent="0.25">
      <c r="A306" t="s">
        <v>357</v>
      </c>
    </row>
    <row r="307" spans="1:1" x14ac:dyDescent="0.25">
      <c r="A307" t="s">
        <v>358</v>
      </c>
    </row>
    <row r="308" spans="1:1" x14ac:dyDescent="0.25">
      <c r="A308" t="s">
        <v>359</v>
      </c>
    </row>
    <row r="309" spans="1:1" x14ac:dyDescent="0.25">
      <c r="A309" t="s">
        <v>360</v>
      </c>
    </row>
    <row r="310" spans="1:1" x14ac:dyDescent="0.25">
      <c r="A310" t="s">
        <v>361</v>
      </c>
    </row>
    <row r="311" spans="1:1" x14ac:dyDescent="0.25">
      <c r="A311" t="s">
        <v>362</v>
      </c>
    </row>
    <row r="312" spans="1:1" x14ac:dyDescent="0.25">
      <c r="A312" t="s">
        <v>363</v>
      </c>
    </row>
    <row r="313" spans="1:1" x14ac:dyDescent="0.25">
      <c r="A313" t="s">
        <v>364</v>
      </c>
    </row>
    <row r="314" spans="1:1" x14ac:dyDescent="0.25">
      <c r="A314" t="s">
        <v>365</v>
      </c>
    </row>
    <row r="315" spans="1:1" x14ac:dyDescent="0.25">
      <c r="A315" t="s">
        <v>366</v>
      </c>
    </row>
    <row r="316" spans="1:1" x14ac:dyDescent="0.25">
      <c r="A316" t="s">
        <v>367</v>
      </c>
    </row>
    <row r="317" spans="1:1" x14ac:dyDescent="0.25">
      <c r="A317" t="s">
        <v>368</v>
      </c>
    </row>
    <row r="318" spans="1:1" x14ac:dyDescent="0.25">
      <c r="A318" t="s">
        <v>369</v>
      </c>
    </row>
    <row r="319" spans="1:1" x14ac:dyDescent="0.25">
      <c r="A319" t="s">
        <v>370</v>
      </c>
    </row>
    <row r="320" spans="1:1" x14ac:dyDescent="0.25">
      <c r="A320" t="s">
        <v>371</v>
      </c>
    </row>
    <row r="321" spans="1:1" x14ac:dyDescent="0.25">
      <c r="A321" t="s">
        <v>372</v>
      </c>
    </row>
    <row r="322" spans="1:1" x14ac:dyDescent="0.25">
      <c r="A322" t="s">
        <v>373</v>
      </c>
    </row>
    <row r="323" spans="1:1" x14ac:dyDescent="0.25">
      <c r="A323" t="s">
        <v>374</v>
      </c>
    </row>
    <row r="324" spans="1:1" x14ac:dyDescent="0.25">
      <c r="A324" t="s">
        <v>375</v>
      </c>
    </row>
    <row r="325" spans="1:1" x14ac:dyDescent="0.25">
      <c r="A325" t="s">
        <v>376</v>
      </c>
    </row>
    <row r="326" spans="1:1" x14ac:dyDescent="0.25">
      <c r="A326" t="s">
        <v>377</v>
      </c>
    </row>
    <row r="327" spans="1:1" x14ac:dyDescent="0.25">
      <c r="A327" t="s">
        <v>378</v>
      </c>
    </row>
    <row r="328" spans="1:1" x14ac:dyDescent="0.25">
      <c r="A328" t="s">
        <v>379</v>
      </c>
    </row>
    <row r="329" spans="1:1" x14ac:dyDescent="0.25">
      <c r="A329" t="s">
        <v>380</v>
      </c>
    </row>
    <row r="330" spans="1:1" x14ac:dyDescent="0.25">
      <c r="A330" t="s">
        <v>381</v>
      </c>
    </row>
    <row r="331" spans="1:1" x14ac:dyDescent="0.25">
      <c r="A331" t="s">
        <v>382</v>
      </c>
    </row>
    <row r="332" spans="1:1" x14ac:dyDescent="0.25">
      <c r="A332" t="s">
        <v>383</v>
      </c>
    </row>
    <row r="333" spans="1:1" x14ac:dyDescent="0.25">
      <c r="A333" t="s">
        <v>384</v>
      </c>
    </row>
    <row r="334" spans="1:1" x14ac:dyDescent="0.25">
      <c r="A334" t="s">
        <v>385</v>
      </c>
    </row>
    <row r="335" spans="1:1" x14ac:dyDescent="0.25">
      <c r="A335" t="s">
        <v>386</v>
      </c>
    </row>
    <row r="336" spans="1:1" x14ac:dyDescent="0.25">
      <c r="A336" t="s">
        <v>387</v>
      </c>
    </row>
    <row r="337" spans="1:1" x14ac:dyDescent="0.25">
      <c r="A337" t="s">
        <v>388</v>
      </c>
    </row>
    <row r="338" spans="1:1" x14ac:dyDescent="0.25">
      <c r="A338" t="s">
        <v>389</v>
      </c>
    </row>
    <row r="339" spans="1:1" x14ac:dyDescent="0.25">
      <c r="A339" t="s">
        <v>390</v>
      </c>
    </row>
    <row r="340" spans="1:1" x14ac:dyDescent="0.25">
      <c r="A340" t="s">
        <v>391</v>
      </c>
    </row>
    <row r="341" spans="1:1" x14ac:dyDescent="0.25">
      <c r="A341" t="s">
        <v>392</v>
      </c>
    </row>
    <row r="342" spans="1:1" x14ac:dyDescent="0.25">
      <c r="A342" t="s">
        <v>393</v>
      </c>
    </row>
    <row r="343" spans="1:1" x14ac:dyDescent="0.25">
      <c r="A343" t="s">
        <v>394</v>
      </c>
    </row>
    <row r="344" spans="1:1" x14ac:dyDescent="0.25">
      <c r="A344" t="s">
        <v>395</v>
      </c>
    </row>
    <row r="345" spans="1:1" x14ac:dyDescent="0.25">
      <c r="A345" t="s">
        <v>396</v>
      </c>
    </row>
    <row r="346" spans="1:1" x14ac:dyDescent="0.25">
      <c r="A346" t="s">
        <v>397</v>
      </c>
    </row>
    <row r="347" spans="1:1" x14ac:dyDescent="0.25">
      <c r="A347" t="s">
        <v>398</v>
      </c>
    </row>
    <row r="348" spans="1:1" x14ac:dyDescent="0.25">
      <c r="A348" t="s">
        <v>399</v>
      </c>
    </row>
    <row r="349" spans="1:1" x14ac:dyDescent="0.25">
      <c r="A349" t="s">
        <v>400</v>
      </c>
    </row>
    <row r="350" spans="1:1" x14ac:dyDescent="0.25">
      <c r="A350" t="s">
        <v>401</v>
      </c>
    </row>
    <row r="351" spans="1:1" x14ac:dyDescent="0.25">
      <c r="A351" t="s">
        <v>402</v>
      </c>
    </row>
    <row r="352" spans="1:1" x14ac:dyDescent="0.25">
      <c r="A352" t="s">
        <v>403</v>
      </c>
    </row>
    <row r="353" spans="1:1" x14ac:dyDescent="0.25">
      <c r="A353" t="s">
        <v>404</v>
      </c>
    </row>
    <row r="354" spans="1:1" x14ac:dyDescent="0.25">
      <c r="A354" t="s">
        <v>405</v>
      </c>
    </row>
    <row r="355" spans="1:1" x14ac:dyDescent="0.25">
      <c r="A355" t="s">
        <v>406</v>
      </c>
    </row>
    <row r="356" spans="1:1" x14ac:dyDescent="0.25">
      <c r="A356" t="s">
        <v>407</v>
      </c>
    </row>
    <row r="357" spans="1:1" x14ac:dyDescent="0.25">
      <c r="A357" t="s">
        <v>408</v>
      </c>
    </row>
    <row r="358" spans="1:1" x14ac:dyDescent="0.25">
      <c r="A358" t="s">
        <v>409</v>
      </c>
    </row>
    <row r="359" spans="1:1" x14ac:dyDescent="0.25">
      <c r="A359" t="s">
        <v>410</v>
      </c>
    </row>
    <row r="360" spans="1:1" x14ac:dyDescent="0.25">
      <c r="A360" t="s">
        <v>411</v>
      </c>
    </row>
    <row r="361" spans="1:1" x14ac:dyDescent="0.25">
      <c r="A361" t="s">
        <v>412</v>
      </c>
    </row>
    <row r="362" spans="1:1" x14ac:dyDescent="0.25">
      <c r="A362" t="s">
        <v>413</v>
      </c>
    </row>
    <row r="363" spans="1:1" x14ac:dyDescent="0.25">
      <c r="A363" t="s">
        <v>414</v>
      </c>
    </row>
    <row r="364" spans="1:1" x14ac:dyDescent="0.25">
      <c r="A364" t="s">
        <v>415</v>
      </c>
    </row>
    <row r="365" spans="1:1" x14ac:dyDescent="0.25">
      <c r="A365" t="s">
        <v>416</v>
      </c>
    </row>
    <row r="366" spans="1:1" x14ac:dyDescent="0.25">
      <c r="A366" t="s">
        <v>417</v>
      </c>
    </row>
    <row r="367" spans="1:1" x14ac:dyDescent="0.25">
      <c r="A367" t="s">
        <v>418</v>
      </c>
    </row>
    <row r="368" spans="1:1" x14ac:dyDescent="0.25">
      <c r="A368" t="s">
        <v>419</v>
      </c>
    </row>
    <row r="369" spans="1:1" x14ac:dyDescent="0.25">
      <c r="A369" t="s">
        <v>420</v>
      </c>
    </row>
    <row r="370" spans="1:1" x14ac:dyDescent="0.25">
      <c r="A370" t="s">
        <v>421</v>
      </c>
    </row>
    <row r="371" spans="1:1" x14ac:dyDescent="0.25">
      <c r="A371" t="s">
        <v>422</v>
      </c>
    </row>
    <row r="372" spans="1:1" x14ac:dyDescent="0.25">
      <c r="A372" t="s">
        <v>423</v>
      </c>
    </row>
    <row r="373" spans="1:1" x14ac:dyDescent="0.25">
      <c r="A373" t="s">
        <v>424</v>
      </c>
    </row>
    <row r="374" spans="1:1" x14ac:dyDescent="0.25">
      <c r="A374" t="s">
        <v>425</v>
      </c>
    </row>
    <row r="375" spans="1:1" x14ac:dyDescent="0.25">
      <c r="A375" t="s">
        <v>426</v>
      </c>
    </row>
    <row r="376" spans="1:1" x14ac:dyDescent="0.25">
      <c r="A376" t="s">
        <v>427</v>
      </c>
    </row>
    <row r="377" spans="1:1" x14ac:dyDescent="0.25">
      <c r="A377" t="s">
        <v>428</v>
      </c>
    </row>
    <row r="378" spans="1:1" x14ac:dyDescent="0.25">
      <c r="A378" t="s">
        <v>429</v>
      </c>
    </row>
    <row r="379" spans="1:1" x14ac:dyDescent="0.25">
      <c r="A379" t="s">
        <v>430</v>
      </c>
    </row>
    <row r="380" spans="1:1" x14ac:dyDescent="0.25">
      <c r="A380" t="s">
        <v>431</v>
      </c>
    </row>
    <row r="381" spans="1:1" x14ac:dyDescent="0.25">
      <c r="A381" t="s">
        <v>432</v>
      </c>
    </row>
    <row r="382" spans="1:1" x14ac:dyDescent="0.25">
      <c r="A382" t="s">
        <v>433</v>
      </c>
    </row>
    <row r="383" spans="1:1" x14ac:dyDescent="0.25">
      <c r="A383" t="s">
        <v>434</v>
      </c>
    </row>
    <row r="384" spans="1:1" x14ac:dyDescent="0.25">
      <c r="A384" t="s">
        <v>435</v>
      </c>
    </row>
    <row r="385" spans="1:1" x14ac:dyDescent="0.25">
      <c r="A385" t="s">
        <v>436</v>
      </c>
    </row>
    <row r="386" spans="1:1" x14ac:dyDescent="0.25">
      <c r="A386" t="s">
        <v>437</v>
      </c>
    </row>
    <row r="387" spans="1:1" x14ac:dyDescent="0.25">
      <c r="A387" t="s">
        <v>438</v>
      </c>
    </row>
    <row r="388" spans="1:1" x14ac:dyDescent="0.25">
      <c r="A388" t="s">
        <v>439</v>
      </c>
    </row>
    <row r="389" spans="1:1" x14ac:dyDescent="0.25">
      <c r="A389" t="s">
        <v>440</v>
      </c>
    </row>
    <row r="390" spans="1:1" x14ac:dyDescent="0.25">
      <c r="A390" t="s">
        <v>441</v>
      </c>
    </row>
    <row r="391" spans="1:1" x14ac:dyDescent="0.25">
      <c r="A391" t="s">
        <v>442</v>
      </c>
    </row>
    <row r="392" spans="1:1" x14ac:dyDescent="0.25">
      <c r="A392" t="s">
        <v>443</v>
      </c>
    </row>
    <row r="393" spans="1:1" x14ac:dyDescent="0.25">
      <c r="A393" t="s">
        <v>444</v>
      </c>
    </row>
    <row r="394" spans="1:1" x14ac:dyDescent="0.25">
      <c r="A394" t="s">
        <v>445</v>
      </c>
    </row>
    <row r="395" spans="1:1" x14ac:dyDescent="0.25">
      <c r="A395" t="s">
        <v>446</v>
      </c>
    </row>
    <row r="396" spans="1:1" x14ac:dyDescent="0.25">
      <c r="A396" t="s">
        <v>447</v>
      </c>
    </row>
    <row r="397" spans="1:1" x14ac:dyDescent="0.25">
      <c r="A397" t="s">
        <v>448</v>
      </c>
    </row>
    <row r="398" spans="1:1" x14ac:dyDescent="0.25">
      <c r="A398" t="s">
        <v>449</v>
      </c>
    </row>
    <row r="399" spans="1:1" x14ac:dyDescent="0.25">
      <c r="A399" t="s">
        <v>450</v>
      </c>
    </row>
    <row r="400" spans="1:1" x14ac:dyDescent="0.25">
      <c r="A400" t="s">
        <v>451</v>
      </c>
    </row>
    <row r="401" spans="1:1" x14ac:dyDescent="0.25">
      <c r="A401" t="s">
        <v>452</v>
      </c>
    </row>
    <row r="402" spans="1:1" x14ac:dyDescent="0.25">
      <c r="A402" t="s">
        <v>453</v>
      </c>
    </row>
    <row r="403" spans="1:1" x14ac:dyDescent="0.25">
      <c r="A403" t="s">
        <v>454</v>
      </c>
    </row>
    <row r="404" spans="1:1" x14ac:dyDescent="0.25">
      <c r="A404" t="s">
        <v>455</v>
      </c>
    </row>
    <row r="405" spans="1:1" x14ac:dyDescent="0.25">
      <c r="A405" t="s">
        <v>456</v>
      </c>
    </row>
    <row r="406" spans="1:1" x14ac:dyDescent="0.25">
      <c r="A406" t="s">
        <v>457</v>
      </c>
    </row>
    <row r="407" spans="1:1" x14ac:dyDescent="0.25">
      <c r="A407" t="s">
        <v>458</v>
      </c>
    </row>
    <row r="408" spans="1:1" x14ac:dyDescent="0.25">
      <c r="A408" t="s">
        <v>459</v>
      </c>
    </row>
    <row r="409" spans="1:1" x14ac:dyDescent="0.25">
      <c r="A409" t="s">
        <v>460</v>
      </c>
    </row>
    <row r="410" spans="1:1" x14ac:dyDescent="0.25">
      <c r="A410" t="s">
        <v>461</v>
      </c>
    </row>
    <row r="411" spans="1:1" x14ac:dyDescent="0.25">
      <c r="A411" t="s">
        <v>462</v>
      </c>
    </row>
    <row r="412" spans="1:1" x14ac:dyDescent="0.25">
      <c r="A412" t="s">
        <v>463</v>
      </c>
    </row>
    <row r="413" spans="1:1" x14ac:dyDescent="0.25">
      <c r="A413" t="s">
        <v>464</v>
      </c>
    </row>
    <row r="414" spans="1:1" x14ac:dyDescent="0.25">
      <c r="A414" t="s">
        <v>465</v>
      </c>
    </row>
    <row r="415" spans="1:1" x14ac:dyDescent="0.25">
      <c r="A415" t="s">
        <v>466</v>
      </c>
    </row>
    <row r="416" spans="1:1" x14ac:dyDescent="0.25">
      <c r="A416" t="s">
        <v>467</v>
      </c>
    </row>
    <row r="417" spans="1:1" x14ac:dyDescent="0.25">
      <c r="A417" t="s">
        <v>468</v>
      </c>
    </row>
    <row r="418" spans="1:1" x14ac:dyDescent="0.25">
      <c r="A418" t="s">
        <v>469</v>
      </c>
    </row>
    <row r="419" spans="1:1" x14ac:dyDescent="0.25">
      <c r="A419" t="s">
        <v>470</v>
      </c>
    </row>
    <row r="420" spans="1:1" x14ac:dyDescent="0.25">
      <c r="A420" t="s">
        <v>471</v>
      </c>
    </row>
    <row r="421" spans="1:1" x14ac:dyDescent="0.25">
      <c r="A421" t="s">
        <v>472</v>
      </c>
    </row>
    <row r="422" spans="1:1" x14ac:dyDescent="0.25">
      <c r="A422" t="s">
        <v>473</v>
      </c>
    </row>
    <row r="423" spans="1:1" x14ac:dyDescent="0.25">
      <c r="A423" t="s">
        <v>474</v>
      </c>
    </row>
    <row r="424" spans="1:1" x14ac:dyDescent="0.25">
      <c r="A424" t="s">
        <v>475</v>
      </c>
    </row>
    <row r="425" spans="1:1" x14ac:dyDescent="0.25">
      <c r="A425" t="s">
        <v>476</v>
      </c>
    </row>
    <row r="426" spans="1:1" x14ac:dyDescent="0.25">
      <c r="A426" t="s">
        <v>477</v>
      </c>
    </row>
    <row r="427" spans="1:1" x14ac:dyDescent="0.25">
      <c r="A427" t="s">
        <v>478</v>
      </c>
    </row>
    <row r="428" spans="1:1" x14ac:dyDescent="0.25">
      <c r="A428" t="s">
        <v>479</v>
      </c>
    </row>
    <row r="429" spans="1:1" x14ac:dyDescent="0.25">
      <c r="A429" t="s">
        <v>480</v>
      </c>
    </row>
    <row r="430" spans="1:1" x14ac:dyDescent="0.25">
      <c r="A430" t="s">
        <v>481</v>
      </c>
    </row>
    <row r="431" spans="1:1" x14ac:dyDescent="0.25">
      <c r="A431" t="s">
        <v>482</v>
      </c>
    </row>
    <row r="432" spans="1:1" x14ac:dyDescent="0.25">
      <c r="A432" t="s">
        <v>483</v>
      </c>
    </row>
    <row r="433" spans="1:1" x14ac:dyDescent="0.25">
      <c r="A433" t="s">
        <v>484</v>
      </c>
    </row>
    <row r="434" spans="1:1" x14ac:dyDescent="0.25">
      <c r="A434" t="s">
        <v>485</v>
      </c>
    </row>
    <row r="435" spans="1:1" x14ac:dyDescent="0.25">
      <c r="A435" t="s">
        <v>486</v>
      </c>
    </row>
    <row r="436" spans="1:1" x14ac:dyDescent="0.25">
      <c r="A436" t="s">
        <v>487</v>
      </c>
    </row>
    <row r="437" spans="1:1" x14ac:dyDescent="0.25">
      <c r="A437" t="s">
        <v>488</v>
      </c>
    </row>
    <row r="438" spans="1:1" x14ac:dyDescent="0.25">
      <c r="A438" t="s">
        <v>489</v>
      </c>
    </row>
    <row r="439" spans="1:1" x14ac:dyDescent="0.25">
      <c r="A439" t="s">
        <v>490</v>
      </c>
    </row>
    <row r="440" spans="1:1" x14ac:dyDescent="0.25">
      <c r="A440" t="s">
        <v>491</v>
      </c>
    </row>
    <row r="441" spans="1:1" x14ac:dyDescent="0.25">
      <c r="A441" t="s">
        <v>492</v>
      </c>
    </row>
    <row r="442" spans="1:1" x14ac:dyDescent="0.25">
      <c r="A442" t="s">
        <v>493</v>
      </c>
    </row>
    <row r="443" spans="1:1" x14ac:dyDescent="0.25">
      <c r="A443" t="s">
        <v>494</v>
      </c>
    </row>
    <row r="444" spans="1:1" x14ac:dyDescent="0.25">
      <c r="A444" t="s">
        <v>495</v>
      </c>
    </row>
    <row r="445" spans="1:1" x14ac:dyDescent="0.25">
      <c r="A445" t="s">
        <v>496</v>
      </c>
    </row>
    <row r="446" spans="1:1" x14ac:dyDescent="0.25">
      <c r="A446" t="s">
        <v>497</v>
      </c>
    </row>
    <row r="447" spans="1:1" x14ac:dyDescent="0.25">
      <c r="A447" t="s">
        <v>498</v>
      </c>
    </row>
    <row r="448" spans="1:1" x14ac:dyDescent="0.25">
      <c r="A448" t="s">
        <v>499</v>
      </c>
    </row>
    <row r="449" spans="1:1" x14ac:dyDescent="0.25">
      <c r="A449" t="s">
        <v>500</v>
      </c>
    </row>
    <row r="450" spans="1:1" x14ac:dyDescent="0.25">
      <c r="A450" t="s">
        <v>501</v>
      </c>
    </row>
    <row r="451" spans="1:1" x14ac:dyDescent="0.25">
      <c r="A451" t="s">
        <v>502</v>
      </c>
    </row>
    <row r="452" spans="1:1" x14ac:dyDescent="0.25">
      <c r="A452" t="s">
        <v>503</v>
      </c>
    </row>
    <row r="453" spans="1:1" x14ac:dyDescent="0.25">
      <c r="A453" t="s">
        <v>504</v>
      </c>
    </row>
    <row r="454" spans="1:1" x14ac:dyDescent="0.25">
      <c r="A454" t="s">
        <v>505</v>
      </c>
    </row>
    <row r="455" spans="1:1" x14ac:dyDescent="0.25">
      <c r="A455" t="s">
        <v>506</v>
      </c>
    </row>
    <row r="456" spans="1:1" x14ac:dyDescent="0.25">
      <c r="A456" t="s">
        <v>507</v>
      </c>
    </row>
    <row r="457" spans="1:1" x14ac:dyDescent="0.25">
      <c r="A457" t="s">
        <v>508</v>
      </c>
    </row>
    <row r="458" spans="1:1" x14ac:dyDescent="0.25">
      <c r="A458" t="s">
        <v>509</v>
      </c>
    </row>
    <row r="459" spans="1:1" x14ac:dyDescent="0.25">
      <c r="A459" t="s">
        <v>510</v>
      </c>
    </row>
    <row r="460" spans="1:1" x14ac:dyDescent="0.25">
      <c r="A460" t="s">
        <v>511</v>
      </c>
    </row>
    <row r="461" spans="1:1" x14ac:dyDescent="0.25">
      <c r="A461" t="s">
        <v>512</v>
      </c>
    </row>
    <row r="462" spans="1:1" x14ac:dyDescent="0.25">
      <c r="A462" t="s">
        <v>513</v>
      </c>
    </row>
    <row r="463" spans="1:1" x14ac:dyDescent="0.25">
      <c r="A463" t="s">
        <v>514</v>
      </c>
    </row>
    <row r="464" spans="1:1" x14ac:dyDescent="0.25">
      <c r="A464" t="s">
        <v>515</v>
      </c>
    </row>
    <row r="465" spans="1:1" x14ac:dyDescent="0.25">
      <c r="A465" t="s">
        <v>516</v>
      </c>
    </row>
    <row r="466" spans="1:1" x14ac:dyDescent="0.25">
      <c r="A466" t="s">
        <v>517</v>
      </c>
    </row>
    <row r="467" spans="1:1" x14ac:dyDescent="0.25">
      <c r="A467" t="s">
        <v>518</v>
      </c>
    </row>
    <row r="468" spans="1:1" x14ac:dyDescent="0.25">
      <c r="A468" t="s">
        <v>519</v>
      </c>
    </row>
    <row r="469" spans="1:1" x14ac:dyDescent="0.25">
      <c r="A469" t="s">
        <v>520</v>
      </c>
    </row>
    <row r="470" spans="1:1" x14ac:dyDescent="0.25">
      <c r="A470" t="s">
        <v>521</v>
      </c>
    </row>
    <row r="471" spans="1:1" x14ac:dyDescent="0.25">
      <c r="A471" t="s">
        <v>522</v>
      </c>
    </row>
    <row r="472" spans="1:1" x14ac:dyDescent="0.25">
      <c r="A472" t="s">
        <v>523</v>
      </c>
    </row>
    <row r="473" spans="1:1" x14ac:dyDescent="0.25">
      <c r="A473" t="s">
        <v>524</v>
      </c>
    </row>
    <row r="474" spans="1:1" x14ac:dyDescent="0.25">
      <c r="A474" t="s">
        <v>525</v>
      </c>
    </row>
    <row r="475" spans="1:1" x14ac:dyDescent="0.25">
      <c r="A475" t="s">
        <v>526</v>
      </c>
    </row>
    <row r="476" spans="1:1" x14ac:dyDescent="0.25">
      <c r="A476" t="s">
        <v>527</v>
      </c>
    </row>
    <row r="477" spans="1:1" x14ac:dyDescent="0.25">
      <c r="A477" t="s">
        <v>528</v>
      </c>
    </row>
    <row r="478" spans="1:1" x14ac:dyDescent="0.25">
      <c r="A478" t="s">
        <v>529</v>
      </c>
    </row>
    <row r="479" spans="1:1" x14ac:dyDescent="0.25">
      <c r="A479" t="s">
        <v>530</v>
      </c>
    </row>
    <row r="480" spans="1:1" x14ac:dyDescent="0.25">
      <c r="A480" t="s">
        <v>531</v>
      </c>
    </row>
    <row r="481" spans="1:1" x14ac:dyDescent="0.25">
      <c r="A481" t="s">
        <v>532</v>
      </c>
    </row>
    <row r="482" spans="1:1" x14ac:dyDescent="0.25">
      <c r="A482" t="s">
        <v>533</v>
      </c>
    </row>
    <row r="483" spans="1:1" x14ac:dyDescent="0.25">
      <c r="A483" t="s">
        <v>534</v>
      </c>
    </row>
    <row r="484" spans="1:1" x14ac:dyDescent="0.25">
      <c r="A484" t="s">
        <v>535</v>
      </c>
    </row>
    <row r="485" spans="1:1" x14ac:dyDescent="0.25">
      <c r="A485" t="s">
        <v>536</v>
      </c>
    </row>
    <row r="486" spans="1:1" x14ac:dyDescent="0.25">
      <c r="A486" t="s">
        <v>537</v>
      </c>
    </row>
    <row r="487" spans="1:1" x14ac:dyDescent="0.25">
      <c r="A487" t="s">
        <v>538</v>
      </c>
    </row>
    <row r="488" spans="1:1" x14ac:dyDescent="0.25">
      <c r="A488" t="s">
        <v>539</v>
      </c>
    </row>
    <row r="489" spans="1:1" x14ac:dyDescent="0.25">
      <c r="A489" t="s">
        <v>540</v>
      </c>
    </row>
    <row r="490" spans="1:1" x14ac:dyDescent="0.25">
      <c r="A490" t="s">
        <v>541</v>
      </c>
    </row>
    <row r="491" spans="1:1" x14ac:dyDescent="0.25">
      <c r="A491" t="s">
        <v>542</v>
      </c>
    </row>
    <row r="492" spans="1:1" x14ac:dyDescent="0.25">
      <c r="A492" t="s">
        <v>543</v>
      </c>
    </row>
    <row r="493" spans="1:1" x14ac:dyDescent="0.25">
      <c r="A493" t="s">
        <v>544</v>
      </c>
    </row>
    <row r="494" spans="1:1" x14ac:dyDescent="0.25">
      <c r="A494" t="s">
        <v>545</v>
      </c>
    </row>
    <row r="495" spans="1:1" x14ac:dyDescent="0.25">
      <c r="A495" t="s">
        <v>546</v>
      </c>
    </row>
    <row r="496" spans="1:1" x14ac:dyDescent="0.25">
      <c r="A496" t="s">
        <v>547</v>
      </c>
    </row>
    <row r="497" spans="1:1" x14ac:dyDescent="0.25">
      <c r="A497" t="s">
        <v>548</v>
      </c>
    </row>
    <row r="498" spans="1:1" x14ac:dyDescent="0.25">
      <c r="A498" t="s">
        <v>549</v>
      </c>
    </row>
    <row r="499" spans="1:1" x14ac:dyDescent="0.25">
      <c r="A499" t="s">
        <v>550</v>
      </c>
    </row>
    <row r="500" spans="1:1" x14ac:dyDescent="0.25">
      <c r="A500" t="s">
        <v>551</v>
      </c>
    </row>
    <row r="501" spans="1:1" x14ac:dyDescent="0.25">
      <c r="A501" t="s">
        <v>552</v>
      </c>
    </row>
    <row r="502" spans="1:1" x14ac:dyDescent="0.25">
      <c r="A502" t="s">
        <v>553</v>
      </c>
    </row>
    <row r="503" spans="1:1" x14ac:dyDescent="0.25">
      <c r="A503" t="s">
        <v>554</v>
      </c>
    </row>
    <row r="504" spans="1:1" x14ac:dyDescent="0.25">
      <c r="A504" t="s">
        <v>555</v>
      </c>
    </row>
    <row r="505" spans="1:1" x14ac:dyDescent="0.25">
      <c r="A505" t="s">
        <v>556</v>
      </c>
    </row>
    <row r="506" spans="1:1" x14ac:dyDescent="0.25">
      <c r="A506" t="s">
        <v>557</v>
      </c>
    </row>
    <row r="507" spans="1:1" x14ac:dyDescent="0.25">
      <c r="A507" t="s">
        <v>558</v>
      </c>
    </row>
    <row r="508" spans="1:1" x14ac:dyDescent="0.25">
      <c r="A508" t="s">
        <v>559</v>
      </c>
    </row>
    <row r="509" spans="1:1" x14ac:dyDescent="0.25">
      <c r="A509" t="s">
        <v>560</v>
      </c>
    </row>
    <row r="510" spans="1:1" x14ac:dyDescent="0.25">
      <c r="A510" t="s">
        <v>561</v>
      </c>
    </row>
    <row r="511" spans="1:1" x14ac:dyDescent="0.25">
      <c r="A511" t="s">
        <v>20</v>
      </c>
    </row>
    <row r="512" spans="1:1" x14ac:dyDescent="0.25">
      <c r="A512" t="s">
        <v>562</v>
      </c>
    </row>
    <row r="513" spans="1:1" x14ac:dyDescent="0.25">
      <c r="A513" t="s">
        <v>563</v>
      </c>
    </row>
    <row r="514" spans="1:1" x14ac:dyDescent="0.25">
      <c r="A514" t="s">
        <v>564</v>
      </c>
    </row>
    <row r="515" spans="1:1" x14ac:dyDescent="0.25">
      <c r="A515" t="s">
        <v>565</v>
      </c>
    </row>
    <row r="516" spans="1:1" x14ac:dyDescent="0.25">
      <c r="A516" t="s">
        <v>566</v>
      </c>
    </row>
    <row r="517" spans="1:1" x14ac:dyDescent="0.25">
      <c r="A517" t="s">
        <v>567</v>
      </c>
    </row>
    <row r="518" spans="1:1" x14ac:dyDescent="0.25">
      <c r="A518" t="s">
        <v>568</v>
      </c>
    </row>
    <row r="519" spans="1:1" x14ac:dyDescent="0.25">
      <c r="A519" t="s">
        <v>569</v>
      </c>
    </row>
    <row r="520" spans="1:1" x14ac:dyDescent="0.25">
      <c r="A520" t="s">
        <v>570</v>
      </c>
    </row>
    <row r="521" spans="1:1" x14ac:dyDescent="0.25">
      <c r="A521" t="s">
        <v>571</v>
      </c>
    </row>
    <row r="522" spans="1:1" x14ac:dyDescent="0.25">
      <c r="A522" t="s">
        <v>572</v>
      </c>
    </row>
    <row r="523" spans="1:1" x14ac:dyDescent="0.25">
      <c r="A523" t="s">
        <v>573</v>
      </c>
    </row>
    <row r="524" spans="1:1" x14ac:dyDescent="0.25">
      <c r="A524" t="s">
        <v>574</v>
      </c>
    </row>
    <row r="525" spans="1:1" x14ac:dyDescent="0.25">
      <c r="A525" t="s">
        <v>575</v>
      </c>
    </row>
    <row r="526" spans="1:1" x14ac:dyDescent="0.25">
      <c r="A526" t="s">
        <v>576</v>
      </c>
    </row>
    <row r="527" spans="1:1" x14ac:dyDescent="0.25">
      <c r="A527" t="s">
        <v>577</v>
      </c>
    </row>
    <row r="528" spans="1:1" x14ac:dyDescent="0.25">
      <c r="A528" t="s">
        <v>578</v>
      </c>
    </row>
    <row r="529" spans="1:1" x14ac:dyDescent="0.25">
      <c r="A529" t="s">
        <v>579</v>
      </c>
    </row>
    <row r="530" spans="1:1" x14ac:dyDescent="0.25">
      <c r="A530" t="s">
        <v>580</v>
      </c>
    </row>
    <row r="531" spans="1:1" x14ac:dyDescent="0.25">
      <c r="A531" t="s">
        <v>581</v>
      </c>
    </row>
    <row r="532" spans="1:1" x14ac:dyDescent="0.25">
      <c r="A532" t="s">
        <v>582</v>
      </c>
    </row>
    <row r="533" spans="1:1" x14ac:dyDescent="0.25">
      <c r="A533" t="s">
        <v>583</v>
      </c>
    </row>
    <row r="534" spans="1:1" x14ac:dyDescent="0.25">
      <c r="A534" t="s">
        <v>584</v>
      </c>
    </row>
    <row r="535" spans="1:1" x14ac:dyDescent="0.25">
      <c r="A535" t="s">
        <v>585</v>
      </c>
    </row>
    <row r="536" spans="1:1" x14ac:dyDescent="0.25">
      <c r="A536" t="s">
        <v>586</v>
      </c>
    </row>
    <row r="537" spans="1:1" x14ac:dyDescent="0.25">
      <c r="A537" t="s">
        <v>587</v>
      </c>
    </row>
    <row r="538" spans="1:1" x14ac:dyDescent="0.25">
      <c r="A538" t="s">
        <v>588</v>
      </c>
    </row>
    <row r="539" spans="1:1" x14ac:dyDescent="0.25">
      <c r="A539" t="s">
        <v>589</v>
      </c>
    </row>
    <row r="540" spans="1:1" x14ac:dyDescent="0.25">
      <c r="A540" t="s">
        <v>590</v>
      </c>
    </row>
    <row r="541" spans="1:1" x14ac:dyDescent="0.25">
      <c r="A541" t="s">
        <v>591</v>
      </c>
    </row>
    <row r="542" spans="1:1" x14ac:dyDescent="0.25">
      <c r="A542" t="s">
        <v>592</v>
      </c>
    </row>
    <row r="543" spans="1:1" x14ac:dyDescent="0.25">
      <c r="A543" t="s">
        <v>593</v>
      </c>
    </row>
    <row r="544" spans="1:1" x14ac:dyDescent="0.25">
      <c r="A544" t="s">
        <v>594</v>
      </c>
    </row>
    <row r="545" spans="1:1" x14ac:dyDescent="0.25">
      <c r="A545" t="s">
        <v>595</v>
      </c>
    </row>
    <row r="546" spans="1:1" x14ac:dyDescent="0.25">
      <c r="A546" t="s">
        <v>596</v>
      </c>
    </row>
    <row r="547" spans="1:1" x14ac:dyDescent="0.25">
      <c r="A547" t="s">
        <v>597</v>
      </c>
    </row>
    <row r="548" spans="1:1" x14ac:dyDescent="0.25">
      <c r="A548" t="s">
        <v>598</v>
      </c>
    </row>
    <row r="549" spans="1:1" x14ac:dyDescent="0.25">
      <c r="A549" t="s">
        <v>599</v>
      </c>
    </row>
    <row r="550" spans="1:1" x14ac:dyDescent="0.25">
      <c r="A550" t="s">
        <v>600</v>
      </c>
    </row>
    <row r="551" spans="1:1" x14ac:dyDescent="0.25">
      <c r="A551" t="s">
        <v>601</v>
      </c>
    </row>
    <row r="552" spans="1:1" x14ac:dyDescent="0.25">
      <c r="A552" t="s">
        <v>602</v>
      </c>
    </row>
    <row r="553" spans="1:1" x14ac:dyDescent="0.25">
      <c r="A553" t="s">
        <v>603</v>
      </c>
    </row>
    <row r="554" spans="1:1" x14ac:dyDescent="0.25">
      <c r="A554" t="s">
        <v>604</v>
      </c>
    </row>
    <row r="555" spans="1:1" x14ac:dyDescent="0.25">
      <c r="A555" t="s">
        <v>605</v>
      </c>
    </row>
    <row r="556" spans="1:1" x14ac:dyDescent="0.25">
      <c r="A556" t="s">
        <v>606</v>
      </c>
    </row>
    <row r="557" spans="1:1" x14ac:dyDescent="0.25">
      <c r="A557" t="s">
        <v>607</v>
      </c>
    </row>
    <row r="558" spans="1:1" x14ac:dyDescent="0.25">
      <c r="A558" t="s">
        <v>608</v>
      </c>
    </row>
    <row r="559" spans="1:1" x14ac:dyDescent="0.25">
      <c r="A559" t="s">
        <v>609</v>
      </c>
    </row>
    <row r="560" spans="1:1" x14ac:dyDescent="0.25">
      <c r="A560" t="s">
        <v>610</v>
      </c>
    </row>
    <row r="561" spans="1:1" x14ac:dyDescent="0.25">
      <c r="A561" t="s">
        <v>611</v>
      </c>
    </row>
    <row r="562" spans="1:1" x14ac:dyDescent="0.25">
      <c r="A562" t="s">
        <v>612</v>
      </c>
    </row>
    <row r="563" spans="1:1" x14ac:dyDescent="0.25">
      <c r="A563" t="s">
        <v>613</v>
      </c>
    </row>
    <row r="564" spans="1:1" x14ac:dyDescent="0.25">
      <c r="A564" t="s">
        <v>614</v>
      </c>
    </row>
    <row r="565" spans="1:1" x14ac:dyDescent="0.25">
      <c r="A565" t="s">
        <v>615</v>
      </c>
    </row>
    <row r="566" spans="1:1" x14ac:dyDescent="0.25">
      <c r="A566" t="s">
        <v>616</v>
      </c>
    </row>
    <row r="567" spans="1:1" x14ac:dyDescent="0.25">
      <c r="A567" t="s">
        <v>617</v>
      </c>
    </row>
    <row r="568" spans="1:1" x14ac:dyDescent="0.25">
      <c r="A568" t="s">
        <v>618</v>
      </c>
    </row>
    <row r="569" spans="1:1" x14ac:dyDescent="0.25">
      <c r="A569" t="s">
        <v>619</v>
      </c>
    </row>
    <row r="570" spans="1:1" x14ac:dyDescent="0.25">
      <c r="A570" t="s">
        <v>620</v>
      </c>
    </row>
    <row r="571" spans="1:1" x14ac:dyDescent="0.25">
      <c r="A571" t="s">
        <v>621</v>
      </c>
    </row>
    <row r="572" spans="1:1" x14ac:dyDescent="0.25">
      <c r="A572" t="s">
        <v>622</v>
      </c>
    </row>
    <row r="573" spans="1:1" x14ac:dyDescent="0.25">
      <c r="A573" t="s">
        <v>623</v>
      </c>
    </row>
    <row r="574" spans="1:1" x14ac:dyDescent="0.25">
      <c r="A574" t="s">
        <v>624</v>
      </c>
    </row>
    <row r="575" spans="1:1" x14ac:dyDescent="0.25">
      <c r="A575" t="s">
        <v>625</v>
      </c>
    </row>
    <row r="576" spans="1:1" x14ac:dyDescent="0.25">
      <c r="A576" t="s">
        <v>626</v>
      </c>
    </row>
    <row r="577" spans="1:1" x14ac:dyDescent="0.25">
      <c r="A577" t="s">
        <v>627</v>
      </c>
    </row>
    <row r="578" spans="1:1" x14ac:dyDescent="0.25">
      <c r="A578" t="s">
        <v>628</v>
      </c>
    </row>
    <row r="579" spans="1:1" x14ac:dyDescent="0.25">
      <c r="A579" t="s">
        <v>629</v>
      </c>
    </row>
    <row r="580" spans="1:1" x14ac:dyDescent="0.25">
      <c r="A580" t="s">
        <v>630</v>
      </c>
    </row>
    <row r="581" spans="1:1" x14ac:dyDescent="0.25">
      <c r="A581" t="s">
        <v>631</v>
      </c>
    </row>
    <row r="582" spans="1:1" x14ac:dyDescent="0.25">
      <c r="A582" t="s">
        <v>632</v>
      </c>
    </row>
    <row r="583" spans="1:1" x14ac:dyDescent="0.25">
      <c r="A583" t="s">
        <v>633</v>
      </c>
    </row>
    <row r="584" spans="1:1" x14ac:dyDescent="0.25">
      <c r="A584" t="s">
        <v>634</v>
      </c>
    </row>
    <row r="585" spans="1:1" x14ac:dyDescent="0.25">
      <c r="A585" t="s">
        <v>635</v>
      </c>
    </row>
    <row r="586" spans="1:1" x14ac:dyDescent="0.25">
      <c r="A586" s="2" t="s">
        <v>636</v>
      </c>
    </row>
    <row r="587" spans="1:1" x14ac:dyDescent="0.25">
      <c r="A587" s="2" t="s">
        <v>637</v>
      </c>
    </row>
    <row r="588" spans="1:1" x14ac:dyDescent="0.25">
      <c r="A588" s="2" t="s">
        <v>638</v>
      </c>
    </row>
    <row r="589" spans="1:1" x14ac:dyDescent="0.25">
      <c r="A589" t="s">
        <v>639</v>
      </c>
    </row>
    <row r="590" spans="1:1" x14ac:dyDescent="0.25">
      <c r="A590" t="s">
        <v>640</v>
      </c>
    </row>
    <row r="591" spans="1:1" x14ac:dyDescent="0.25">
      <c r="A591" t="s">
        <v>641</v>
      </c>
    </row>
    <row r="592" spans="1:1" x14ac:dyDescent="0.25">
      <c r="A592" s="2" t="s">
        <v>642</v>
      </c>
    </row>
    <row r="593" spans="1:1" x14ac:dyDescent="0.25">
      <c r="A593" t="s">
        <v>643</v>
      </c>
    </row>
    <row r="594" spans="1:1" x14ac:dyDescent="0.25">
      <c r="A594" t="s">
        <v>644</v>
      </c>
    </row>
    <row r="595" spans="1:1" x14ac:dyDescent="0.25">
      <c r="A595" t="s">
        <v>645</v>
      </c>
    </row>
    <row r="596" spans="1:1" x14ac:dyDescent="0.25">
      <c r="A596" s="2" t="s">
        <v>646</v>
      </c>
    </row>
    <row r="597" spans="1:1" x14ac:dyDescent="0.25">
      <c r="A597" t="s">
        <v>647</v>
      </c>
    </row>
    <row r="598" spans="1:1" x14ac:dyDescent="0.25">
      <c r="A598" s="2" t="s">
        <v>648</v>
      </c>
    </row>
    <row r="599" spans="1:1" x14ac:dyDescent="0.25">
      <c r="A599" s="2" t="s">
        <v>649</v>
      </c>
    </row>
    <row r="600" spans="1:1" x14ac:dyDescent="0.25">
      <c r="A600" s="2" t="s">
        <v>650</v>
      </c>
    </row>
  </sheetData>
  <sheetProtection password="DAA7" sheet="1" objects="1" scenarios="1"/>
  <sortState ref="A2:A600">
    <sortCondition ref="A45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0"/>
  <sheetViews>
    <sheetView tabSelected="1" topLeftCell="A7" zoomScaleNormal="100" workbookViewId="0">
      <selection activeCell="K36" sqref="K36"/>
    </sheetView>
  </sheetViews>
  <sheetFormatPr defaultColWidth="8.5703125" defaultRowHeight="15" x14ac:dyDescent="0.25"/>
  <cols>
    <col min="1" max="1" width="15.5703125" style="8" customWidth="1"/>
    <col min="2" max="2" width="49.7109375" style="8" customWidth="1"/>
    <col min="3" max="3" width="34.42578125" style="8" customWidth="1"/>
    <col min="4" max="8" width="8.5703125" style="8"/>
    <col min="9" max="9" width="18.28515625" style="8" customWidth="1"/>
    <col min="10" max="16384" width="8.5703125" style="8"/>
  </cols>
  <sheetData>
    <row r="1" spans="1:9" x14ac:dyDescent="0.25">
      <c r="F1" s="8" t="s">
        <v>651</v>
      </c>
    </row>
    <row r="5" spans="1:9" ht="14.45" customHeight="1" x14ac:dyDescent="0.25">
      <c r="A5" s="210" t="s">
        <v>652</v>
      </c>
      <c r="B5" s="210"/>
      <c r="C5" s="210"/>
      <c r="D5" s="210"/>
      <c r="E5" s="210"/>
      <c r="F5" s="210"/>
      <c r="G5" s="210"/>
      <c r="H5" s="210"/>
      <c r="I5" s="210"/>
    </row>
    <row r="6" spans="1:9" x14ac:dyDescent="0.25">
      <c r="A6" s="112"/>
      <c r="B6" s="112"/>
      <c r="C6" s="112"/>
      <c r="D6" s="112"/>
      <c r="E6" s="112"/>
    </row>
    <row r="7" spans="1:9" ht="15.75" customHeight="1" x14ac:dyDescent="0.25">
      <c r="A7" s="113"/>
      <c r="B7" s="211" t="s">
        <v>653</v>
      </c>
      <c r="C7" s="207"/>
      <c r="D7" s="207"/>
      <c r="E7" s="207"/>
    </row>
    <row r="8" spans="1:9" ht="17.25" customHeight="1" x14ac:dyDescent="0.25">
      <c r="A8" s="114"/>
      <c r="B8" s="212" t="s">
        <v>845</v>
      </c>
      <c r="C8" s="213"/>
      <c r="D8" s="213"/>
      <c r="E8" s="213"/>
    </row>
    <row r="9" spans="1:9" ht="17.25" customHeight="1" x14ac:dyDescent="0.25">
      <c r="A9" s="115" t="s">
        <v>654</v>
      </c>
      <c r="B9" s="18" t="s">
        <v>655</v>
      </c>
      <c r="C9" s="116"/>
      <c r="D9" s="116"/>
      <c r="E9" s="116"/>
    </row>
    <row r="11" spans="1:9" s="67" customFormat="1" ht="47.1" customHeight="1" x14ac:dyDescent="0.25">
      <c r="A11" s="214" t="s">
        <v>656</v>
      </c>
      <c r="B11" s="214"/>
      <c r="C11" s="214"/>
      <c r="D11" s="214"/>
      <c r="E11" s="214"/>
      <c r="F11" s="214"/>
      <c r="G11" s="214"/>
      <c r="H11" s="214"/>
      <c r="I11" s="214"/>
    </row>
    <row r="12" spans="1:9" ht="28.5" customHeight="1" x14ac:dyDescent="0.25">
      <c r="A12" s="207" t="s">
        <v>657</v>
      </c>
      <c r="B12" s="207"/>
      <c r="C12" s="207" t="s">
        <v>658</v>
      </c>
      <c r="D12" s="207"/>
      <c r="E12" s="207"/>
      <c r="F12" s="207"/>
      <c r="G12" s="207"/>
      <c r="H12" s="207"/>
      <c r="I12" s="207"/>
    </row>
    <row r="13" spans="1:9" ht="47.25" customHeight="1" x14ac:dyDescent="0.25">
      <c r="A13" s="207" t="s">
        <v>659</v>
      </c>
      <c r="B13" s="207"/>
      <c r="C13" s="207" t="s">
        <v>660</v>
      </c>
      <c r="D13" s="207"/>
      <c r="E13" s="207"/>
      <c r="F13" s="207"/>
      <c r="G13" s="207"/>
      <c r="H13" s="207"/>
      <c r="I13" s="207"/>
    </row>
    <row r="14" spans="1:9" ht="65.25" customHeight="1" x14ac:dyDescent="0.25">
      <c r="A14" s="207" t="s">
        <v>661</v>
      </c>
      <c r="B14" s="207"/>
      <c r="C14" s="207" t="s">
        <v>662</v>
      </c>
      <c r="D14" s="207"/>
      <c r="E14" s="207"/>
      <c r="F14" s="207"/>
      <c r="G14" s="207"/>
      <c r="H14" s="207"/>
      <c r="I14" s="207"/>
    </row>
    <row r="15" spans="1:9" ht="65.25" customHeight="1" x14ac:dyDescent="0.25">
      <c r="A15" s="207" t="s">
        <v>663</v>
      </c>
      <c r="B15" s="207"/>
      <c r="C15" s="207" t="s">
        <v>664</v>
      </c>
      <c r="D15" s="207"/>
      <c r="E15" s="207"/>
      <c r="F15" s="207"/>
      <c r="G15" s="207"/>
      <c r="H15" s="207"/>
      <c r="I15" s="207"/>
    </row>
    <row r="16" spans="1:9" ht="47.25" customHeight="1" x14ac:dyDescent="0.25">
      <c r="A16" s="207" t="s">
        <v>665</v>
      </c>
      <c r="B16" s="207"/>
      <c r="C16" s="207" t="s">
        <v>666</v>
      </c>
      <c r="D16" s="207"/>
      <c r="E16" s="207"/>
      <c r="F16" s="207"/>
      <c r="G16" s="207"/>
      <c r="H16" s="207"/>
      <c r="I16" s="207"/>
    </row>
    <row r="17" spans="1:27" ht="36" customHeight="1" x14ac:dyDescent="0.25">
      <c r="A17" s="207" t="s">
        <v>667</v>
      </c>
      <c r="B17" s="207"/>
      <c r="C17" s="207" t="s">
        <v>841</v>
      </c>
      <c r="D17" s="207"/>
      <c r="E17" s="207"/>
      <c r="F17" s="207"/>
      <c r="G17" s="207"/>
      <c r="H17" s="207"/>
      <c r="I17" s="207"/>
    </row>
    <row r="18" spans="1:27" ht="36" customHeight="1" x14ac:dyDescent="0.25">
      <c r="A18" s="205" t="s">
        <v>668</v>
      </c>
      <c r="B18" s="205"/>
      <c r="C18" s="206" t="s">
        <v>850</v>
      </c>
      <c r="D18" s="206"/>
      <c r="E18" s="206"/>
      <c r="F18" s="206"/>
      <c r="G18" s="206"/>
      <c r="H18" s="206"/>
      <c r="I18" s="206"/>
    </row>
    <row r="19" spans="1:27" ht="49.5" customHeight="1" x14ac:dyDescent="0.25">
      <c r="A19" s="67"/>
      <c r="B19" s="67"/>
      <c r="C19" s="117" t="s">
        <v>669</v>
      </c>
      <c r="D19" s="207" t="s">
        <v>670</v>
      </c>
      <c r="E19" s="207"/>
      <c r="F19" s="207"/>
      <c r="G19" s="207"/>
      <c r="H19" s="207"/>
      <c r="I19" s="207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</row>
    <row r="20" spans="1:27" ht="75.75" customHeight="1" x14ac:dyDescent="0.25">
      <c r="A20" s="209"/>
      <c r="B20" s="209"/>
      <c r="C20" s="117" t="s">
        <v>671</v>
      </c>
      <c r="D20" s="207" t="s">
        <v>672</v>
      </c>
      <c r="E20" s="207"/>
      <c r="F20" s="207"/>
      <c r="G20" s="207"/>
      <c r="H20" s="207"/>
      <c r="I20" s="207"/>
    </row>
    <row r="21" spans="1:27" ht="26.25" customHeight="1" x14ac:dyDescent="0.25">
      <c r="A21" s="209"/>
      <c r="B21" s="209"/>
      <c r="C21" s="117" t="s">
        <v>673</v>
      </c>
      <c r="D21" s="207" t="s">
        <v>674</v>
      </c>
      <c r="E21" s="207"/>
      <c r="F21" s="207"/>
      <c r="G21" s="207"/>
      <c r="H21" s="207"/>
      <c r="I21" s="207"/>
    </row>
    <row r="22" spans="1:27" ht="32.25" customHeight="1" x14ac:dyDescent="0.25">
      <c r="A22" s="209"/>
      <c r="B22" s="209"/>
      <c r="C22" s="117" t="s">
        <v>675</v>
      </c>
      <c r="D22" s="207" t="s">
        <v>676</v>
      </c>
      <c r="E22" s="207"/>
      <c r="F22" s="207"/>
      <c r="G22" s="207"/>
      <c r="H22" s="207"/>
      <c r="I22" s="207"/>
    </row>
    <row r="23" spans="1:27" ht="99.75" customHeight="1" x14ac:dyDescent="0.25">
      <c r="A23" s="209"/>
      <c r="B23" s="209"/>
      <c r="C23" s="117" t="s">
        <v>677</v>
      </c>
      <c r="D23" s="207" t="s">
        <v>678</v>
      </c>
      <c r="E23" s="207"/>
      <c r="F23" s="207"/>
      <c r="G23" s="207"/>
      <c r="H23" s="207"/>
      <c r="I23" s="207"/>
    </row>
    <row r="24" spans="1:27" ht="45" customHeight="1" x14ac:dyDescent="0.25">
      <c r="A24" s="209"/>
      <c r="B24" s="209"/>
      <c r="C24" s="117" t="s">
        <v>679</v>
      </c>
      <c r="D24" s="207" t="s">
        <v>680</v>
      </c>
      <c r="E24" s="207"/>
      <c r="F24" s="207"/>
      <c r="G24" s="207"/>
      <c r="H24" s="207"/>
      <c r="I24" s="207"/>
    </row>
    <row r="25" spans="1:27" ht="32.25" customHeight="1" x14ac:dyDescent="0.25">
      <c r="A25" s="209"/>
      <c r="B25" s="209"/>
      <c r="C25" s="117" t="s">
        <v>681</v>
      </c>
      <c r="D25" s="207" t="s">
        <v>682</v>
      </c>
      <c r="E25" s="207"/>
      <c r="F25" s="207"/>
      <c r="G25" s="207"/>
      <c r="H25" s="207"/>
      <c r="I25" s="207"/>
    </row>
    <row r="26" spans="1:27" ht="32.25" customHeight="1" x14ac:dyDescent="0.25">
      <c r="A26" s="205" t="s">
        <v>683</v>
      </c>
      <c r="B26" s="205"/>
      <c r="C26" s="207" t="s">
        <v>684</v>
      </c>
      <c r="D26" s="207"/>
      <c r="E26" s="207"/>
      <c r="F26" s="207"/>
      <c r="G26" s="207"/>
      <c r="H26" s="207"/>
      <c r="I26" s="207"/>
    </row>
    <row r="27" spans="1:27" ht="40.5" customHeight="1" x14ac:dyDescent="0.25">
      <c r="A27" s="205" t="s">
        <v>685</v>
      </c>
      <c r="B27" s="205"/>
      <c r="C27" s="207" t="s">
        <v>686</v>
      </c>
      <c r="D27" s="207"/>
      <c r="E27" s="207"/>
      <c r="F27" s="207"/>
      <c r="G27" s="207"/>
      <c r="H27" s="207"/>
      <c r="I27" s="207"/>
    </row>
    <row r="28" spans="1:27" ht="44.25" customHeight="1" x14ac:dyDescent="0.25">
      <c r="A28" s="216" t="s">
        <v>840</v>
      </c>
      <c r="B28" s="216"/>
      <c r="C28" s="207" t="s">
        <v>687</v>
      </c>
      <c r="D28" s="207"/>
      <c r="E28" s="207"/>
      <c r="F28" s="207"/>
      <c r="G28" s="207"/>
      <c r="H28" s="207"/>
      <c r="I28" s="207"/>
    </row>
    <row r="29" spans="1:27" ht="21.75" customHeight="1" x14ac:dyDescent="0.25">
      <c r="A29" s="118" t="s">
        <v>688</v>
      </c>
      <c r="B29" s="119"/>
      <c r="C29" s="120"/>
      <c r="D29" s="120"/>
      <c r="E29" s="120"/>
      <c r="F29" s="121"/>
      <c r="G29" s="122"/>
      <c r="H29" s="120"/>
      <c r="I29" s="121"/>
    </row>
    <row r="30" spans="1:27" ht="30.6" customHeight="1" x14ac:dyDescent="0.25">
      <c r="A30" s="215" t="s">
        <v>689</v>
      </c>
      <c r="B30" s="215"/>
      <c r="C30" s="215"/>
      <c r="D30" s="215"/>
      <c r="E30" s="215"/>
      <c r="F30" s="215"/>
      <c r="G30" s="215"/>
      <c r="H30" s="215"/>
      <c r="I30" s="215"/>
    </row>
    <row r="31" spans="1:27" ht="54" customHeight="1" x14ac:dyDescent="0.25">
      <c r="A31" s="205" t="s">
        <v>690</v>
      </c>
      <c r="B31" s="205"/>
      <c r="C31" s="207" t="s">
        <v>691</v>
      </c>
      <c r="D31" s="207"/>
      <c r="E31" s="207"/>
      <c r="F31" s="207"/>
      <c r="G31" s="207"/>
      <c r="H31" s="207"/>
      <c r="I31" s="207"/>
    </row>
    <row r="32" spans="1:27" ht="54" customHeight="1" x14ac:dyDescent="0.25">
      <c r="A32" s="205" t="s">
        <v>846</v>
      </c>
      <c r="B32" s="205"/>
      <c r="C32" s="205"/>
      <c r="D32" s="205"/>
      <c r="E32" s="205"/>
      <c r="F32" s="205"/>
      <c r="G32" s="205"/>
      <c r="H32" s="205"/>
      <c r="I32" s="205"/>
    </row>
    <row r="33" spans="1:9" ht="47.25" customHeight="1" x14ac:dyDescent="0.25">
      <c r="A33" s="205" t="s">
        <v>692</v>
      </c>
      <c r="B33" s="205"/>
      <c r="C33" s="123" t="s">
        <v>693</v>
      </c>
      <c r="D33" s="207" t="s">
        <v>694</v>
      </c>
      <c r="E33" s="207"/>
      <c r="F33" s="207"/>
      <c r="G33" s="207"/>
      <c r="H33" s="207"/>
      <c r="I33" s="207"/>
    </row>
    <row r="34" spans="1:9" ht="46.5" customHeight="1" x14ac:dyDescent="0.25">
      <c r="A34" s="205"/>
      <c r="B34" s="205"/>
      <c r="C34" s="123" t="s">
        <v>695</v>
      </c>
      <c r="D34" s="207" t="s">
        <v>696</v>
      </c>
      <c r="E34" s="207"/>
      <c r="F34" s="207"/>
      <c r="G34" s="207"/>
      <c r="H34" s="207"/>
      <c r="I34" s="207"/>
    </row>
    <row r="35" spans="1:9" ht="55.5" customHeight="1" x14ac:dyDescent="0.25">
      <c r="A35" s="207" t="s">
        <v>697</v>
      </c>
      <c r="B35" s="207"/>
      <c r="C35" s="207" t="s">
        <v>698</v>
      </c>
      <c r="D35" s="207"/>
      <c r="E35" s="207"/>
      <c r="F35" s="207"/>
      <c r="G35" s="207"/>
      <c r="H35" s="207"/>
      <c r="I35" s="207"/>
    </row>
    <row r="36" spans="1:9" ht="55.5" customHeight="1" x14ac:dyDescent="0.25">
      <c r="A36" s="207" t="s">
        <v>699</v>
      </c>
      <c r="B36" s="207"/>
      <c r="C36" s="207" t="s">
        <v>700</v>
      </c>
      <c r="D36" s="207"/>
      <c r="E36" s="207"/>
      <c r="F36" s="207"/>
      <c r="G36" s="207"/>
      <c r="H36" s="207"/>
      <c r="I36" s="207"/>
    </row>
    <row r="37" spans="1:9" x14ac:dyDescent="0.25">
      <c r="A37" s="208" t="s">
        <v>701</v>
      </c>
      <c r="B37" s="208"/>
      <c r="C37" s="208"/>
      <c r="D37" s="208"/>
      <c r="E37" s="208"/>
      <c r="F37" s="208"/>
      <c r="G37" s="208"/>
      <c r="H37" s="208"/>
      <c r="I37" s="208"/>
    </row>
    <row r="38" spans="1:9" ht="41.25" customHeight="1" x14ac:dyDescent="0.25">
      <c r="A38" s="392" t="s">
        <v>842</v>
      </c>
      <c r="B38" s="392"/>
      <c r="C38" s="393" t="s">
        <v>843</v>
      </c>
      <c r="D38" s="393"/>
      <c r="E38" s="393"/>
      <c r="F38" s="393"/>
      <c r="G38" s="393"/>
      <c r="H38" s="393"/>
      <c r="I38" s="393"/>
    </row>
    <row r="39" spans="1:9" ht="41.25" customHeight="1" x14ac:dyDescent="0.25">
      <c r="A39" s="392" t="s">
        <v>847</v>
      </c>
      <c r="B39" s="392"/>
      <c r="C39" s="393" t="s">
        <v>844</v>
      </c>
      <c r="D39" s="393"/>
      <c r="E39" s="393"/>
      <c r="F39" s="393"/>
      <c r="G39" s="393"/>
      <c r="H39" s="393"/>
      <c r="I39" s="393"/>
    </row>
    <row r="40" spans="1:9" ht="41.25" customHeight="1" x14ac:dyDescent="0.25">
      <c r="A40" s="392" t="s">
        <v>848</v>
      </c>
      <c r="B40" s="392"/>
      <c r="C40" s="393" t="s">
        <v>849</v>
      </c>
      <c r="D40" s="393"/>
      <c r="E40" s="393"/>
      <c r="F40" s="393"/>
      <c r="G40" s="393"/>
      <c r="H40" s="393"/>
      <c r="I40" s="393"/>
    </row>
  </sheetData>
  <mergeCells count="53">
    <mergeCell ref="C16:I16"/>
    <mergeCell ref="A17:B17"/>
    <mergeCell ref="C17:I17"/>
    <mergeCell ref="A22:B22"/>
    <mergeCell ref="D22:I22"/>
    <mergeCell ref="D25:I25"/>
    <mergeCell ref="A33:B34"/>
    <mergeCell ref="D33:I33"/>
    <mergeCell ref="A27:B27"/>
    <mergeCell ref="C27:I27"/>
    <mergeCell ref="A28:B28"/>
    <mergeCell ref="C28:I28"/>
    <mergeCell ref="A25:B25"/>
    <mergeCell ref="A26:B26"/>
    <mergeCell ref="C26:I26"/>
    <mergeCell ref="A5:I5"/>
    <mergeCell ref="B7:E7"/>
    <mergeCell ref="B8:E8"/>
    <mergeCell ref="A11:I11"/>
    <mergeCell ref="A12:B12"/>
    <mergeCell ref="C12:I12"/>
    <mergeCell ref="A13:B13"/>
    <mergeCell ref="C13:I13"/>
    <mergeCell ref="A23:B23"/>
    <mergeCell ref="D23:I23"/>
    <mergeCell ref="A24:B24"/>
    <mergeCell ref="D24:I24"/>
    <mergeCell ref="A14:B14"/>
    <mergeCell ref="C14:I14"/>
    <mergeCell ref="D19:I19"/>
    <mergeCell ref="A16:B16"/>
    <mergeCell ref="A20:B20"/>
    <mergeCell ref="D20:I20"/>
    <mergeCell ref="A21:B21"/>
    <mergeCell ref="D21:I21"/>
    <mergeCell ref="C15:I15"/>
    <mergeCell ref="A15:B15"/>
    <mergeCell ref="K19:AA19"/>
    <mergeCell ref="A18:B18"/>
    <mergeCell ref="C18:I18"/>
    <mergeCell ref="C38:I38"/>
    <mergeCell ref="C40:I40"/>
    <mergeCell ref="A31:B31"/>
    <mergeCell ref="C31:I31"/>
    <mergeCell ref="A32:I32"/>
    <mergeCell ref="D34:I34"/>
    <mergeCell ref="A37:I37"/>
    <mergeCell ref="A36:B36"/>
    <mergeCell ref="C36:I36"/>
    <mergeCell ref="C39:I39"/>
    <mergeCell ref="A30:I30"/>
    <mergeCell ref="A35:B35"/>
    <mergeCell ref="C35:I35"/>
  </mergeCells>
  <pageMargins left="0.7" right="0.7" top="0.75" bottom="0.75" header="0.3" footer="0.3"/>
  <pageSetup paperSize="9" scale="5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8CBAD"/>
    <pageSetUpPr fitToPage="1"/>
  </sheetPr>
  <dimension ref="A1:AJ68"/>
  <sheetViews>
    <sheetView topLeftCell="H1" zoomScale="90" zoomScaleNormal="90" zoomScaleSheetLayoutView="120" workbookViewId="0">
      <selection activeCell="N53" sqref="N53"/>
    </sheetView>
  </sheetViews>
  <sheetFormatPr defaultColWidth="8.85546875" defaultRowHeight="11.25" x14ac:dyDescent="0.2"/>
  <cols>
    <col min="1" max="1" width="35.5703125" style="5" customWidth="1"/>
    <col min="2" max="2" width="37.85546875" style="25" customWidth="1"/>
    <col min="3" max="3" width="20.42578125" style="5" customWidth="1"/>
    <col min="4" max="5" width="27.140625" style="5" customWidth="1"/>
    <col min="6" max="6" width="18.85546875" style="5" customWidth="1"/>
    <col min="7" max="12" width="18" style="5" customWidth="1"/>
    <col min="13" max="20" width="18.42578125" style="5" customWidth="1"/>
    <col min="21" max="21" width="18.5703125" style="5" customWidth="1"/>
    <col min="22" max="22" width="13.5703125" style="5" customWidth="1"/>
    <col min="23" max="23" width="17.140625" style="5" customWidth="1"/>
    <col min="24" max="24" width="13.85546875" style="5" customWidth="1"/>
    <col min="25" max="25" width="19.5703125" style="5" customWidth="1"/>
    <col min="26" max="26" width="17.42578125" style="26" customWidth="1"/>
    <col min="27" max="28" width="16.28515625" style="5" customWidth="1"/>
    <col min="29" max="30" width="16.28515625" style="26" customWidth="1"/>
    <col min="31" max="32" width="14.28515625" style="26" customWidth="1"/>
    <col min="33" max="33" width="26.7109375" style="26" customWidth="1"/>
    <col min="34" max="34" width="20.85546875" style="5" customWidth="1"/>
    <col min="35" max="35" width="23" style="5" customWidth="1"/>
    <col min="36" max="36" width="13.85546875" style="5" customWidth="1"/>
    <col min="37" max="37" width="11.85546875" style="5" customWidth="1"/>
    <col min="38" max="16384" width="8.85546875" style="5"/>
  </cols>
  <sheetData>
    <row r="1" spans="1:36" ht="19.5" customHeight="1" x14ac:dyDescent="0.25">
      <c r="A1" s="229" t="s">
        <v>702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24"/>
      <c r="Y1" s="24"/>
      <c r="Z1" s="179"/>
      <c r="AA1" s="24"/>
      <c r="AB1" s="24"/>
      <c r="AC1" s="179"/>
      <c r="AD1" s="179"/>
      <c r="AE1" s="179"/>
      <c r="AF1" s="179"/>
      <c r="AG1" s="179"/>
      <c r="AH1" s="24"/>
      <c r="AI1" s="24"/>
      <c r="AJ1" s="24"/>
    </row>
    <row r="2" spans="1:36" ht="12" thickBot="1" x14ac:dyDescent="0.25"/>
    <row r="3" spans="1:36" ht="18" customHeight="1" x14ac:dyDescent="0.2">
      <c r="A3" s="124" t="s">
        <v>703</v>
      </c>
      <c r="B3" s="225"/>
      <c r="C3" s="226"/>
      <c r="D3" s="226"/>
      <c r="E3" s="226"/>
      <c r="F3" s="124" t="s">
        <v>704</v>
      </c>
      <c r="G3" s="202"/>
      <c r="H3" s="64"/>
      <c r="I3" s="65"/>
      <c r="J3" s="65"/>
      <c r="K3" s="65"/>
      <c r="L3" s="65"/>
      <c r="M3" s="65"/>
      <c r="N3" s="65"/>
      <c r="O3" s="65"/>
      <c r="P3" s="65"/>
      <c r="AB3" s="286" t="s">
        <v>705</v>
      </c>
      <c r="AC3" s="287"/>
      <c r="AD3" s="287"/>
      <c r="AE3" s="287"/>
      <c r="AF3" s="288"/>
      <c r="AG3" s="27"/>
    </row>
    <row r="4" spans="1:36" ht="42" customHeight="1" x14ac:dyDescent="0.2">
      <c r="A4" s="124" t="s">
        <v>706</v>
      </c>
      <c r="B4" s="227"/>
      <c r="C4" s="228"/>
      <c r="D4" s="228"/>
      <c r="E4" s="228"/>
      <c r="F4" s="228"/>
      <c r="G4" s="228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AB4" s="97" t="s">
        <v>707</v>
      </c>
      <c r="AC4" s="98" t="s">
        <v>708</v>
      </c>
      <c r="AD4" s="298" t="s">
        <v>709</v>
      </c>
      <c r="AE4" s="299"/>
      <c r="AF4" s="300"/>
      <c r="AG4" s="27"/>
      <c r="AH4" s="27"/>
    </row>
    <row r="5" spans="1:36" ht="22.5" customHeight="1" x14ac:dyDescent="0.25">
      <c r="A5" s="8"/>
      <c r="B5" s="28"/>
      <c r="AB5" s="29">
        <f>AC53</f>
        <v>0</v>
      </c>
      <c r="AC5" s="30">
        <f>AE53</f>
        <v>0</v>
      </c>
      <c r="AD5" s="301">
        <f>SUM(AB5:AC5)</f>
        <v>0</v>
      </c>
      <c r="AE5" s="302"/>
      <c r="AF5" s="303"/>
      <c r="AG5" s="31" t="str">
        <f>IF((AC53+AE53)=(Y53-AB53),"","REVISEU : L'IMPORT DE LA SUBVENCIÓ SOL·LICITADA NO CORRESPON AL PRESSUPOST MENYS EL COFINANÇAMENT")</f>
        <v/>
      </c>
      <c r="AH5" s="27"/>
      <c r="AI5" s="32"/>
    </row>
    <row r="6" spans="1:36" ht="40.5" customHeight="1" thickBot="1" x14ac:dyDescent="0.25">
      <c r="A6" s="207" t="s">
        <v>710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AB6" s="33" t="str">
        <f>IF(AD5=0,"0%",AB5/AD5)</f>
        <v>0%</v>
      </c>
      <c r="AC6" s="34" t="str">
        <f>IF(AD5=0,"0%",AC5/AD5)</f>
        <v>0%</v>
      </c>
      <c r="AD6" s="304"/>
      <c r="AE6" s="305"/>
      <c r="AF6" s="306"/>
      <c r="AG6" s="66" t="str">
        <f>IF(AD5=0,"",IF(AB6=0.8,"","REVISEU: NO HI HA UNA PROPORCIÓ DE 80% EN INVERSIÓ I UN 20% EN DESPESA CORRENT"))</f>
        <v/>
      </c>
      <c r="AH6" s="27"/>
    </row>
    <row r="7" spans="1:36" ht="15.75" thickBot="1" x14ac:dyDescent="0.25">
      <c r="A7" s="172"/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Z7" s="5"/>
      <c r="AC7" s="5"/>
      <c r="AD7" s="5"/>
      <c r="AE7" s="5"/>
      <c r="AF7" s="5"/>
      <c r="AG7" s="5"/>
      <c r="AI7" s="27"/>
    </row>
    <row r="8" spans="1:36" ht="13.5" customHeight="1" thickBot="1" x14ac:dyDescent="0.25">
      <c r="A8" s="259" t="s">
        <v>711</v>
      </c>
      <c r="B8" s="249" t="s">
        <v>712</v>
      </c>
      <c r="C8" s="261" t="s">
        <v>713</v>
      </c>
      <c r="D8" s="247" t="s">
        <v>714</v>
      </c>
      <c r="E8" s="243" t="s">
        <v>715</v>
      </c>
      <c r="F8" s="244"/>
      <c r="G8" s="240" t="s">
        <v>716</v>
      </c>
      <c r="H8" s="240"/>
      <c r="I8" s="241"/>
      <c r="J8" s="241"/>
      <c r="K8" s="241"/>
      <c r="L8" s="241"/>
      <c r="M8" s="241"/>
      <c r="N8" s="241"/>
      <c r="O8" s="241"/>
      <c r="P8" s="241"/>
      <c r="Q8" s="241"/>
      <c r="R8" s="241"/>
      <c r="S8" s="241"/>
      <c r="T8" s="242"/>
      <c r="U8" s="264" t="s">
        <v>717</v>
      </c>
      <c r="V8" s="265"/>
      <c r="W8" s="265"/>
      <c r="X8" s="265"/>
      <c r="Y8" s="266"/>
      <c r="Z8" s="289" t="s">
        <v>718</v>
      </c>
      <c r="AA8" s="290"/>
      <c r="AB8" s="291"/>
      <c r="AC8" s="277" t="s">
        <v>719</v>
      </c>
      <c r="AD8" s="278"/>
      <c r="AE8" s="278"/>
      <c r="AF8" s="279"/>
      <c r="AG8" s="27"/>
      <c r="AH8" s="27"/>
    </row>
    <row r="9" spans="1:36" s="35" customFormat="1" ht="18" customHeight="1" thickBot="1" x14ac:dyDescent="0.25">
      <c r="A9" s="260"/>
      <c r="B9" s="250"/>
      <c r="C9" s="262"/>
      <c r="D9" s="248"/>
      <c r="E9" s="245"/>
      <c r="F9" s="246"/>
      <c r="G9" s="232" t="s">
        <v>720</v>
      </c>
      <c r="H9" s="233"/>
      <c r="I9" s="234"/>
      <c r="J9" s="234"/>
      <c r="K9" s="235"/>
      <c r="L9" s="236" t="s">
        <v>721</v>
      </c>
      <c r="M9" s="237"/>
      <c r="N9" s="237"/>
      <c r="O9" s="238"/>
      <c r="P9" s="238"/>
      <c r="Q9" s="238"/>
      <c r="R9" s="238"/>
      <c r="S9" s="238"/>
      <c r="T9" s="239"/>
      <c r="U9" s="267"/>
      <c r="V9" s="268"/>
      <c r="W9" s="268"/>
      <c r="X9" s="268"/>
      <c r="Y9" s="269"/>
      <c r="Z9" s="292"/>
      <c r="AA9" s="293"/>
      <c r="AB9" s="294"/>
      <c r="AC9" s="280"/>
      <c r="AD9" s="281"/>
      <c r="AE9" s="281"/>
      <c r="AF9" s="282"/>
      <c r="AG9" s="27"/>
      <c r="AH9" s="27"/>
    </row>
    <row r="10" spans="1:36" s="35" customFormat="1" ht="13.5" customHeight="1" thickBot="1" x14ac:dyDescent="0.25">
      <c r="A10" s="260"/>
      <c r="B10" s="250"/>
      <c r="C10" s="262"/>
      <c r="D10" s="248"/>
      <c r="E10" s="251" t="s">
        <v>722</v>
      </c>
      <c r="F10" s="253" t="s">
        <v>723</v>
      </c>
      <c r="G10" s="91" t="s">
        <v>724</v>
      </c>
      <c r="H10" s="92" t="s">
        <v>725</v>
      </c>
      <c r="I10" s="255" t="s">
        <v>726</v>
      </c>
      <c r="J10" s="255" t="s">
        <v>727</v>
      </c>
      <c r="K10" s="255" t="s">
        <v>728</v>
      </c>
      <c r="L10" s="257" t="s">
        <v>729</v>
      </c>
      <c r="M10" s="95" t="s">
        <v>724</v>
      </c>
      <c r="N10" s="96" t="s">
        <v>725</v>
      </c>
      <c r="O10" s="257" t="s">
        <v>730</v>
      </c>
      <c r="P10" s="257" t="s">
        <v>731</v>
      </c>
      <c r="Q10" s="257" t="s">
        <v>732</v>
      </c>
      <c r="R10" s="257" t="s">
        <v>733</v>
      </c>
      <c r="S10" s="257" t="s">
        <v>734</v>
      </c>
      <c r="T10" s="257" t="s">
        <v>728</v>
      </c>
      <c r="U10" s="270"/>
      <c r="V10" s="271"/>
      <c r="W10" s="271"/>
      <c r="X10" s="271"/>
      <c r="Y10" s="272"/>
      <c r="Z10" s="295"/>
      <c r="AA10" s="296"/>
      <c r="AB10" s="297"/>
      <c r="AC10" s="283"/>
      <c r="AD10" s="284"/>
      <c r="AE10" s="284"/>
      <c r="AF10" s="285"/>
      <c r="AG10" s="27"/>
      <c r="AH10" s="27"/>
    </row>
    <row r="11" spans="1:36" s="35" customFormat="1" ht="117" customHeight="1" thickBot="1" x14ac:dyDescent="0.25">
      <c r="A11" s="260"/>
      <c r="B11" s="250"/>
      <c r="C11" s="263"/>
      <c r="D11" s="248"/>
      <c r="E11" s="252"/>
      <c r="F11" s="254"/>
      <c r="G11" s="93" t="s">
        <v>735</v>
      </c>
      <c r="H11" s="94" t="s">
        <v>735</v>
      </c>
      <c r="I11" s="256"/>
      <c r="J11" s="256"/>
      <c r="K11" s="256"/>
      <c r="L11" s="258"/>
      <c r="M11" s="125" t="s">
        <v>736</v>
      </c>
      <c r="N11" s="126" t="s">
        <v>736</v>
      </c>
      <c r="O11" s="258"/>
      <c r="P11" s="258"/>
      <c r="Q11" s="258"/>
      <c r="R11" s="258"/>
      <c r="S11" s="258"/>
      <c r="T11" s="258"/>
      <c r="U11" s="230" t="s">
        <v>737</v>
      </c>
      <c r="V11" s="231"/>
      <c r="W11" s="230" t="s">
        <v>738</v>
      </c>
      <c r="X11" s="231"/>
      <c r="Y11" s="89" t="s">
        <v>739</v>
      </c>
      <c r="Z11" s="90" t="s">
        <v>740</v>
      </c>
      <c r="AA11" s="90" t="s">
        <v>741</v>
      </c>
      <c r="AB11" s="158" t="s">
        <v>742</v>
      </c>
      <c r="AC11" s="273" t="s">
        <v>743</v>
      </c>
      <c r="AD11" s="274"/>
      <c r="AE11" s="273" t="s">
        <v>744</v>
      </c>
      <c r="AF11" s="274"/>
      <c r="AG11" s="27"/>
      <c r="AH11" s="27"/>
    </row>
    <row r="12" spans="1:36" s="35" customFormat="1" ht="20.45" customHeight="1" x14ac:dyDescent="0.25">
      <c r="A12" s="36"/>
      <c r="B12" s="36"/>
      <c r="C12" s="37"/>
      <c r="D12" s="38"/>
      <c r="E12" s="39"/>
      <c r="F12" s="40"/>
      <c r="G12" s="161"/>
      <c r="H12" s="162"/>
      <c r="I12" s="162"/>
      <c r="J12" s="162"/>
      <c r="K12" s="197"/>
      <c r="L12" s="198"/>
      <c r="M12" s="199"/>
      <c r="N12" s="199"/>
      <c r="O12" s="199"/>
      <c r="P12" s="199"/>
      <c r="Q12" s="199"/>
      <c r="R12" s="199"/>
      <c r="S12" s="199"/>
      <c r="T12" s="199"/>
      <c r="U12" s="219">
        <f>G12+H12+I12+J12+K12</f>
        <v>0</v>
      </c>
      <c r="V12" s="220"/>
      <c r="W12" s="222">
        <f>L12+M12+N12+O12+P12+Q12+R12+S12+T12</f>
        <v>0</v>
      </c>
      <c r="X12" s="222"/>
      <c r="Y12" s="41">
        <f t="shared" ref="Y12:Y43" si="0">U12+W12</f>
        <v>0</v>
      </c>
      <c r="Z12" s="198"/>
      <c r="AA12" s="198"/>
      <c r="AB12" s="200">
        <f>+Z12+AA12</f>
        <v>0</v>
      </c>
      <c r="AC12" s="219">
        <f>U12-Z12</f>
        <v>0</v>
      </c>
      <c r="AD12" s="220"/>
      <c r="AE12" s="275">
        <f>W12-AA12</f>
        <v>0</v>
      </c>
      <c r="AF12" s="276"/>
      <c r="AG12" s="42" t="str">
        <f t="shared" ref="AG12:AG52" si="1">IF(AC12+AE12&gt;Y12,"LA SUMA DELS IMPORTS SOL·LICITATS NO POT SUPERAR EL PRESSSUPOST ","")</f>
        <v/>
      </c>
    </row>
    <row r="13" spans="1:36" s="35" customFormat="1" ht="20.45" customHeight="1" x14ac:dyDescent="0.25">
      <c r="A13" s="36"/>
      <c r="B13" s="36"/>
      <c r="C13" s="37"/>
      <c r="D13" s="38"/>
      <c r="E13" s="39"/>
      <c r="F13" s="40"/>
      <c r="G13" s="161"/>
      <c r="H13" s="162"/>
      <c r="I13" s="162"/>
      <c r="J13" s="162"/>
      <c r="K13" s="197"/>
      <c r="L13" s="198"/>
      <c r="M13" s="199"/>
      <c r="N13" s="199"/>
      <c r="O13" s="199"/>
      <c r="P13" s="199"/>
      <c r="Q13" s="199"/>
      <c r="R13" s="199"/>
      <c r="S13" s="199"/>
      <c r="T13" s="199"/>
      <c r="U13" s="219">
        <f t="shared" ref="U13:U52" si="2">G13+H13+I13+J13+K13</f>
        <v>0</v>
      </c>
      <c r="V13" s="220"/>
      <c r="W13" s="222">
        <f t="shared" ref="W13:W52" si="3">L13+M13+N13+O13+P13+Q13+R13+S13+T13</f>
        <v>0</v>
      </c>
      <c r="X13" s="222"/>
      <c r="Y13" s="43">
        <f t="shared" si="0"/>
        <v>0</v>
      </c>
      <c r="Z13" s="198"/>
      <c r="AA13" s="198"/>
      <c r="AB13" s="200">
        <f t="shared" ref="AB13:AB52" si="4">+Z13+AA13</f>
        <v>0</v>
      </c>
      <c r="AC13" s="219">
        <f t="shared" ref="AC13:AC52" si="5">U13-Z13</f>
        <v>0</v>
      </c>
      <c r="AD13" s="220"/>
      <c r="AE13" s="275">
        <f t="shared" ref="AE13:AE52" si="6">W13-AA13</f>
        <v>0</v>
      </c>
      <c r="AF13" s="276"/>
      <c r="AG13" s="42" t="str">
        <f t="shared" si="1"/>
        <v/>
      </c>
      <c r="AH13" s="44"/>
    </row>
    <row r="14" spans="1:36" s="35" customFormat="1" ht="20.25" customHeight="1" x14ac:dyDescent="0.25">
      <c r="A14" s="36"/>
      <c r="B14" s="36"/>
      <c r="C14" s="37"/>
      <c r="D14" s="38"/>
      <c r="E14" s="39"/>
      <c r="F14" s="40"/>
      <c r="G14" s="161"/>
      <c r="H14" s="162"/>
      <c r="I14" s="162"/>
      <c r="J14" s="162"/>
      <c r="K14" s="197"/>
      <c r="L14" s="198"/>
      <c r="M14" s="199"/>
      <c r="N14" s="199"/>
      <c r="O14" s="199"/>
      <c r="P14" s="199"/>
      <c r="Q14" s="199"/>
      <c r="R14" s="199"/>
      <c r="S14" s="199"/>
      <c r="T14" s="199"/>
      <c r="U14" s="219">
        <f t="shared" si="2"/>
        <v>0</v>
      </c>
      <c r="V14" s="220"/>
      <c r="W14" s="222">
        <f t="shared" si="3"/>
        <v>0</v>
      </c>
      <c r="X14" s="222"/>
      <c r="Y14" s="43">
        <f t="shared" si="0"/>
        <v>0</v>
      </c>
      <c r="Z14" s="198"/>
      <c r="AA14" s="198"/>
      <c r="AB14" s="200">
        <f t="shared" si="4"/>
        <v>0</v>
      </c>
      <c r="AC14" s="219">
        <f t="shared" si="5"/>
        <v>0</v>
      </c>
      <c r="AD14" s="220"/>
      <c r="AE14" s="275">
        <f t="shared" si="6"/>
        <v>0</v>
      </c>
      <c r="AF14" s="276"/>
      <c r="AG14" s="42" t="str">
        <f t="shared" si="1"/>
        <v/>
      </c>
    </row>
    <row r="15" spans="1:36" s="35" customFormat="1" ht="20.45" customHeight="1" x14ac:dyDescent="0.25">
      <c r="A15" s="36"/>
      <c r="B15" s="36"/>
      <c r="C15" s="37"/>
      <c r="D15" s="38"/>
      <c r="E15" s="39"/>
      <c r="F15" s="40"/>
      <c r="G15" s="161"/>
      <c r="H15" s="162"/>
      <c r="I15" s="162"/>
      <c r="J15" s="162"/>
      <c r="K15" s="197"/>
      <c r="L15" s="198"/>
      <c r="M15" s="199"/>
      <c r="N15" s="199"/>
      <c r="O15" s="199"/>
      <c r="P15" s="199"/>
      <c r="Q15" s="199"/>
      <c r="R15" s="199"/>
      <c r="S15" s="199"/>
      <c r="T15" s="199"/>
      <c r="U15" s="219">
        <f t="shared" si="2"/>
        <v>0</v>
      </c>
      <c r="V15" s="220"/>
      <c r="W15" s="222">
        <f t="shared" si="3"/>
        <v>0</v>
      </c>
      <c r="X15" s="222"/>
      <c r="Y15" s="43">
        <f t="shared" si="0"/>
        <v>0</v>
      </c>
      <c r="Z15" s="198"/>
      <c r="AA15" s="198"/>
      <c r="AB15" s="200">
        <f t="shared" si="4"/>
        <v>0</v>
      </c>
      <c r="AC15" s="219">
        <f t="shared" si="5"/>
        <v>0</v>
      </c>
      <c r="AD15" s="220"/>
      <c r="AE15" s="275">
        <f t="shared" si="6"/>
        <v>0</v>
      </c>
      <c r="AF15" s="276"/>
      <c r="AG15" s="42" t="str">
        <f t="shared" si="1"/>
        <v/>
      </c>
    </row>
    <row r="16" spans="1:36" s="35" customFormat="1" ht="20.45" customHeight="1" x14ac:dyDescent="0.25">
      <c r="A16" s="36"/>
      <c r="B16" s="36"/>
      <c r="C16" s="37"/>
      <c r="D16" s="38"/>
      <c r="E16" s="39"/>
      <c r="F16" s="40"/>
      <c r="G16" s="161"/>
      <c r="H16" s="162"/>
      <c r="I16" s="162"/>
      <c r="J16" s="162"/>
      <c r="K16" s="197"/>
      <c r="L16" s="198"/>
      <c r="M16" s="199"/>
      <c r="N16" s="199"/>
      <c r="O16" s="199"/>
      <c r="P16" s="199"/>
      <c r="Q16" s="199"/>
      <c r="R16" s="199"/>
      <c r="S16" s="199"/>
      <c r="T16" s="199"/>
      <c r="U16" s="219">
        <f t="shared" si="2"/>
        <v>0</v>
      </c>
      <c r="V16" s="220"/>
      <c r="W16" s="222">
        <f t="shared" si="3"/>
        <v>0</v>
      </c>
      <c r="X16" s="222"/>
      <c r="Y16" s="43">
        <f t="shared" si="0"/>
        <v>0</v>
      </c>
      <c r="Z16" s="198"/>
      <c r="AA16" s="198"/>
      <c r="AB16" s="200">
        <f t="shared" si="4"/>
        <v>0</v>
      </c>
      <c r="AC16" s="219">
        <f t="shared" si="5"/>
        <v>0</v>
      </c>
      <c r="AD16" s="220"/>
      <c r="AE16" s="275">
        <f t="shared" si="6"/>
        <v>0</v>
      </c>
      <c r="AF16" s="276"/>
      <c r="AG16" s="42" t="str">
        <f t="shared" si="1"/>
        <v/>
      </c>
    </row>
    <row r="17" spans="1:33" s="35" customFormat="1" ht="20.45" customHeight="1" x14ac:dyDescent="0.25">
      <c r="A17" s="36"/>
      <c r="B17" s="36"/>
      <c r="C17" s="37"/>
      <c r="D17" s="38"/>
      <c r="E17" s="39"/>
      <c r="F17" s="40"/>
      <c r="G17" s="161"/>
      <c r="H17" s="162"/>
      <c r="I17" s="162"/>
      <c r="J17" s="162"/>
      <c r="K17" s="197"/>
      <c r="L17" s="198"/>
      <c r="M17" s="199"/>
      <c r="N17" s="199"/>
      <c r="O17" s="199"/>
      <c r="P17" s="199"/>
      <c r="Q17" s="199"/>
      <c r="R17" s="199"/>
      <c r="S17" s="199"/>
      <c r="T17" s="199"/>
      <c r="U17" s="219">
        <f t="shared" si="2"/>
        <v>0</v>
      </c>
      <c r="V17" s="220"/>
      <c r="W17" s="222">
        <f t="shared" si="3"/>
        <v>0</v>
      </c>
      <c r="X17" s="222"/>
      <c r="Y17" s="43">
        <f t="shared" si="0"/>
        <v>0</v>
      </c>
      <c r="Z17" s="198"/>
      <c r="AA17" s="198"/>
      <c r="AB17" s="200">
        <f t="shared" si="4"/>
        <v>0</v>
      </c>
      <c r="AC17" s="219">
        <f t="shared" si="5"/>
        <v>0</v>
      </c>
      <c r="AD17" s="220"/>
      <c r="AE17" s="275">
        <f t="shared" si="6"/>
        <v>0</v>
      </c>
      <c r="AF17" s="276"/>
      <c r="AG17" s="42" t="str">
        <f t="shared" si="1"/>
        <v/>
      </c>
    </row>
    <row r="18" spans="1:33" s="35" customFormat="1" ht="20.45" customHeight="1" x14ac:dyDescent="0.25">
      <c r="A18" s="36"/>
      <c r="B18" s="36"/>
      <c r="C18" s="37"/>
      <c r="D18" s="38"/>
      <c r="E18" s="39"/>
      <c r="F18" s="40"/>
      <c r="G18" s="161"/>
      <c r="H18" s="162"/>
      <c r="I18" s="162"/>
      <c r="J18" s="162"/>
      <c r="K18" s="197"/>
      <c r="L18" s="198"/>
      <c r="M18" s="199"/>
      <c r="N18" s="199"/>
      <c r="O18" s="199"/>
      <c r="P18" s="199"/>
      <c r="Q18" s="199"/>
      <c r="R18" s="199"/>
      <c r="S18" s="199"/>
      <c r="T18" s="199"/>
      <c r="U18" s="219">
        <f t="shared" si="2"/>
        <v>0</v>
      </c>
      <c r="V18" s="220"/>
      <c r="W18" s="222">
        <f t="shared" si="3"/>
        <v>0</v>
      </c>
      <c r="X18" s="222"/>
      <c r="Y18" s="43">
        <f t="shared" si="0"/>
        <v>0</v>
      </c>
      <c r="Z18" s="198"/>
      <c r="AA18" s="198"/>
      <c r="AB18" s="200">
        <f t="shared" si="4"/>
        <v>0</v>
      </c>
      <c r="AC18" s="219">
        <f t="shared" si="5"/>
        <v>0</v>
      </c>
      <c r="AD18" s="220"/>
      <c r="AE18" s="275">
        <f t="shared" si="6"/>
        <v>0</v>
      </c>
      <c r="AF18" s="276"/>
      <c r="AG18" s="42" t="str">
        <f t="shared" si="1"/>
        <v/>
      </c>
    </row>
    <row r="19" spans="1:33" s="35" customFormat="1" ht="20.45" customHeight="1" x14ac:dyDescent="0.25">
      <c r="A19" s="36"/>
      <c r="B19" s="36"/>
      <c r="C19" s="37"/>
      <c r="D19" s="38"/>
      <c r="E19" s="39"/>
      <c r="F19" s="40"/>
      <c r="G19" s="161"/>
      <c r="H19" s="162"/>
      <c r="I19" s="162"/>
      <c r="J19" s="162"/>
      <c r="K19" s="197"/>
      <c r="L19" s="198"/>
      <c r="M19" s="199"/>
      <c r="N19" s="199"/>
      <c r="O19" s="199"/>
      <c r="P19" s="199"/>
      <c r="Q19" s="199"/>
      <c r="R19" s="199"/>
      <c r="S19" s="199"/>
      <c r="T19" s="199"/>
      <c r="U19" s="219">
        <f t="shared" si="2"/>
        <v>0</v>
      </c>
      <c r="V19" s="220"/>
      <c r="W19" s="222">
        <f t="shared" si="3"/>
        <v>0</v>
      </c>
      <c r="X19" s="222"/>
      <c r="Y19" s="43">
        <f t="shared" si="0"/>
        <v>0</v>
      </c>
      <c r="Z19" s="198"/>
      <c r="AA19" s="198"/>
      <c r="AB19" s="200">
        <f t="shared" si="4"/>
        <v>0</v>
      </c>
      <c r="AC19" s="219">
        <f t="shared" si="5"/>
        <v>0</v>
      </c>
      <c r="AD19" s="220"/>
      <c r="AE19" s="275">
        <f t="shared" si="6"/>
        <v>0</v>
      </c>
      <c r="AF19" s="276"/>
      <c r="AG19" s="42" t="str">
        <f t="shared" si="1"/>
        <v/>
      </c>
    </row>
    <row r="20" spans="1:33" s="35" customFormat="1" ht="20.45" customHeight="1" x14ac:dyDescent="0.25">
      <c r="A20" s="36"/>
      <c r="B20" s="36"/>
      <c r="C20" s="37"/>
      <c r="D20" s="38"/>
      <c r="E20" s="39"/>
      <c r="F20" s="40"/>
      <c r="G20" s="161"/>
      <c r="H20" s="162"/>
      <c r="I20" s="162"/>
      <c r="J20" s="162"/>
      <c r="K20" s="197"/>
      <c r="L20" s="198"/>
      <c r="M20" s="199"/>
      <c r="N20" s="199"/>
      <c r="O20" s="199"/>
      <c r="P20" s="199"/>
      <c r="Q20" s="199"/>
      <c r="R20" s="199"/>
      <c r="S20" s="199"/>
      <c r="T20" s="199"/>
      <c r="U20" s="219">
        <f t="shared" si="2"/>
        <v>0</v>
      </c>
      <c r="V20" s="220"/>
      <c r="W20" s="222">
        <f t="shared" si="3"/>
        <v>0</v>
      </c>
      <c r="X20" s="222"/>
      <c r="Y20" s="43">
        <f t="shared" si="0"/>
        <v>0</v>
      </c>
      <c r="Z20" s="198"/>
      <c r="AA20" s="198"/>
      <c r="AB20" s="200">
        <f t="shared" si="4"/>
        <v>0</v>
      </c>
      <c r="AC20" s="219">
        <f t="shared" si="5"/>
        <v>0</v>
      </c>
      <c r="AD20" s="220"/>
      <c r="AE20" s="275">
        <f t="shared" si="6"/>
        <v>0</v>
      </c>
      <c r="AF20" s="276"/>
      <c r="AG20" s="42" t="str">
        <f t="shared" si="1"/>
        <v/>
      </c>
    </row>
    <row r="21" spans="1:33" s="35" customFormat="1" ht="20.45" customHeight="1" x14ac:dyDescent="0.25">
      <c r="A21" s="36"/>
      <c r="B21" s="36"/>
      <c r="C21" s="37"/>
      <c r="D21" s="38"/>
      <c r="E21" s="39"/>
      <c r="F21" s="40"/>
      <c r="G21" s="161"/>
      <c r="H21" s="162"/>
      <c r="I21" s="162"/>
      <c r="J21" s="162"/>
      <c r="K21" s="197"/>
      <c r="L21" s="198"/>
      <c r="M21" s="199"/>
      <c r="N21" s="199"/>
      <c r="O21" s="199"/>
      <c r="P21" s="199"/>
      <c r="Q21" s="199"/>
      <c r="R21" s="199"/>
      <c r="S21" s="199"/>
      <c r="T21" s="199"/>
      <c r="U21" s="219">
        <f t="shared" si="2"/>
        <v>0</v>
      </c>
      <c r="V21" s="220"/>
      <c r="W21" s="222">
        <f t="shared" si="3"/>
        <v>0</v>
      </c>
      <c r="X21" s="222"/>
      <c r="Y21" s="43">
        <f t="shared" si="0"/>
        <v>0</v>
      </c>
      <c r="Z21" s="198"/>
      <c r="AA21" s="198"/>
      <c r="AB21" s="200">
        <f t="shared" si="4"/>
        <v>0</v>
      </c>
      <c r="AC21" s="219">
        <f t="shared" si="5"/>
        <v>0</v>
      </c>
      <c r="AD21" s="220"/>
      <c r="AE21" s="275">
        <f t="shared" si="6"/>
        <v>0</v>
      </c>
      <c r="AF21" s="276"/>
      <c r="AG21" s="42" t="str">
        <f t="shared" si="1"/>
        <v/>
      </c>
    </row>
    <row r="22" spans="1:33" s="35" customFormat="1" ht="20.45" customHeight="1" x14ac:dyDescent="0.25">
      <c r="A22" s="36"/>
      <c r="B22" s="36"/>
      <c r="C22" s="37"/>
      <c r="D22" s="38"/>
      <c r="E22" s="39"/>
      <c r="F22" s="40"/>
      <c r="G22" s="161"/>
      <c r="H22" s="162"/>
      <c r="I22" s="162"/>
      <c r="J22" s="162"/>
      <c r="K22" s="197"/>
      <c r="L22" s="198"/>
      <c r="M22" s="199"/>
      <c r="N22" s="199"/>
      <c r="O22" s="199"/>
      <c r="P22" s="199"/>
      <c r="Q22" s="199"/>
      <c r="R22" s="199"/>
      <c r="S22" s="199"/>
      <c r="T22" s="199"/>
      <c r="U22" s="219">
        <f t="shared" si="2"/>
        <v>0</v>
      </c>
      <c r="V22" s="220"/>
      <c r="W22" s="222">
        <f t="shared" si="3"/>
        <v>0</v>
      </c>
      <c r="X22" s="222"/>
      <c r="Y22" s="43">
        <f t="shared" si="0"/>
        <v>0</v>
      </c>
      <c r="Z22" s="198"/>
      <c r="AA22" s="198"/>
      <c r="AB22" s="200">
        <f t="shared" si="4"/>
        <v>0</v>
      </c>
      <c r="AC22" s="219">
        <f t="shared" si="5"/>
        <v>0</v>
      </c>
      <c r="AD22" s="220"/>
      <c r="AE22" s="275">
        <f t="shared" si="6"/>
        <v>0</v>
      </c>
      <c r="AF22" s="276"/>
      <c r="AG22" s="42" t="str">
        <f t="shared" si="1"/>
        <v/>
      </c>
    </row>
    <row r="23" spans="1:33" s="35" customFormat="1" ht="20.45" customHeight="1" x14ac:dyDescent="0.25">
      <c r="A23" s="36"/>
      <c r="B23" s="36"/>
      <c r="C23" s="37"/>
      <c r="D23" s="38"/>
      <c r="E23" s="39"/>
      <c r="F23" s="40"/>
      <c r="G23" s="161"/>
      <c r="H23" s="162"/>
      <c r="I23" s="162"/>
      <c r="J23" s="162"/>
      <c r="K23" s="197"/>
      <c r="L23" s="198"/>
      <c r="M23" s="199"/>
      <c r="N23" s="199"/>
      <c r="O23" s="199"/>
      <c r="P23" s="199"/>
      <c r="Q23" s="199"/>
      <c r="R23" s="199"/>
      <c r="S23" s="199"/>
      <c r="T23" s="199"/>
      <c r="U23" s="219">
        <f t="shared" si="2"/>
        <v>0</v>
      </c>
      <c r="V23" s="220"/>
      <c r="W23" s="222">
        <f t="shared" si="3"/>
        <v>0</v>
      </c>
      <c r="X23" s="222"/>
      <c r="Y23" s="43">
        <f t="shared" si="0"/>
        <v>0</v>
      </c>
      <c r="Z23" s="198"/>
      <c r="AA23" s="198"/>
      <c r="AB23" s="200">
        <f t="shared" si="4"/>
        <v>0</v>
      </c>
      <c r="AC23" s="219">
        <f t="shared" si="5"/>
        <v>0</v>
      </c>
      <c r="AD23" s="220"/>
      <c r="AE23" s="275">
        <f t="shared" si="6"/>
        <v>0</v>
      </c>
      <c r="AF23" s="276"/>
      <c r="AG23" s="42" t="str">
        <f t="shared" si="1"/>
        <v/>
      </c>
    </row>
    <row r="24" spans="1:33" s="35" customFormat="1" ht="20.45" customHeight="1" x14ac:dyDescent="0.25">
      <c r="A24" s="36"/>
      <c r="B24" s="36"/>
      <c r="C24" s="37"/>
      <c r="D24" s="38"/>
      <c r="E24" s="39"/>
      <c r="F24" s="40"/>
      <c r="G24" s="161"/>
      <c r="H24" s="162"/>
      <c r="I24" s="162"/>
      <c r="J24" s="162"/>
      <c r="K24" s="197"/>
      <c r="L24" s="198"/>
      <c r="M24" s="199"/>
      <c r="N24" s="199"/>
      <c r="O24" s="199"/>
      <c r="P24" s="199"/>
      <c r="Q24" s="199"/>
      <c r="R24" s="199"/>
      <c r="S24" s="199"/>
      <c r="T24" s="199"/>
      <c r="U24" s="219">
        <f t="shared" si="2"/>
        <v>0</v>
      </c>
      <c r="V24" s="220"/>
      <c r="W24" s="222">
        <f t="shared" si="3"/>
        <v>0</v>
      </c>
      <c r="X24" s="222"/>
      <c r="Y24" s="43">
        <f t="shared" si="0"/>
        <v>0</v>
      </c>
      <c r="Z24" s="198"/>
      <c r="AA24" s="198"/>
      <c r="AB24" s="200">
        <f t="shared" si="4"/>
        <v>0</v>
      </c>
      <c r="AC24" s="219">
        <f t="shared" si="5"/>
        <v>0</v>
      </c>
      <c r="AD24" s="220"/>
      <c r="AE24" s="275">
        <f t="shared" si="6"/>
        <v>0</v>
      </c>
      <c r="AF24" s="276"/>
      <c r="AG24" s="42" t="str">
        <f t="shared" si="1"/>
        <v/>
      </c>
    </row>
    <row r="25" spans="1:33" s="35" customFormat="1" ht="20.45" customHeight="1" x14ac:dyDescent="0.25">
      <c r="A25" s="36"/>
      <c r="B25" s="36"/>
      <c r="C25" s="37"/>
      <c r="D25" s="38"/>
      <c r="E25" s="39"/>
      <c r="F25" s="40"/>
      <c r="G25" s="161"/>
      <c r="H25" s="162"/>
      <c r="I25" s="162"/>
      <c r="J25" s="162"/>
      <c r="K25" s="197"/>
      <c r="L25" s="198"/>
      <c r="M25" s="199"/>
      <c r="N25" s="199"/>
      <c r="O25" s="199"/>
      <c r="P25" s="199"/>
      <c r="Q25" s="199"/>
      <c r="R25" s="199"/>
      <c r="S25" s="199"/>
      <c r="T25" s="199"/>
      <c r="U25" s="219">
        <f t="shared" si="2"/>
        <v>0</v>
      </c>
      <c r="V25" s="220"/>
      <c r="W25" s="222">
        <f t="shared" si="3"/>
        <v>0</v>
      </c>
      <c r="X25" s="222"/>
      <c r="Y25" s="43">
        <f t="shared" si="0"/>
        <v>0</v>
      </c>
      <c r="Z25" s="198"/>
      <c r="AA25" s="198"/>
      <c r="AB25" s="200">
        <f t="shared" si="4"/>
        <v>0</v>
      </c>
      <c r="AC25" s="219">
        <f t="shared" si="5"/>
        <v>0</v>
      </c>
      <c r="AD25" s="220"/>
      <c r="AE25" s="275">
        <f t="shared" si="6"/>
        <v>0</v>
      </c>
      <c r="AF25" s="276"/>
      <c r="AG25" s="42" t="str">
        <f t="shared" si="1"/>
        <v/>
      </c>
    </row>
    <row r="26" spans="1:33" s="35" customFormat="1" ht="20.45" customHeight="1" x14ac:dyDescent="0.25">
      <c r="A26" s="36"/>
      <c r="B26" s="36"/>
      <c r="C26" s="37"/>
      <c r="D26" s="38"/>
      <c r="E26" s="39"/>
      <c r="F26" s="40"/>
      <c r="G26" s="161"/>
      <c r="H26" s="162"/>
      <c r="I26" s="162"/>
      <c r="J26" s="162"/>
      <c r="K26" s="197"/>
      <c r="L26" s="198"/>
      <c r="M26" s="199"/>
      <c r="N26" s="199"/>
      <c r="O26" s="199"/>
      <c r="P26" s="199"/>
      <c r="Q26" s="199"/>
      <c r="R26" s="199"/>
      <c r="S26" s="199"/>
      <c r="T26" s="199"/>
      <c r="U26" s="219">
        <f t="shared" si="2"/>
        <v>0</v>
      </c>
      <c r="V26" s="220"/>
      <c r="W26" s="222">
        <f t="shared" si="3"/>
        <v>0</v>
      </c>
      <c r="X26" s="222"/>
      <c r="Y26" s="43">
        <f t="shared" si="0"/>
        <v>0</v>
      </c>
      <c r="Z26" s="198"/>
      <c r="AA26" s="198"/>
      <c r="AB26" s="200">
        <f t="shared" si="4"/>
        <v>0</v>
      </c>
      <c r="AC26" s="219">
        <f t="shared" ref="AC26" si="7">U26-Z26</f>
        <v>0</v>
      </c>
      <c r="AD26" s="220"/>
      <c r="AE26" s="275">
        <f t="shared" si="6"/>
        <v>0</v>
      </c>
      <c r="AF26" s="276"/>
      <c r="AG26" s="42" t="str">
        <f t="shared" si="1"/>
        <v/>
      </c>
    </row>
    <row r="27" spans="1:33" s="35" customFormat="1" ht="20.45" customHeight="1" x14ac:dyDescent="0.25">
      <c r="A27" s="36"/>
      <c r="B27" s="36"/>
      <c r="C27" s="37"/>
      <c r="D27" s="38"/>
      <c r="E27" s="39"/>
      <c r="F27" s="40"/>
      <c r="G27" s="161"/>
      <c r="H27" s="162"/>
      <c r="I27" s="162"/>
      <c r="J27" s="162"/>
      <c r="K27" s="197"/>
      <c r="L27" s="198"/>
      <c r="M27" s="199"/>
      <c r="N27" s="199"/>
      <c r="O27" s="199"/>
      <c r="P27" s="199"/>
      <c r="Q27" s="199"/>
      <c r="R27" s="199"/>
      <c r="S27" s="199"/>
      <c r="T27" s="199"/>
      <c r="U27" s="219">
        <f t="shared" si="2"/>
        <v>0</v>
      </c>
      <c r="V27" s="220"/>
      <c r="W27" s="222">
        <f t="shared" si="3"/>
        <v>0</v>
      </c>
      <c r="X27" s="222"/>
      <c r="Y27" s="43">
        <f t="shared" si="0"/>
        <v>0</v>
      </c>
      <c r="Z27" s="198"/>
      <c r="AA27" s="198"/>
      <c r="AB27" s="200">
        <f t="shared" si="4"/>
        <v>0</v>
      </c>
      <c r="AC27" s="219">
        <f t="shared" si="5"/>
        <v>0</v>
      </c>
      <c r="AD27" s="220"/>
      <c r="AE27" s="275">
        <f t="shared" si="6"/>
        <v>0</v>
      </c>
      <c r="AF27" s="276"/>
      <c r="AG27" s="42" t="str">
        <f t="shared" si="1"/>
        <v/>
      </c>
    </row>
    <row r="28" spans="1:33" s="35" customFormat="1" ht="20.45" customHeight="1" x14ac:dyDescent="0.25">
      <c r="A28" s="36"/>
      <c r="B28" s="36"/>
      <c r="C28" s="37"/>
      <c r="D28" s="38"/>
      <c r="E28" s="39"/>
      <c r="F28" s="40"/>
      <c r="G28" s="161"/>
      <c r="H28" s="162"/>
      <c r="I28" s="162"/>
      <c r="J28" s="162"/>
      <c r="K28" s="197"/>
      <c r="L28" s="198"/>
      <c r="M28" s="199"/>
      <c r="N28" s="199"/>
      <c r="O28" s="199"/>
      <c r="P28" s="199"/>
      <c r="Q28" s="199"/>
      <c r="R28" s="199"/>
      <c r="S28" s="199"/>
      <c r="T28" s="199"/>
      <c r="U28" s="219">
        <f t="shared" si="2"/>
        <v>0</v>
      </c>
      <c r="V28" s="220"/>
      <c r="W28" s="222">
        <f t="shared" si="3"/>
        <v>0</v>
      </c>
      <c r="X28" s="222"/>
      <c r="Y28" s="43">
        <f t="shared" si="0"/>
        <v>0</v>
      </c>
      <c r="Z28" s="198"/>
      <c r="AA28" s="198"/>
      <c r="AB28" s="200">
        <f t="shared" si="4"/>
        <v>0</v>
      </c>
      <c r="AC28" s="219">
        <f t="shared" si="5"/>
        <v>0</v>
      </c>
      <c r="AD28" s="220"/>
      <c r="AE28" s="275">
        <f t="shared" si="6"/>
        <v>0</v>
      </c>
      <c r="AF28" s="276"/>
      <c r="AG28" s="42" t="str">
        <f t="shared" si="1"/>
        <v/>
      </c>
    </row>
    <row r="29" spans="1:33" s="35" customFormat="1" ht="20.45" customHeight="1" x14ac:dyDescent="0.25">
      <c r="A29" s="36"/>
      <c r="B29" s="36"/>
      <c r="C29" s="37"/>
      <c r="D29" s="38"/>
      <c r="E29" s="39"/>
      <c r="F29" s="40"/>
      <c r="G29" s="161"/>
      <c r="H29" s="162"/>
      <c r="I29" s="162"/>
      <c r="J29" s="162"/>
      <c r="K29" s="197"/>
      <c r="L29" s="198"/>
      <c r="M29" s="199"/>
      <c r="N29" s="199"/>
      <c r="O29" s="199"/>
      <c r="P29" s="199"/>
      <c r="Q29" s="199"/>
      <c r="R29" s="199"/>
      <c r="S29" s="199"/>
      <c r="T29" s="199"/>
      <c r="U29" s="219">
        <f t="shared" si="2"/>
        <v>0</v>
      </c>
      <c r="V29" s="220"/>
      <c r="W29" s="222">
        <f t="shared" si="3"/>
        <v>0</v>
      </c>
      <c r="X29" s="222"/>
      <c r="Y29" s="43">
        <f t="shared" si="0"/>
        <v>0</v>
      </c>
      <c r="Z29" s="198"/>
      <c r="AA29" s="198"/>
      <c r="AB29" s="200">
        <f t="shared" si="4"/>
        <v>0</v>
      </c>
      <c r="AC29" s="219">
        <f t="shared" si="5"/>
        <v>0</v>
      </c>
      <c r="AD29" s="220"/>
      <c r="AE29" s="275">
        <f t="shared" si="6"/>
        <v>0</v>
      </c>
      <c r="AF29" s="276"/>
      <c r="AG29" s="42" t="str">
        <f t="shared" si="1"/>
        <v/>
      </c>
    </row>
    <row r="30" spans="1:33" s="35" customFormat="1" ht="20.45" customHeight="1" x14ac:dyDescent="0.25">
      <c r="A30" s="36"/>
      <c r="B30" s="36"/>
      <c r="C30" s="37"/>
      <c r="D30" s="38"/>
      <c r="E30" s="39"/>
      <c r="F30" s="40"/>
      <c r="G30" s="161"/>
      <c r="H30" s="162"/>
      <c r="I30" s="162"/>
      <c r="J30" s="162"/>
      <c r="K30" s="197"/>
      <c r="L30" s="198"/>
      <c r="M30" s="199"/>
      <c r="N30" s="199"/>
      <c r="O30" s="199"/>
      <c r="P30" s="199"/>
      <c r="Q30" s="199"/>
      <c r="R30" s="199"/>
      <c r="S30" s="199"/>
      <c r="T30" s="199"/>
      <c r="U30" s="219">
        <f t="shared" si="2"/>
        <v>0</v>
      </c>
      <c r="V30" s="220"/>
      <c r="W30" s="222">
        <f t="shared" si="3"/>
        <v>0</v>
      </c>
      <c r="X30" s="222"/>
      <c r="Y30" s="43">
        <f t="shared" si="0"/>
        <v>0</v>
      </c>
      <c r="Z30" s="198"/>
      <c r="AA30" s="198"/>
      <c r="AB30" s="200">
        <f t="shared" si="4"/>
        <v>0</v>
      </c>
      <c r="AC30" s="219">
        <f t="shared" si="5"/>
        <v>0</v>
      </c>
      <c r="AD30" s="220"/>
      <c r="AE30" s="275">
        <f t="shared" si="6"/>
        <v>0</v>
      </c>
      <c r="AF30" s="276"/>
      <c r="AG30" s="42" t="str">
        <f t="shared" si="1"/>
        <v/>
      </c>
    </row>
    <row r="31" spans="1:33" s="35" customFormat="1" ht="20.45" customHeight="1" x14ac:dyDescent="0.25">
      <c r="A31" s="36"/>
      <c r="B31" s="36"/>
      <c r="C31" s="37"/>
      <c r="D31" s="38"/>
      <c r="E31" s="39"/>
      <c r="F31" s="40"/>
      <c r="G31" s="161"/>
      <c r="H31" s="162"/>
      <c r="I31" s="162"/>
      <c r="J31" s="162"/>
      <c r="K31" s="197"/>
      <c r="L31" s="198"/>
      <c r="M31" s="199"/>
      <c r="N31" s="199"/>
      <c r="O31" s="199"/>
      <c r="P31" s="199"/>
      <c r="Q31" s="199"/>
      <c r="R31" s="199"/>
      <c r="S31" s="199"/>
      <c r="T31" s="199"/>
      <c r="U31" s="219">
        <f t="shared" si="2"/>
        <v>0</v>
      </c>
      <c r="V31" s="220"/>
      <c r="W31" s="222">
        <f t="shared" si="3"/>
        <v>0</v>
      </c>
      <c r="X31" s="222"/>
      <c r="Y31" s="43">
        <f t="shared" si="0"/>
        <v>0</v>
      </c>
      <c r="Z31" s="198"/>
      <c r="AA31" s="198"/>
      <c r="AB31" s="200">
        <f t="shared" si="4"/>
        <v>0</v>
      </c>
      <c r="AC31" s="219">
        <f t="shared" si="5"/>
        <v>0</v>
      </c>
      <c r="AD31" s="220"/>
      <c r="AE31" s="275">
        <f t="shared" si="6"/>
        <v>0</v>
      </c>
      <c r="AF31" s="276"/>
      <c r="AG31" s="42" t="str">
        <f t="shared" si="1"/>
        <v/>
      </c>
    </row>
    <row r="32" spans="1:33" s="35" customFormat="1" ht="20.45" customHeight="1" x14ac:dyDescent="0.25">
      <c r="A32" s="36"/>
      <c r="B32" s="36"/>
      <c r="C32" s="37"/>
      <c r="D32" s="38"/>
      <c r="E32" s="39"/>
      <c r="F32" s="40"/>
      <c r="G32" s="161"/>
      <c r="H32" s="162"/>
      <c r="I32" s="162"/>
      <c r="J32" s="162"/>
      <c r="K32" s="197"/>
      <c r="L32" s="198"/>
      <c r="M32" s="199"/>
      <c r="N32" s="199"/>
      <c r="O32" s="199"/>
      <c r="P32" s="199"/>
      <c r="Q32" s="199"/>
      <c r="R32" s="199"/>
      <c r="S32" s="199"/>
      <c r="T32" s="199"/>
      <c r="U32" s="219">
        <f t="shared" si="2"/>
        <v>0</v>
      </c>
      <c r="V32" s="220"/>
      <c r="W32" s="222">
        <f t="shared" si="3"/>
        <v>0</v>
      </c>
      <c r="X32" s="222"/>
      <c r="Y32" s="43">
        <f t="shared" si="0"/>
        <v>0</v>
      </c>
      <c r="Z32" s="198"/>
      <c r="AA32" s="198"/>
      <c r="AB32" s="200">
        <f t="shared" si="4"/>
        <v>0</v>
      </c>
      <c r="AC32" s="219">
        <f t="shared" si="5"/>
        <v>0</v>
      </c>
      <c r="AD32" s="220"/>
      <c r="AE32" s="275">
        <f t="shared" si="6"/>
        <v>0</v>
      </c>
      <c r="AF32" s="276"/>
      <c r="AG32" s="42" t="str">
        <f t="shared" si="1"/>
        <v/>
      </c>
    </row>
    <row r="33" spans="1:33" s="35" customFormat="1" ht="20.45" customHeight="1" x14ac:dyDescent="0.25">
      <c r="A33" s="36"/>
      <c r="B33" s="36"/>
      <c r="C33" s="37"/>
      <c r="D33" s="38"/>
      <c r="E33" s="39"/>
      <c r="F33" s="40"/>
      <c r="G33" s="161"/>
      <c r="H33" s="162"/>
      <c r="I33" s="162"/>
      <c r="J33" s="162"/>
      <c r="K33" s="197"/>
      <c r="L33" s="198"/>
      <c r="M33" s="199"/>
      <c r="N33" s="199"/>
      <c r="O33" s="199"/>
      <c r="P33" s="199"/>
      <c r="Q33" s="199"/>
      <c r="R33" s="199"/>
      <c r="S33" s="199"/>
      <c r="T33" s="199"/>
      <c r="U33" s="219">
        <f t="shared" si="2"/>
        <v>0</v>
      </c>
      <c r="V33" s="220"/>
      <c r="W33" s="222">
        <f t="shared" si="3"/>
        <v>0</v>
      </c>
      <c r="X33" s="222"/>
      <c r="Y33" s="43">
        <f t="shared" si="0"/>
        <v>0</v>
      </c>
      <c r="Z33" s="198"/>
      <c r="AA33" s="198"/>
      <c r="AB33" s="200">
        <f t="shared" si="4"/>
        <v>0</v>
      </c>
      <c r="AC33" s="219">
        <f t="shared" si="5"/>
        <v>0</v>
      </c>
      <c r="AD33" s="220"/>
      <c r="AE33" s="275">
        <f t="shared" si="6"/>
        <v>0</v>
      </c>
      <c r="AF33" s="276"/>
      <c r="AG33" s="42" t="str">
        <f t="shared" si="1"/>
        <v/>
      </c>
    </row>
    <row r="34" spans="1:33" s="35" customFormat="1" ht="20.45" customHeight="1" x14ac:dyDescent="0.25">
      <c r="A34" s="36"/>
      <c r="B34" s="36"/>
      <c r="C34" s="37"/>
      <c r="D34" s="38"/>
      <c r="E34" s="39"/>
      <c r="F34" s="40"/>
      <c r="G34" s="161"/>
      <c r="H34" s="162"/>
      <c r="I34" s="162"/>
      <c r="J34" s="162"/>
      <c r="K34" s="197"/>
      <c r="L34" s="198"/>
      <c r="M34" s="199"/>
      <c r="N34" s="199"/>
      <c r="O34" s="199"/>
      <c r="P34" s="199"/>
      <c r="Q34" s="199"/>
      <c r="R34" s="199"/>
      <c r="S34" s="199"/>
      <c r="T34" s="199"/>
      <c r="U34" s="219">
        <f t="shared" si="2"/>
        <v>0</v>
      </c>
      <c r="V34" s="220"/>
      <c r="W34" s="222">
        <f t="shared" si="3"/>
        <v>0</v>
      </c>
      <c r="X34" s="222"/>
      <c r="Y34" s="43">
        <f t="shared" si="0"/>
        <v>0</v>
      </c>
      <c r="Z34" s="198"/>
      <c r="AA34" s="198"/>
      <c r="AB34" s="200">
        <f t="shared" si="4"/>
        <v>0</v>
      </c>
      <c r="AC34" s="219">
        <f t="shared" si="5"/>
        <v>0</v>
      </c>
      <c r="AD34" s="220"/>
      <c r="AE34" s="275">
        <f t="shared" si="6"/>
        <v>0</v>
      </c>
      <c r="AF34" s="276"/>
      <c r="AG34" s="42" t="str">
        <f t="shared" si="1"/>
        <v/>
      </c>
    </row>
    <row r="35" spans="1:33" s="35" customFormat="1" ht="20.45" customHeight="1" x14ac:dyDescent="0.25">
      <c r="A35" s="36"/>
      <c r="B35" s="36"/>
      <c r="C35" s="37"/>
      <c r="D35" s="38"/>
      <c r="E35" s="39"/>
      <c r="F35" s="40"/>
      <c r="G35" s="161"/>
      <c r="H35" s="162"/>
      <c r="I35" s="162"/>
      <c r="J35" s="162"/>
      <c r="K35" s="197"/>
      <c r="L35" s="198"/>
      <c r="M35" s="199"/>
      <c r="N35" s="199"/>
      <c r="O35" s="199"/>
      <c r="P35" s="199"/>
      <c r="Q35" s="199"/>
      <c r="R35" s="199"/>
      <c r="S35" s="199"/>
      <c r="T35" s="199"/>
      <c r="U35" s="219">
        <f t="shared" si="2"/>
        <v>0</v>
      </c>
      <c r="V35" s="220"/>
      <c r="W35" s="222">
        <f t="shared" si="3"/>
        <v>0</v>
      </c>
      <c r="X35" s="222"/>
      <c r="Y35" s="43">
        <f t="shared" si="0"/>
        <v>0</v>
      </c>
      <c r="Z35" s="198"/>
      <c r="AA35" s="198"/>
      <c r="AB35" s="200">
        <f t="shared" si="4"/>
        <v>0</v>
      </c>
      <c r="AC35" s="219">
        <f t="shared" si="5"/>
        <v>0</v>
      </c>
      <c r="AD35" s="220"/>
      <c r="AE35" s="275">
        <f t="shared" si="6"/>
        <v>0</v>
      </c>
      <c r="AF35" s="276"/>
      <c r="AG35" s="42" t="str">
        <f t="shared" si="1"/>
        <v/>
      </c>
    </row>
    <row r="36" spans="1:33" s="35" customFormat="1" ht="20.45" customHeight="1" x14ac:dyDescent="0.25">
      <c r="A36" s="36"/>
      <c r="B36" s="36"/>
      <c r="C36" s="37"/>
      <c r="D36" s="38"/>
      <c r="E36" s="39"/>
      <c r="F36" s="40"/>
      <c r="G36" s="161"/>
      <c r="H36" s="162"/>
      <c r="I36" s="162"/>
      <c r="J36" s="162"/>
      <c r="K36" s="197"/>
      <c r="L36" s="198"/>
      <c r="M36" s="199"/>
      <c r="N36" s="199"/>
      <c r="O36" s="199"/>
      <c r="P36" s="199"/>
      <c r="Q36" s="199"/>
      <c r="R36" s="199"/>
      <c r="S36" s="199"/>
      <c r="T36" s="199"/>
      <c r="U36" s="219">
        <f t="shared" si="2"/>
        <v>0</v>
      </c>
      <c r="V36" s="220"/>
      <c r="W36" s="222">
        <f t="shared" si="3"/>
        <v>0</v>
      </c>
      <c r="X36" s="222"/>
      <c r="Y36" s="43">
        <f t="shared" si="0"/>
        <v>0</v>
      </c>
      <c r="Z36" s="198"/>
      <c r="AA36" s="198"/>
      <c r="AB36" s="200">
        <f t="shared" si="4"/>
        <v>0</v>
      </c>
      <c r="AC36" s="219">
        <f t="shared" si="5"/>
        <v>0</v>
      </c>
      <c r="AD36" s="220"/>
      <c r="AE36" s="275">
        <f t="shared" si="6"/>
        <v>0</v>
      </c>
      <c r="AF36" s="276"/>
      <c r="AG36" s="42" t="str">
        <f t="shared" si="1"/>
        <v/>
      </c>
    </row>
    <row r="37" spans="1:33" s="35" customFormat="1" ht="20.45" customHeight="1" x14ac:dyDescent="0.25">
      <c r="A37" s="36"/>
      <c r="B37" s="36"/>
      <c r="C37" s="37"/>
      <c r="D37" s="38"/>
      <c r="E37" s="39"/>
      <c r="F37" s="40"/>
      <c r="G37" s="161"/>
      <c r="H37" s="162"/>
      <c r="I37" s="162"/>
      <c r="J37" s="162"/>
      <c r="K37" s="197"/>
      <c r="L37" s="198"/>
      <c r="M37" s="199"/>
      <c r="N37" s="199"/>
      <c r="O37" s="199"/>
      <c r="P37" s="199"/>
      <c r="Q37" s="199"/>
      <c r="R37" s="199"/>
      <c r="S37" s="199"/>
      <c r="T37" s="199"/>
      <c r="U37" s="219">
        <f t="shared" si="2"/>
        <v>0</v>
      </c>
      <c r="V37" s="220"/>
      <c r="W37" s="222">
        <f t="shared" si="3"/>
        <v>0</v>
      </c>
      <c r="X37" s="222"/>
      <c r="Y37" s="43">
        <f t="shared" si="0"/>
        <v>0</v>
      </c>
      <c r="Z37" s="198"/>
      <c r="AA37" s="198"/>
      <c r="AB37" s="200">
        <f t="shared" si="4"/>
        <v>0</v>
      </c>
      <c r="AC37" s="219">
        <f t="shared" si="5"/>
        <v>0</v>
      </c>
      <c r="AD37" s="220"/>
      <c r="AE37" s="275">
        <f t="shared" si="6"/>
        <v>0</v>
      </c>
      <c r="AF37" s="276"/>
      <c r="AG37" s="42" t="str">
        <f t="shared" si="1"/>
        <v/>
      </c>
    </row>
    <row r="38" spans="1:33" s="35" customFormat="1" ht="20.45" customHeight="1" x14ac:dyDescent="0.25">
      <c r="A38" s="36"/>
      <c r="B38" s="36"/>
      <c r="C38" s="37"/>
      <c r="D38" s="38"/>
      <c r="E38" s="39"/>
      <c r="F38" s="40"/>
      <c r="G38" s="161"/>
      <c r="H38" s="162"/>
      <c r="I38" s="162"/>
      <c r="J38" s="162"/>
      <c r="K38" s="197"/>
      <c r="L38" s="198"/>
      <c r="M38" s="199"/>
      <c r="N38" s="199"/>
      <c r="O38" s="199"/>
      <c r="P38" s="199"/>
      <c r="Q38" s="199"/>
      <c r="R38" s="199"/>
      <c r="S38" s="199"/>
      <c r="T38" s="199"/>
      <c r="U38" s="219">
        <f t="shared" si="2"/>
        <v>0</v>
      </c>
      <c r="V38" s="220"/>
      <c r="W38" s="222">
        <f t="shared" si="3"/>
        <v>0</v>
      </c>
      <c r="X38" s="222"/>
      <c r="Y38" s="43">
        <f t="shared" si="0"/>
        <v>0</v>
      </c>
      <c r="Z38" s="198"/>
      <c r="AA38" s="198"/>
      <c r="AB38" s="200">
        <f t="shared" si="4"/>
        <v>0</v>
      </c>
      <c r="AC38" s="219">
        <f t="shared" si="5"/>
        <v>0</v>
      </c>
      <c r="AD38" s="220"/>
      <c r="AE38" s="275">
        <f t="shared" si="6"/>
        <v>0</v>
      </c>
      <c r="AF38" s="276"/>
      <c r="AG38" s="42" t="str">
        <f t="shared" si="1"/>
        <v/>
      </c>
    </row>
    <row r="39" spans="1:33" s="35" customFormat="1" ht="20.45" customHeight="1" x14ac:dyDescent="0.25">
      <c r="A39" s="36"/>
      <c r="B39" s="36"/>
      <c r="C39" s="37"/>
      <c r="D39" s="38"/>
      <c r="E39" s="39"/>
      <c r="F39" s="40"/>
      <c r="G39" s="161"/>
      <c r="H39" s="162"/>
      <c r="I39" s="162"/>
      <c r="J39" s="162"/>
      <c r="K39" s="197"/>
      <c r="L39" s="198"/>
      <c r="M39" s="199"/>
      <c r="N39" s="199"/>
      <c r="O39" s="199"/>
      <c r="P39" s="199"/>
      <c r="Q39" s="199"/>
      <c r="R39" s="199"/>
      <c r="S39" s="199"/>
      <c r="T39" s="199"/>
      <c r="U39" s="219">
        <f t="shared" si="2"/>
        <v>0</v>
      </c>
      <c r="V39" s="220"/>
      <c r="W39" s="222">
        <f t="shared" si="3"/>
        <v>0</v>
      </c>
      <c r="X39" s="222"/>
      <c r="Y39" s="43">
        <f t="shared" si="0"/>
        <v>0</v>
      </c>
      <c r="Z39" s="198"/>
      <c r="AA39" s="198"/>
      <c r="AB39" s="200">
        <f t="shared" si="4"/>
        <v>0</v>
      </c>
      <c r="AC39" s="219">
        <f t="shared" si="5"/>
        <v>0</v>
      </c>
      <c r="AD39" s="220"/>
      <c r="AE39" s="275">
        <f t="shared" si="6"/>
        <v>0</v>
      </c>
      <c r="AF39" s="276"/>
      <c r="AG39" s="42" t="str">
        <f t="shared" si="1"/>
        <v/>
      </c>
    </row>
    <row r="40" spans="1:33" s="35" customFormat="1" ht="20.45" customHeight="1" x14ac:dyDescent="0.25">
      <c r="A40" s="36"/>
      <c r="B40" s="36"/>
      <c r="C40" s="37"/>
      <c r="D40" s="38"/>
      <c r="E40" s="39"/>
      <c r="F40" s="40"/>
      <c r="G40" s="161"/>
      <c r="H40" s="162"/>
      <c r="I40" s="162"/>
      <c r="J40" s="162"/>
      <c r="K40" s="197"/>
      <c r="L40" s="198"/>
      <c r="M40" s="199"/>
      <c r="N40" s="199"/>
      <c r="O40" s="199"/>
      <c r="P40" s="199"/>
      <c r="Q40" s="199"/>
      <c r="R40" s="199"/>
      <c r="S40" s="199"/>
      <c r="T40" s="199"/>
      <c r="U40" s="219">
        <f t="shared" si="2"/>
        <v>0</v>
      </c>
      <c r="V40" s="220"/>
      <c r="W40" s="222">
        <f t="shared" si="3"/>
        <v>0</v>
      </c>
      <c r="X40" s="222"/>
      <c r="Y40" s="43">
        <f t="shared" si="0"/>
        <v>0</v>
      </c>
      <c r="Z40" s="198"/>
      <c r="AA40" s="198"/>
      <c r="AB40" s="200">
        <f t="shared" si="4"/>
        <v>0</v>
      </c>
      <c r="AC40" s="219">
        <f t="shared" si="5"/>
        <v>0</v>
      </c>
      <c r="AD40" s="220"/>
      <c r="AE40" s="275">
        <f t="shared" si="6"/>
        <v>0</v>
      </c>
      <c r="AF40" s="276"/>
      <c r="AG40" s="42" t="str">
        <f t="shared" si="1"/>
        <v/>
      </c>
    </row>
    <row r="41" spans="1:33" s="35" customFormat="1" ht="20.45" customHeight="1" x14ac:dyDescent="0.25">
      <c r="A41" s="36"/>
      <c r="B41" s="36"/>
      <c r="C41" s="37"/>
      <c r="D41" s="38"/>
      <c r="E41" s="39"/>
      <c r="F41" s="40"/>
      <c r="G41" s="161"/>
      <c r="H41" s="162"/>
      <c r="I41" s="162"/>
      <c r="J41" s="162"/>
      <c r="K41" s="197"/>
      <c r="L41" s="198"/>
      <c r="M41" s="199"/>
      <c r="N41" s="199"/>
      <c r="O41" s="199"/>
      <c r="P41" s="199"/>
      <c r="Q41" s="199"/>
      <c r="R41" s="199"/>
      <c r="S41" s="199"/>
      <c r="T41" s="199"/>
      <c r="U41" s="219">
        <f t="shared" si="2"/>
        <v>0</v>
      </c>
      <c r="V41" s="220"/>
      <c r="W41" s="222">
        <f t="shared" si="3"/>
        <v>0</v>
      </c>
      <c r="X41" s="222"/>
      <c r="Y41" s="43">
        <f t="shared" si="0"/>
        <v>0</v>
      </c>
      <c r="Z41" s="198"/>
      <c r="AA41" s="198"/>
      <c r="AB41" s="200">
        <f t="shared" si="4"/>
        <v>0</v>
      </c>
      <c r="AC41" s="219">
        <f t="shared" si="5"/>
        <v>0</v>
      </c>
      <c r="AD41" s="220"/>
      <c r="AE41" s="275">
        <f t="shared" si="6"/>
        <v>0</v>
      </c>
      <c r="AF41" s="276"/>
      <c r="AG41" s="42" t="str">
        <f t="shared" si="1"/>
        <v/>
      </c>
    </row>
    <row r="42" spans="1:33" s="35" customFormat="1" ht="20.45" customHeight="1" x14ac:dyDescent="0.25">
      <c r="A42" s="36"/>
      <c r="B42" s="36"/>
      <c r="C42" s="37"/>
      <c r="D42" s="38"/>
      <c r="E42" s="39"/>
      <c r="F42" s="40"/>
      <c r="G42" s="161"/>
      <c r="H42" s="162"/>
      <c r="I42" s="162"/>
      <c r="J42" s="162"/>
      <c r="K42" s="197"/>
      <c r="L42" s="198"/>
      <c r="M42" s="199"/>
      <c r="N42" s="199"/>
      <c r="O42" s="199"/>
      <c r="P42" s="199"/>
      <c r="Q42" s="199"/>
      <c r="R42" s="199"/>
      <c r="S42" s="199"/>
      <c r="T42" s="199"/>
      <c r="U42" s="219">
        <f t="shared" si="2"/>
        <v>0</v>
      </c>
      <c r="V42" s="220"/>
      <c r="W42" s="222">
        <f t="shared" si="3"/>
        <v>0</v>
      </c>
      <c r="X42" s="222"/>
      <c r="Y42" s="43">
        <f t="shared" si="0"/>
        <v>0</v>
      </c>
      <c r="Z42" s="198"/>
      <c r="AA42" s="198"/>
      <c r="AB42" s="200">
        <f t="shared" si="4"/>
        <v>0</v>
      </c>
      <c r="AC42" s="219">
        <f t="shared" si="5"/>
        <v>0</v>
      </c>
      <c r="AD42" s="220"/>
      <c r="AE42" s="275">
        <f t="shared" si="6"/>
        <v>0</v>
      </c>
      <c r="AF42" s="276"/>
      <c r="AG42" s="42" t="str">
        <f t="shared" si="1"/>
        <v/>
      </c>
    </row>
    <row r="43" spans="1:33" s="35" customFormat="1" ht="20.45" customHeight="1" x14ac:dyDescent="0.25">
      <c r="A43" s="36"/>
      <c r="B43" s="36"/>
      <c r="C43" s="37"/>
      <c r="D43" s="38"/>
      <c r="E43" s="39"/>
      <c r="F43" s="40"/>
      <c r="G43" s="161"/>
      <c r="H43" s="162"/>
      <c r="I43" s="162"/>
      <c r="J43" s="162"/>
      <c r="K43" s="197"/>
      <c r="L43" s="198"/>
      <c r="M43" s="199"/>
      <c r="N43" s="199"/>
      <c r="O43" s="199"/>
      <c r="P43" s="199"/>
      <c r="Q43" s="199"/>
      <c r="R43" s="199"/>
      <c r="S43" s="199"/>
      <c r="T43" s="199"/>
      <c r="U43" s="219">
        <f t="shared" si="2"/>
        <v>0</v>
      </c>
      <c r="V43" s="220"/>
      <c r="W43" s="222">
        <f t="shared" si="3"/>
        <v>0</v>
      </c>
      <c r="X43" s="222"/>
      <c r="Y43" s="43">
        <f t="shared" si="0"/>
        <v>0</v>
      </c>
      <c r="Z43" s="198"/>
      <c r="AA43" s="198"/>
      <c r="AB43" s="200">
        <f t="shared" si="4"/>
        <v>0</v>
      </c>
      <c r="AC43" s="219">
        <f t="shared" si="5"/>
        <v>0</v>
      </c>
      <c r="AD43" s="220"/>
      <c r="AE43" s="275">
        <f t="shared" si="6"/>
        <v>0</v>
      </c>
      <c r="AF43" s="276"/>
      <c r="AG43" s="42" t="str">
        <f t="shared" si="1"/>
        <v/>
      </c>
    </row>
    <row r="44" spans="1:33" s="35" customFormat="1" ht="20.45" customHeight="1" x14ac:dyDescent="0.25">
      <c r="A44" s="36"/>
      <c r="B44" s="36"/>
      <c r="C44" s="37"/>
      <c r="D44" s="38"/>
      <c r="E44" s="39"/>
      <c r="F44" s="40"/>
      <c r="G44" s="161"/>
      <c r="H44" s="162"/>
      <c r="I44" s="162"/>
      <c r="J44" s="162"/>
      <c r="K44" s="197"/>
      <c r="L44" s="198"/>
      <c r="M44" s="199"/>
      <c r="N44" s="199"/>
      <c r="O44" s="199"/>
      <c r="P44" s="199"/>
      <c r="Q44" s="199"/>
      <c r="R44" s="199"/>
      <c r="S44" s="199"/>
      <c r="T44" s="199"/>
      <c r="U44" s="219">
        <f t="shared" si="2"/>
        <v>0</v>
      </c>
      <c r="V44" s="220"/>
      <c r="W44" s="222">
        <f t="shared" si="3"/>
        <v>0</v>
      </c>
      <c r="X44" s="222"/>
      <c r="Y44" s="43">
        <f t="shared" ref="Y44:Y52" si="8">U44+W44</f>
        <v>0</v>
      </c>
      <c r="Z44" s="198"/>
      <c r="AA44" s="198"/>
      <c r="AB44" s="200">
        <f t="shared" si="4"/>
        <v>0</v>
      </c>
      <c r="AC44" s="219">
        <f t="shared" si="5"/>
        <v>0</v>
      </c>
      <c r="AD44" s="220"/>
      <c r="AE44" s="275">
        <f t="shared" si="6"/>
        <v>0</v>
      </c>
      <c r="AF44" s="276"/>
      <c r="AG44" s="42" t="str">
        <f t="shared" si="1"/>
        <v/>
      </c>
    </row>
    <row r="45" spans="1:33" s="35" customFormat="1" ht="20.45" customHeight="1" x14ac:dyDescent="0.25">
      <c r="A45" s="36"/>
      <c r="B45" s="36"/>
      <c r="C45" s="37"/>
      <c r="D45" s="38"/>
      <c r="E45" s="39"/>
      <c r="F45" s="40"/>
      <c r="G45" s="161"/>
      <c r="H45" s="162"/>
      <c r="I45" s="162"/>
      <c r="J45" s="162"/>
      <c r="K45" s="197"/>
      <c r="L45" s="198"/>
      <c r="M45" s="199"/>
      <c r="N45" s="199"/>
      <c r="O45" s="199"/>
      <c r="P45" s="199"/>
      <c r="Q45" s="199"/>
      <c r="R45" s="199"/>
      <c r="S45" s="199"/>
      <c r="T45" s="199"/>
      <c r="U45" s="219">
        <f t="shared" si="2"/>
        <v>0</v>
      </c>
      <c r="V45" s="220"/>
      <c r="W45" s="222">
        <f t="shared" si="3"/>
        <v>0</v>
      </c>
      <c r="X45" s="222"/>
      <c r="Y45" s="43">
        <f t="shared" si="8"/>
        <v>0</v>
      </c>
      <c r="Z45" s="198"/>
      <c r="AA45" s="198"/>
      <c r="AB45" s="200">
        <f t="shared" si="4"/>
        <v>0</v>
      </c>
      <c r="AC45" s="219">
        <f t="shared" si="5"/>
        <v>0</v>
      </c>
      <c r="AD45" s="220"/>
      <c r="AE45" s="275">
        <f t="shared" si="6"/>
        <v>0</v>
      </c>
      <c r="AF45" s="276"/>
      <c r="AG45" s="42" t="str">
        <f t="shared" si="1"/>
        <v/>
      </c>
    </row>
    <row r="46" spans="1:33" s="35" customFormat="1" ht="20.45" customHeight="1" x14ac:dyDescent="0.25">
      <c r="A46" s="36"/>
      <c r="B46" s="36"/>
      <c r="C46" s="37"/>
      <c r="D46" s="38"/>
      <c r="E46" s="39"/>
      <c r="F46" s="40"/>
      <c r="G46" s="161"/>
      <c r="H46" s="162"/>
      <c r="I46" s="162"/>
      <c r="J46" s="162"/>
      <c r="K46" s="197"/>
      <c r="L46" s="198"/>
      <c r="M46" s="199"/>
      <c r="N46" s="199"/>
      <c r="O46" s="199"/>
      <c r="P46" s="199"/>
      <c r="Q46" s="199"/>
      <c r="R46" s="199"/>
      <c r="S46" s="199"/>
      <c r="T46" s="199"/>
      <c r="U46" s="219">
        <f t="shared" si="2"/>
        <v>0</v>
      </c>
      <c r="V46" s="220"/>
      <c r="W46" s="222">
        <f t="shared" si="3"/>
        <v>0</v>
      </c>
      <c r="X46" s="222"/>
      <c r="Y46" s="43">
        <f t="shared" si="8"/>
        <v>0</v>
      </c>
      <c r="Z46" s="198"/>
      <c r="AA46" s="198"/>
      <c r="AB46" s="200">
        <f t="shared" si="4"/>
        <v>0</v>
      </c>
      <c r="AC46" s="219">
        <f t="shared" si="5"/>
        <v>0</v>
      </c>
      <c r="AD46" s="220"/>
      <c r="AE46" s="275">
        <f t="shared" si="6"/>
        <v>0</v>
      </c>
      <c r="AF46" s="276"/>
      <c r="AG46" s="42" t="str">
        <f t="shared" si="1"/>
        <v/>
      </c>
    </row>
    <row r="47" spans="1:33" s="35" customFormat="1" ht="20.45" customHeight="1" x14ac:dyDescent="0.25">
      <c r="A47" s="36"/>
      <c r="B47" s="36"/>
      <c r="C47" s="37"/>
      <c r="D47" s="38"/>
      <c r="E47" s="39"/>
      <c r="F47" s="40"/>
      <c r="G47" s="161"/>
      <c r="H47" s="162"/>
      <c r="I47" s="162"/>
      <c r="J47" s="162"/>
      <c r="K47" s="197"/>
      <c r="L47" s="198"/>
      <c r="M47" s="199"/>
      <c r="N47" s="199"/>
      <c r="O47" s="199"/>
      <c r="P47" s="199"/>
      <c r="Q47" s="199"/>
      <c r="R47" s="199"/>
      <c r="S47" s="199"/>
      <c r="T47" s="199"/>
      <c r="U47" s="219">
        <f t="shared" si="2"/>
        <v>0</v>
      </c>
      <c r="V47" s="220"/>
      <c r="W47" s="222">
        <f t="shared" si="3"/>
        <v>0</v>
      </c>
      <c r="X47" s="222"/>
      <c r="Y47" s="43">
        <f t="shared" si="8"/>
        <v>0</v>
      </c>
      <c r="Z47" s="198"/>
      <c r="AA47" s="198"/>
      <c r="AB47" s="200">
        <f t="shared" si="4"/>
        <v>0</v>
      </c>
      <c r="AC47" s="219">
        <f t="shared" si="5"/>
        <v>0</v>
      </c>
      <c r="AD47" s="220"/>
      <c r="AE47" s="275">
        <f t="shared" si="6"/>
        <v>0</v>
      </c>
      <c r="AF47" s="276"/>
      <c r="AG47" s="42" t="str">
        <f t="shared" si="1"/>
        <v/>
      </c>
    </row>
    <row r="48" spans="1:33" s="35" customFormat="1" ht="20.45" customHeight="1" x14ac:dyDescent="0.25">
      <c r="A48" s="36"/>
      <c r="B48" s="36"/>
      <c r="C48" s="37"/>
      <c r="D48" s="38"/>
      <c r="E48" s="39"/>
      <c r="F48" s="40"/>
      <c r="G48" s="161"/>
      <c r="H48" s="162"/>
      <c r="I48" s="162"/>
      <c r="J48" s="162"/>
      <c r="K48" s="197"/>
      <c r="L48" s="198"/>
      <c r="M48" s="199"/>
      <c r="N48" s="199"/>
      <c r="O48" s="199"/>
      <c r="P48" s="199"/>
      <c r="Q48" s="199"/>
      <c r="R48" s="199"/>
      <c r="S48" s="199"/>
      <c r="T48" s="199"/>
      <c r="U48" s="219">
        <f t="shared" si="2"/>
        <v>0</v>
      </c>
      <c r="V48" s="220"/>
      <c r="W48" s="222">
        <f t="shared" si="3"/>
        <v>0</v>
      </c>
      <c r="X48" s="222"/>
      <c r="Y48" s="43">
        <f t="shared" si="8"/>
        <v>0</v>
      </c>
      <c r="Z48" s="198"/>
      <c r="AA48" s="198"/>
      <c r="AB48" s="200">
        <f t="shared" si="4"/>
        <v>0</v>
      </c>
      <c r="AC48" s="219">
        <f t="shared" si="5"/>
        <v>0</v>
      </c>
      <c r="AD48" s="220"/>
      <c r="AE48" s="275">
        <f t="shared" si="6"/>
        <v>0</v>
      </c>
      <c r="AF48" s="276"/>
      <c r="AG48" s="42" t="str">
        <f t="shared" si="1"/>
        <v/>
      </c>
    </row>
    <row r="49" spans="1:35" s="35" customFormat="1" ht="20.45" customHeight="1" x14ac:dyDescent="0.25">
      <c r="A49" s="36"/>
      <c r="B49" s="36"/>
      <c r="C49" s="37"/>
      <c r="D49" s="38"/>
      <c r="E49" s="39"/>
      <c r="F49" s="40"/>
      <c r="G49" s="161"/>
      <c r="H49" s="162"/>
      <c r="I49" s="162"/>
      <c r="J49" s="162"/>
      <c r="K49" s="197"/>
      <c r="L49" s="198"/>
      <c r="M49" s="199"/>
      <c r="N49" s="199"/>
      <c r="O49" s="199"/>
      <c r="P49" s="199"/>
      <c r="Q49" s="199"/>
      <c r="R49" s="199"/>
      <c r="S49" s="199"/>
      <c r="T49" s="199"/>
      <c r="U49" s="219">
        <f t="shared" si="2"/>
        <v>0</v>
      </c>
      <c r="V49" s="220"/>
      <c r="W49" s="222">
        <f t="shared" si="3"/>
        <v>0</v>
      </c>
      <c r="X49" s="222"/>
      <c r="Y49" s="43">
        <f t="shared" si="8"/>
        <v>0</v>
      </c>
      <c r="Z49" s="198"/>
      <c r="AA49" s="198"/>
      <c r="AB49" s="200">
        <f t="shared" si="4"/>
        <v>0</v>
      </c>
      <c r="AC49" s="219">
        <f t="shared" si="5"/>
        <v>0</v>
      </c>
      <c r="AD49" s="220"/>
      <c r="AE49" s="275">
        <f t="shared" si="6"/>
        <v>0</v>
      </c>
      <c r="AF49" s="276"/>
      <c r="AG49" s="42" t="str">
        <f t="shared" si="1"/>
        <v/>
      </c>
    </row>
    <row r="50" spans="1:35" s="35" customFormat="1" ht="20.45" customHeight="1" x14ac:dyDescent="0.25">
      <c r="A50" s="36"/>
      <c r="B50" s="36"/>
      <c r="C50" s="37"/>
      <c r="D50" s="38"/>
      <c r="E50" s="39"/>
      <c r="F50" s="40"/>
      <c r="G50" s="161"/>
      <c r="H50" s="162"/>
      <c r="I50" s="162"/>
      <c r="J50" s="162"/>
      <c r="K50" s="197"/>
      <c r="L50" s="198"/>
      <c r="M50" s="199"/>
      <c r="N50" s="199"/>
      <c r="O50" s="199"/>
      <c r="P50" s="199"/>
      <c r="Q50" s="199"/>
      <c r="R50" s="199"/>
      <c r="S50" s="199"/>
      <c r="T50" s="199"/>
      <c r="U50" s="219">
        <f t="shared" si="2"/>
        <v>0</v>
      </c>
      <c r="V50" s="220"/>
      <c r="W50" s="222">
        <f t="shared" si="3"/>
        <v>0</v>
      </c>
      <c r="X50" s="222"/>
      <c r="Y50" s="43">
        <f t="shared" si="8"/>
        <v>0</v>
      </c>
      <c r="Z50" s="198"/>
      <c r="AA50" s="198"/>
      <c r="AB50" s="200">
        <f t="shared" si="4"/>
        <v>0</v>
      </c>
      <c r="AC50" s="219">
        <f t="shared" si="5"/>
        <v>0</v>
      </c>
      <c r="AD50" s="220"/>
      <c r="AE50" s="275">
        <f t="shared" si="6"/>
        <v>0</v>
      </c>
      <c r="AF50" s="276"/>
      <c r="AG50" s="42" t="str">
        <f t="shared" si="1"/>
        <v/>
      </c>
    </row>
    <row r="51" spans="1:35" s="35" customFormat="1" ht="20.45" customHeight="1" x14ac:dyDescent="0.25">
      <c r="A51" s="36"/>
      <c r="B51" s="36"/>
      <c r="C51" s="37"/>
      <c r="D51" s="38"/>
      <c r="E51" s="39"/>
      <c r="F51" s="40"/>
      <c r="G51" s="161"/>
      <c r="H51" s="162"/>
      <c r="I51" s="162"/>
      <c r="J51" s="162"/>
      <c r="K51" s="197"/>
      <c r="L51" s="198"/>
      <c r="M51" s="199"/>
      <c r="N51" s="199"/>
      <c r="O51" s="199"/>
      <c r="P51" s="199"/>
      <c r="Q51" s="199"/>
      <c r="R51" s="199"/>
      <c r="S51" s="199"/>
      <c r="T51" s="199"/>
      <c r="U51" s="219">
        <f t="shared" si="2"/>
        <v>0</v>
      </c>
      <c r="V51" s="220"/>
      <c r="W51" s="222">
        <f t="shared" si="3"/>
        <v>0</v>
      </c>
      <c r="X51" s="222"/>
      <c r="Y51" s="43">
        <f t="shared" si="8"/>
        <v>0</v>
      </c>
      <c r="Z51" s="198"/>
      <c r="AA51" s="198"/>
      <c r="AB51" s="200">
        <f t="shared" si="4"/>
        <v>0</v>
      </c>
      <c r="AC51" s="219">
        <f t="shared" si="5"/>
        <v>0</v>
      </c>
      <c r="AD51" s="220"/>
      <c r="AE51" s="275">
        <f t="shared" si="6"/>
        <v>0</v>
      </c>
      <c r="AF51" s="276"/>
      <c r="AG51" s="42" t="str">
        <f t="shared" si="1"/>
        <v/>
      </c>
    </row>
    <row r="52" spans="1:35" s="35" customFormat="1" ht="20.45" customHeight="1" thickBot="1" x14ac:dyDescent="0.3">
      <c r="A52" s="45"/>
      <c r="B52" s="45"/>
      <c r="C52" s="46"/>
      <c r="D52" s="47"/>
      <c r="E52" s="39"/>
      <c r="F52" s="40"/>
      <c r="G52" s="161"/>
      <c r="H52" s="162"/>
      <c r="I52" s="162"/>
      <c r="J52" s="162"/>
      <c r="K52" s="197"/>
      <c r="L52" s="198"/>
      <c r="M52" s="199"/>
      <c r="N52" s="199"/>
      <c r="O52" s="199"/>
      <c r="P52" s="199"/>
      <c r="Q52" s="199"/>
      <c r="R52" s="199"/>
      <c r="S52" s="199"/>
      <c r="T52" s="199"/>
      <c r="U52" s="219">
        <f t="shared" si="2"/>
        <v>0</v>
      </c>
      <c r="V52" s="220"/>
      <c r="W52" s="222">
        <f t="shared" si="3"/>
        <v>0</v>
      </c>
      <c r="X52" s="222"/>
      <c r="Y52" s="175">
        <f t="shared" si="8"/>
        <v>0</v>
      </c>
      <c r="Z52" s="198"/>
      <c r="AA52" s="198"/>
      <c r="AB52" s="200">
        <f t="shared" si="4"/>
        <v>0</v>
      </c>
      <c r="AC52" s="219">
        <f t="shared" si="5"/>
        <v>0</v>
      </c>
      <c r="AD52" s="220"/>
      <c r="AE52" s="275">
        <f t="shared" si="6"/>
        <v>0</v>
      </c>
      <c r="AF52" s="276"/>
      <c r="AG52" s="42" t="str">
        <f t="shared" si="1"/>
        <v/>
      </c>
    </row>
    <row r="53" spans="1:35" s="35" customFormat="1" ht="24" customHeight="1" thickBot="1" x14ac:dyDescent="0.3">
      <c r="A53" s="48"/>
      <c r="B53" s="153" t="s">
        <v>745</v>
      </c>
      <c r="C53" s="154" t="str">
        <f>IF(SUM(C12:C52)&lt;&gt;1,"ERROR",SUM(C12:C52))</f>
        <v>ERROR</v>
      </c>
      <c r="D53" s="49"/>
      <c r="E53" s="49"/>
      <c r="F53" s="50"/>
      <c r="G53" s="163">
        <f>SUM(G12:G52)</f>
        <v>0</v>
      </c>
      <c r="H53" s="163">
        <f>SUM(H12:H52)</f>
        <v>0</v>
      </c>
      <c r="I53" s="164">
        <f>SUM(I12:I52)</f>
        <v>0</v>
      </c>
      <c r="J53" s="164">
        <f>SUM(J12:J52)</f>
        <v>0</v>
      </c>
      <c r="K53" s="51">
        <f t="shared" ref="K53:U53" si="9">SUM(K12:K52)</f>
        <v>0</v>
      </c>
      <c r="L53" s="52">
        <f t="shared" si="9"/>
        <v>0</v>
      </c>
      <c r="M53" s="52">
        <f t="shared" si="9"/>
        <v>0</v>
      </c>
      <c r="N53" s="52">
        <f t="shared" si="9"/>
        <v>0</v>
      </c>
      <c r="O53" s="52">
        <f t="shared" si="9"/>
        <v>0</v>
      </c>
      <c r="P53" s="52">
        <f t="shared" si="9"/>
        <v>0</v>
      </c>
      <c r="Q53" s="52">
        <f t="shared" si="9"/>
        <v>0</v>
      </c>
      <c r="R53" s="52">
        <f t="shared" si="9"/>
        <v>0</v>
      </c>
      <c r="S53" s="52">
        <f t="shared" si="9"/>
        <v>0</v>
      </c>
      <c r="T53" s="53">
        <f t="shared" si="9"/>
        <v>0</v>
      </c>
      <c r="U53" s="52">
        <f t="shared" si="9"/>
        <v>0</v>
      </c>
      <c r="V53" s="54" t="str">
        <f>IF(U53=0, "0%",U53/Y53)</f>
        <v>0%</v>
      </c>
      <c r="W53" s="55">
        <f>SUM(W12:X52)</f>
        <v>0</v>
      </c>
      <c r="X53" s="54" t="str">
        <f>IF(W53=0,"0%",W53/Y53)</f>
        <v>0%</v>
      </c>
      <c r="Y53" s="56">
        <f>SUM(Y12:Y52)</f>
        <v>0</v>
      </c>
      <c r="Z53" s="159">
        <f>SUM(Z12:Z52)</f>
        <v>0</v>
      </c>
      <c r="AA53" s="160">
        <f>SUM(AA12:AA52)</f>
        <v>0</v>
      </c>
      <c r="AB53" s="176">
        <f>+SUM(AB12:AB52)</f>
        <v>0</v>
      </c>
      <c r="AC53" s="52">
        <f>SUM(AC12:AC52)</f>
        <v>0</v>
      </c>
      <c r="AD53" s="54" t="str">
        <f>IF(AC53=0, "0%",AC53/SUM(AC53,AE53))</f>
        <v>0%</v>
      </c>
      <c r="AE53" s="55">
        <f>SUM(AE12:AE52)</f>
        <v>0</v>
      </c>
      <c r="AF53" s="157" t="str">
        <f>IF(AE53=0, "0%",AE53/SUM(AC53,AE53))</f>
        <v>0%</v>
      </c>
      <c r="AG53" s="57"/>
      <c r="AH53" s="57"/>
      <c r="AI53" s="58"/>
    </row>
    <row r="54" spans="1:35" ht="47.45" customHeight="1" thickBot="1" x14ac:dyDescent="0.25">
      <c r="B54" s="5"/>
      <c r="C54" s="62" t="s">
        <v>746</v>
      </c>
      <c r="U54" s="223" t="str">
        <f>IF(U53=0,"",IF(V53=0.8,"","S'HA DE MANTENIR UNA PROPORCIÓ 80% INVERSIÓ I 20% DESPESA CORRENT"))</f>
        <v/>
      </c>
      <c r="V54" s="223"/>
      <c r="W54" s="223"/>
      <c r="X54" s="223"/>
      <c r="Y54" s="26"/>
      <c r="Z54" s="217" t="str">
        <f>+IF(Y53=0,"-",AB53/Y53)</f>
        <v>-</v>
      </c>
      <c r="AA54" s="218"/>
      <c r="AB54" s="155"/>
      <c r="AC54" s="223" t="str">
        <f>IF(AC53=0,"",IF(AD53=0.8,"","S'HA DE MANTENIR UNA PROPORCIÓ 80% INVERSIÓ I 20% DESPESA CORRENT"))</f>
        <v/>
      </c>
      <c r="AD54" s="223"/>
      <c r="AE54" s="223"/>
      <c r="AF54" s="223"/>
      <c r="AG54" s="5"/>
    </row>
    <row r="55" spans="1:35" s="8" customFormat="1" ht="21.95" customHeight="1" x14ac:dyDescent="0.25">
      <c r="A55" s="224" t="s">
        <v>747</v>
      </c>
      <c r="B55" s="224"/>
      <c r="C55" s="224"/>
      <c r="D55" s="224"/>
      <c r="E55" s="224"/>
      <c r="F55" s="224"/>
      <c r="G55" s="224"/>
      <c r="H55" s="224"/>
      <c r="I55" s="224"/>
      <c r="J55" s="224"/>
      <c r="K55" s="224"/>
      <c r="L55" s="224"/>
      <c r="M55" s="224"/>
      <c r="N55" s="224"/>
      <c r="O55" s="224"/>
      <c r="P55" s="224"/>
      <c r="Q55" s="224"/>
      <c r="W55" s="59"/>
      <c r="X55" s="60"/>
      <c r="Y55" s="61"/>
      <c r="Z55" s="173"/>
      <c r="AB55" s="156"/>
    </row>
    <row r="56" spans="1:35" s="8" customFormat="1" ht="26.45" customHeight="1" x14ac:dyDescent="0.25">
      <c r="A56" s="204" t="s">
        <v>838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04"/>
      <c r="P56" s="204"/>
      <c r="Q56" s="204"/>
      <c r="U56" s="201"/>
      <c r="Z56" s="173"/>
    </row>
    <row r="57" spans="1:35" s="8" customFormat="1" ht="29.45" customHeight="1" x14ac:dyDescent="0.25">
      <c r="A57" s="204" t="s">
        <v>748</v>
      </c>
      <c r="B57" s="204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04"/>
      <c r="P57" s="204"/>
      <c r="Q57" s="204"/>
      <c r="Z57" s="173"/>
    </row>
    <row r="58" spans="1:35" s="8" customFormat="1" ht="29.1" customHeight="1" x14ac:dyDescent="0.25">
      <c r="A58" s="204" t="s">
        <v>749</v>
      </c>
      <c r="B58" s="204"/>
      <c r="C58" s="204"/>
      <c r="D58" s="204"/>
      <c r="E58" s="204"/>
      <c r="F58" s="204"/>
      <c r="G58" s="204"/>
      <c r="H58" s="204"/>
      <c r="I58" s="204"/>
      <c r="J58" s="204"/>
      <c r="K58" s="204"/>
      <c r="L58" s="204"/>
      <c r="M58" s="204"/>
      <c r="N58" s="204"/>
      <c r="O58" s="204"/>
      <c r="P58" s="204"/>
      <c r="Q58" s="204"/>
      <c r="Z58" s="173"/>
    </row>
    <row r="59" spans="1:35" s="8" customFormat="1" ht="33.6" customHeight="1" x14ac:dyDescent="0.25">
      <c r="A59" s="204" t="s">
        <v>750</v>
      </c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04"/>
      <c r="P59" s="204"/>
      <c r="Q59" s="204"/>
      <c r="Z59" s="173"/>
      <c r="AC59" s="173"/>
      <c r="AD59" s="173"/>
      <c r="AE59" s="173"/>
      <c r="AF59" s="173"/>
      <c r="AG59" s="173"/>
    </row>
    <row r="60" spans="1:35" s="8" customFormat="1" ht="42.75" customHeight="1" x14ac:dyDescent="0.25">
      <c r="A60" s="204" t="s">
        <v>839</v>
      </c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Z60" s="173"/>
      <c r="AC60" s="173"/>
      <c r="AD60" s="173"/>
      <c r="AE60" s="173"/>
      <c r="AF60" s="173"/>
      <c r="AG60" s="173"/>
    </row>
    <row r="61" spans="1:35" s="8" customFormat="1" ht="24.95" customHeight="1" x14ac:dyDescent="0.25">
      <c r="A61" s="204" t="s">
        <v>751</v>
      </c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04"/>
      <c r="P61" s="204"/>
      <c r="Q61" s="204"/>
      <c r="Z61" s="173"/>
      <c r="AC61" s="173"/>
      <c r="AD61" s="173"/>
      <c r="AE61" s="173"/>
      <c r="AF61" s="173"/>
      <c r="AG61" s="173"/>
    </row>
    <row r="62" spans="1:35" s="8" customFormat="1" ht="29.25" customHeight="1" x14ac:dyDescent="0.25">
      <c r="A62" s="204" t="s">
        <v>752</v>
      </c>
      <c r="B62" s="204"/>
      <c r="C62" s="204"/>
      <c r="D62" s="204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204"/>
      <c r="Q62" s="204"/>
      <c r="Z62" s="173"/>
      <c r="AC62" s="173"/>
      <c r="AD62" s="173"/>
      <c r="AE62" s="173"/>
      <c r="AF62" s="173"/>
      <c r="AG62" s="173"/>
    </row>
    <row r="63" spans="1:35" s="8" customFormat="1" ht="28.5" customHeight="1" x14ac:dyDescent="0.25">
      <c r="A63" s="204" t="s">
        <v>753</v>
      </c>
      <c r="B63" s="204"/>
      <c r="C63" s="204"/>
      <c r="D63" s="204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204"/>
      <c r="Q63" s="204"/>
      <c r="Z63" s="173"/>
      <c r="AC63" s="173"/>
      <c r="AD63" s="173"/>
      <c r="AE63" s="173"/>
      <c r="AF63" s="173"/>
      <c r="AG63" s="173"/>
    </row>
    <row r="64" spans="1:35" s="8" customFormat="1" ht="24.95" customHeight="1" x14ac:dyDescent="0.25">
      <c r="A64" s="204" t="s">
        <v>754</v>
      </c>
      <c r="B64" s="204"/>
      <c r="C64" s="204"/>
      <c r="D64" s="204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204"/>
      <c r="Q64" s="204"/>
      <c r="Z64" s="173"/>
      <c r="AC64" s="173"/>
      <c r="AD64" s="173"/>
      <c r="AE64" s="173"/>
      <c r="AF64" s="173"/>
      <c r="AG64" s="173"/>
    </row>
    <row r="65" spans="1:33" s="8" customFormat="1" ht="24.95" customHeight="1" x14ac:dyDescent="0.25">
      <c r="A65" s="204" t="s">
        <v>755</v>
      </c>
      <c r="B65" s="204"/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Z65" s="173"/>
      <c r="AC65" s="173"/>
      <c r="AD65" s="173"/>
      <c r="AE65" s="173"/>
      <c r="AF65" s="173"/>
      <c r="AG65" s="173"/>
    </row>
    <row r="66" spans="1:33" s="8" customFormat="1" ht="25.5" customHeight="1" x14ac:dyDescent="0.25">
      <c r="A66" s="204" t="s">
        <v>756</v>
      </c>
      <c r="B66" s="204"/>
      <c r="C66" s="204"/>
      <c r="D66" s="204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204"/>
      <c r="Q66" s="204"/>
      <c r="Z66" s="173"/>
      <c r="AC66" s="173"/>
      <c r="AD66" s="173"/>
      <c r="AE66" s="173"/>
      <c r="AF66" s="173"/>
      <c r="AG66" s="173"/>
    </row>
    <row r="67" spans="1:33" s="8" customFormat="1" ht="35.25" customHeight="1" x14ac:dyDescent="0.25">
      <c r="A67" s="204" t="s">
        <v>757</v>
      </c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Z67" s="26"/>
      <c r="AA67" s="5"/>
      <c r="AC67" s="173"/>
      <c r="AD67" s="173"/>
      <c r="AE67" s="173"/>
      <c r="AF67" s="173"/>
      <c r="AG67" s="173"/>
    </row>
    <row r="68" spans="1:33" ht="21.95" customHeight="1" x14ac:dyDescent="0.2">
      <c r="A68" s="221"/>
      <c r="B68" s="221"/>
      <c r="C68" s="221"/>
      <c r="D68" s="221"/>
      <c r="E68" s="221"/>
      <c r="F68" s="221"/>
      <c r="G68" s="221"/>
      <c r="H68" s="221"/>
      <c r="I68" s="221"/>
      <c r="J68" s="221"/>
      <c r="K68" s="221"/>
      <c r="L68" s="221"/>
      <c r="M68" s="221"/>
      <c r="N68" s="221"/>
      <c r="O68" s="221"/>
      <c r="P68" s="221"/>
      <c r="Q68" s="221"/>
    </row>
  </sheetData>
  <sheetProtection password="DAA7" sheet="1" autoFilter="0"/>
  <mergeCells count="215">
    <mergeCell ref="AB3:AF3"/>
    <mergeCell ref="Z8:AB10"/>
    <mergeCell ref="AC51:AD51"/>
    <mergeCell ref="AC52:AD52"/>
    <mergeCell ref="AC44:AD44"/>
    <mergeCell ref="AC45:AD45"/>
    <mergeCell ref="AC46:AD46"/>
    <mergeCell ref="AC47:AD47"/>
    <mergeCell ref="AC48:AD48"/>
    <mergeCell ref="AE44:AF44"/>
    <mergeCell ref="AE45:AF45"/>
    <mergeCell ref="AE46:AF46"/>
    <mergeCell ref="AE51:AF51"/>
    <mergeCell ref="AE52:AF52"/>
    <mergeCell ref="AC49:AD49"/>
    <mergeCell ref="AE47:AF47"/>
    <mergeCell ref="AE48:AF48"/>
    <mergeCell ref="AC22:AD22"/>
    <mergeCell ref="AC23:AD23"/>
    <mergeCell ref="AC24:AD24"/>
    <mergeCell ref="AC25:AD25"/>
    <mergeCell ref="AD4:AF4"/>
    <mergeCell ref="AD5:AF6"/>
    <mergeCell ref="AE11:AF11"/>
    <mergeCell ref="AC8:AF10"/>
    <mergeCell ref="AE30:AF30"/>
    <mergeCell ref="AE31:AF31"/>
    <mergeCell ref="AE32:AF32"/>
    <mergeCell ref="AE33:AF33"/>
    <mergeCell ref="AC27:AD27"/>
    <mergeCell ref="AC28:AD28"/>
    <mergeCell ref="AC29:AD29"/>
    <mergeCell ref="AE42:AF42"/>
    <mergeCell ref="AC30:AD30"/>
    <mergeCell ref="AC31:AD31"/>
    <mergeCell ref="AC32:AD32"/>
    <mergeCell ref="AC34:AD34"/>
    <mergeCell ref="AE34:AF34"/>
    <mergeCell ref="AE43:AF43"/>
    <mergeCell ref="AC40:AD40"/>
    <mergeCell ref="AC41:AD41"/>
    <mergeCell ref="AE49:AF49"/>
    <mergeCell ref="AE50:AF50"/>
    <mergeCell ref="AC50:AD50"/>
    <mergeCell ref="AC35:AD35"/>
    <mergeCell ref="AC36:AD36"/>
    <mergeCell ref="AC37:AD37"/>
    <mergeCell ref="AC38:AD38"/>
    <mergeCell ref="AE38:AF38"/>
    <mergeCell ref="AC42:AD42"/>
    <mergeCell ref="AC43:AD43"/>
    <mergeCell ref="AE35:AF35"/>
    <mergeCell ref="AE36:AF36"/>
    <mergeCell ref="AE37:AF37"/>
    <mergeCell ref="AC54:AF54"/>
    <mergeCell ref="AE12:AF12"/>
    <mergeCell ref="AE13:AF13"/>
    <mergeCell ref="AE14:AF14"/>
    <mergeCell ref="AE15:AF15"/>
    <mergeCell ref="AE16:AF16"/>
    <mergeCell ref="AE17:AF17"/>
    <mergeCell ref="AE18:AF18"/>
    <mergeCell ref="AE19:AF19"/>
    <mergeCell ref="AE20:AF20"/>
    <mergeCell ref="AE21:AF21"/>
    <mergeCell ref="AE22:AF22"/>
    <mergeCell ref="AE23:AF23"/>
    <mergeCell ref="AE24:AF24"/>
    <mergeCell ref="AE25:AF25"/>
    <mergeCell ref="AE26:AF26"/>
    <mergeCell ref="AE27:AF27"/>
    <mergeCell ref="AE28:AF28"/>
    <mergeCell ref="AC39:AD39"/>
    <mergeCell ref="AC26:AD26"/>
    <mergeCell ref="AE29:AF29"/>
    <mergeCell ref="AE39:AF39"/>
    <mergeCell ref="AE40:AF40"/>
    <mergeCell ref="AE41:AF41"/>
    <mergeCell ref="K10:K11"/>
    <mergeCell ref="T10:T11"/>
    <mergeCell ref="U8:Y10"/>
    <mergeCell ref="AC12:AD12"/>
    <mergeCell ref="AC16:AD16"/>
    <mergeCell ref="AC13:AD13"/>
    <mergeCell ref="AC14:AD14"/>
    <mergeCell ref="AC15:AD15"/>
    <mergeCell ref="AC33:AD33"/>
    <mergeCell ref="AC11:AD11"/>
    <mergeCell ref="U24:V24"/>
    <mergeCell ref="W24:X24"/>
    <mergeCell ref="U25:V25"/>
    <mergeCell ref="W25:X25"/>
    <mergeCell ref="U15:V15"/>
    <mergeCell ref="W15:X15"/>
    <mergeCell ref="U21:V21"/>
    <mergeCell ref="W21:X21"/>
    <mergeCell ref="U26:V26"/>
    <mergeCell ref="AC17:AD17"/>
    <mergeCell ref="AC18:AD18"/>
    <mergeCell ref="AC19:AD19"/>
    <mergeCell ref="AC20:AD20"/>
    <mergeCell ref="AC21:AD21"/>
    <mergeCell ref="U12:V12"/>
    <mergeCell ref="W12:X12"/>
    <mergeCell ref="U13:V13"/>
    <mergeCell ref="W13:X13"/>
    <mergeCell ref="U16:V16"/>
    <mergeCell ref="U18:V18"/>
    <mergeCell ref="W18:X18"/>
    <mergeCell ref="U19:V19"/>
    <mergeCell ref="W19:X19"/>
    <mergeCell ref="W16:X16"/>
    <mergeCell ref="U17:V17"/>
    <mergeCell ref="W17:X17"/>
    <mergeCell ref="U22:V22"/>
    <mergeCell ref="W22:X22"/>
    <mergeCell ref="U23:V23"/>
    <mergeCell ref="W23:X23"/>
    <mergeCell ref="U20:V20"/>
    <mergeCell ref="W20:X20"/>
    <mergeCell ref="U14:V14"/>
    <mergeCell ref="W14:X14"/>
    <mergeCell ref="W26:X26"/>
    <mergeCell ref="U27:V27"/>
    <mergeCell ref="W27:X27"/>
    <mergeCell ref="A1:M1"/>
    <mergeCell ref="U11:V11"/>
    <mergeCell ref="W11:X11"/>
    <mergeCell ref="G9:K9"/>
    <mergeCell ref="L9:T9"/>
    <mergeCell ref="G8:T8"/>
    <mergeCell ref="E8:F9"/>
    <mergeCell ref="D8:D11"/>
    <mergeCell ref="B8:B11"/>
    <mergeCell ref="A6:R6"/>
    <mergeCell ref="E10:E11"/>
    <mergeCell ref="F10:F11"/>
    <mergeCell ref="I10:I11"/>
    <mergeCell ref="J10:J11"/>
    <mergeCell ref="L10:L11"/>
    <mergeCell ref="A8:A11"/>
    <mergeCell ref="C8:C11"/>
    <mergeCell ref="O10:O11"/>
    <mergeCell ref="P10:P11"/>
    <mergeCell ref="Q10:Q11"/>
    <mergeCell ref="R10:R11"/>
    <mergeCell ref="S10:S11"/>
    <mergeCell ref="B3:E3"/>
    <mergeCell ref="B4:G4"/>
    <mergeCell ref="U41:V41"/>
    <mergeCell ref="W41:X41"/>
    <mergeCell ref="U46:V46"/>
    <mergeCell ref="U30:V30"/>
    <mergeCell ref="W30:X30"/>
    <mergeCell ref="U31:V31"/>
    <mergeCell ref="W31:X31"/>
    <mergeCell ref="U28:V28"/>
    <mergeCell ref="W28:X28"/>
    <mergeCell ref="U29:V29"/>
    <mergeCell ref="W29:X29"/>
    <mergeCell ref="U34:V34"/>
    <mergeCell ref="W34:X34"/>
    <mergeCell ref="W33:X33"/>
    <mergeCell ref="U38:V38"/>
    <mergeCell ref="W38:X38"/>
    <mergeCell ref="U39:V39"/>
    <mergeCell ref="W39:X39"/>
    <mergeCell ref="U40:V40"/>
    <mergeCell ref="W40:X40"/>
    <mergeCell ref="U35:V35"/>
    <mergeCell ref="W35:X35"/>
    <mergeCell ref="U32:V32"/>
    <mergeCell ref="W32:X32"/>
    <mergeCell ref="W45:X45"/>
    <mergeCell ref="U42:V42"/>
    <mergeCell ref="W42:X42"/>
    <mergeCell ref="U43:V43"/>
    <mergeCell ref="W43:X43"/>
    <mergeCell ref="W46:X46"/>
    <mergeCell ref="A59:Q59"/>
    <mergeCell ref="A55:Q55"/>
    <mergeCell ref="A66:Q66"/>
    <mergeCell ref="A65:Q65"/>
    <mergeCell ref="U49:V49"/>
    <mergeCell ref="W49:X49"/>
    <mergeCell ref="A61:Q61"/>
    <mergeCell ref="A63:Q63"/>
    <mergeCell ref="A62:Q62"/>
    <mergeCell ref="A64:Q64"/>
    <mergeCell ref="U50:V50"/>
    <mergeCell ref="U54:X54"/>
    <mergeCell ref="Z54:AA54"/>
    <mergeCell ref="U33:V33"/>
    <mergeCell ref="A68:Q68"/>
    <mergeCell ref="U48:V48"/>
    <mergeCell ref="U52:V52"/>
    <mergeCell ref="W52:X52"/>
    <mergeCell ref="W48:X48"/>
    <mergeCell ref="W50:X50"/>
    <mergeCell ref="U51:V51"/>
    <mergeCell ref="W51:X51"/>
    <mergeCell ref="A60:Q60"/>
    <mergeCell ref="A67:Q67"/>
    <mergeCell ref="A56:Q56"/>
    <mergeCell ref="A57:Q57"/>
    <mergeCell ref="A58:Q58"/>
    <mergeCell ref="U36:V36"/>
    <mergeCell ref="W36:X36"/>
    <mergeCell ref="U37:V37"/>
    <mergeCell ref="W37:X37"/>
    <mergeCell ref="U47:V47"/>
    <mergeCell ref="W47:X47"/>
    <mergeCell ref="U44:V44"/>
    <mergeCell ref="W44:X44"/>
    <mergeCell ref="U45:V45"/>
  </mergeCells>
  <conditionalFormatting sqref="V53">
    <cfRule type="cellIs" dxfId="17" priority="55" operator="notEqual">
      <formula>0.8</formula>
    </cfRule>
  </conditionalFormatting>
  <conditionalFormatting sqref="Y13:Y52 W12:W52">
    <cfRule type="cellIs" dxfId="16" priority="48" operator="equal">
      <formula>"ERROR"</formula>
    </cfRule>
  </conditionalFormatting>
  <conditionalFormatting sqref="AB4">
    <cfRule type="cellIs" dxfId="15" priority="43" operator="equal">
      <formula>"ERROR"</formula>
    </cfRule>
  </conditionalFormatting>
  <conditionalFormatting sqref="AC4">
    <cfRule type="cellIs" dxfId="14" priority="42" operator="equal">
      <formula>"ERROR"</formula>
    </cfRule>
  </conditionalFormatting>
  <conditionalFormatting sqref="AB3">
    <cfRule type="cellIs" dxfId="13" priority="41" operator="equal">
      <formula>"ERROR"</formula>
    </cfRule>
  </conditionalFormatting>
  <conditionalFormatting sqref="AG1:AG2">
    <cfRule type="cellIs" dxfId="12" priority="36" operator="equal">
      <formula>"ERROR"</formula>
    </cfRule>
  </conditionalFormatting>
  <conditionalFormatting sqref="M11">
    <cfRule type="cellIs" dxfId="11" priority="17" operator="equal">
      <formula>"ERROR"</formula>
    </cfRule>
  </conditionalFormatting>
  <conditionalFormatting sqref="M11">
    <cfRule type="containsText" dxfId="10" priority="16" operator="containsText" text="Cofinançament no pot ser superior a la despesa">
      <formula>NOT(ISERROR(SEARCH("Cofinançament no pot ser superior a la despesa",M11)))</formula>
    </cfRule>
  </conditionalFormatting>
  <conditionalFormatting sqref="Z7:AH7">
    <cfRule type="cellIs" dxfId="9" priority="15" operator="equal">
      <formula>"ERROR"</formula>
    </cfRule>
  </conditionalFormatting>
  <conditionalFormatting sqref="C53">
    <cfRule type="expression" dxfId="8" priority="14">
      <formula>$C$53&lt;&gt;1</formula>
    </cfRule>
  </conditionalFormatting>
  <conditionalFormatting sqref="AD53">
    <cfRule type="cellIs" dxfId="7" priority="7" operator="notEqual">
      <formula>0.8</formula>
    </cfRule>
  </conditionalFormatting>
  <conditionalFormatting sqref="X53">
    <cfRule type="expression" dxfId="6" priority="5">
      <formula>$X$53&lt;&gt;0.2</formula>
    </cfRule>
  </conditionalFormatting>
  <conditionalFormatting sqref="AF53">
    <cfRule type="cellIs" dxfId="5" priority="4" operator="notEqual">
      <formula>0.2</formula>
    </cfRule>
  </conditionalFormatting>
  <conditionalFormatting sqref="N11">
    <cfRule type="cellIs" dxfId="4" priority="3" operator="equal">
      <formula>"ERROR"</formula>
    </cfRule>
  </conditionalFormatting>
  <conditionalFormatting sqref="N11">
    <cfRule type="containsText" dxfId="3" priority="2" operator="containsText" text="Cofinançament no pot ser superior a la despesa">
      <formula>NOT(ISERROR(SEARCH("Cofinançament no pot ser superior a la despesa",N11)))</formula>
    </cfRule>
  </conditionalFormatting>
  <conditionalFormatting sqref="AD4">
    <cfRule type="cellIs" dxfId="2" priority="1" operator="equal">
      <formula>"ERROR"</formula>
    </cfRule>
  </conditionalFormatting>
  <dataValidations count="2">
    <dataValidation type="decimal" operator="greaterThanOrEqual" allowBlank="1" showInputMessage="1" showErrorMessage="1" sqref="Z12:Z52 W12:W52 U12:U52">
      <formula1>0</formula1>
    </dataValidation>
    <dataValidation type="date" allowBlank="1" showInputMessage="1" showErrorMessage="1" error="Les dates de les actuacions han d'estar compreses entre el 01/12/2023 i el 01/12/2024" sqref="E12:F52">
      <formula1>45261</formula1>
      <formula2>45627</formula2>
    </dataValidation>
  </dataValidations>
  <pageMargins left="0.70866141732283472" right="0.70866141732283472" top="0.94488188976377963" bottom="0.74803149606299213" header="0.31496062992125984" footer="0.31496062992125984"/>
  <pageSetup paperSize="9" scale="15" orientation="portrait" r:id="rId1"/>
  <ignoredErrors>
    <ignoredError sqref="AD53 AB53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Full5!$B$1:$B$100</xm:f>
          </x14:formula1>
          <xm:sqref>C12:C52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0"/>
  <sheetViews>
    <sheetView zoomScale="85" zoomScaleNormal="85" workbookViewId="0">
      <selection activeCell="B13" sqref="B13"/>
    </sheetView>
  </sheetViews>
  <sheetFormatPr defaultColWidth="8.5703125" defaultRowHeight="15" x14ac:dyDescent="0.25"/>
  <cols>
    <col min="1" max="1" width="9.7109375" style="8" customWidth="1"/>
    <col min="2" max="2" width="18.5703125" style="8" customWidth="1"/>
    <col min="3" max="3" width="14.140625" style="8" customWidth="1"/>
    <col min="4" max="4" width="18.42578125" style="8" customWidth="1"/>
    <col min="5" max="5" width="13.5703125" style="8" customWidth="1"/>
    <col min="6" max="6" width="9.28515625" style="8" customWidth="1"/>
    <col min="7" max="7" width="10.140625" style="8" customWidth="1"/>
    <col min="8" max="8" width="8.5703125" style="8"/>
    <col min="9" max="10" width="9.140625" style="8" customWidth="1"/>
    <col min="11" max="11" width="8.5703125" style="8"/>
    <col min="12" max="12" width="9.5703125" style="8" customWidth="1"/>
    <col min="13" max="13" width="13.7109375" style="8" customWidth="1"/>
    <col min="14" max="14" width="8.5703125" style="8"/>
    <col min="15" max="15" width="8.85546875" style="8" customWidth="1"/>
    <col min="16" max="16" width="10.28515625" style="8" customWidth="1"/>
    <col min="17" max="17" width="8.85546875" style="8" customWidth="1"/>
    <col min="18" max="18" width="12.140625" style="8" customWidth="1"/>
    <col min="19" max="19" width="9.5703125" style="8" customWidth="1"/>
    <col min="20" max="22" width="8.5703125" style="8"/>
    <col min="23" max="23" width="9.85546875" style="8" customWidth="1"/>
    <col min="24" max="24" width="8.5703125" style="8"/>
    <col min="25" max="28" width="9.7109375" style="8" customWidth="1"/>
    <col min="29" max="29" width="13.28515625" style="8" customWidth="1"/>
    <col min="30" max="30" width="11.28515625" style="8" customWidth="1"/>
    <col min="31" max="31" width="12.140625" style="8" customWidth="1"/>
    <col min="32" max="32" width="15.140625" style="8" customWidth="1"/>
    <col min="33" max="16384" width="8.5703125" style="8"/>
  </cols>
  <sheetData>
    <row r="1" spans="1:32" x14ac:dyDescent="0.25">
      <c r="A1" s="229" t="s">
        <v>780</v>
      </c>
      <c r="B1" s="229"/>
      <c r="C1" s="229"/>
      <c r="D1" s="229"/>
      <c r="E1" s="229"/>
      <c r="F1" s="229"/>
      <c r="G1" s="7"/>
      <c r="H1" s="7"/>
      <c r="I1" s="7"/>
      <c r="J1" s="7"/>
      <c r="K1" s="7"/>
      <c r="L1" s="7"/>
      <c r="M1" s="7"/>
      <c r="T1" s="209"/>
      <c r="U1" s="209"/>
    </row>
    <row r="3" spans="1:32" s="67" customFormat="1" ht="19.5" customHeight="1" x14ac:dyDescent="0.25">
      <c r="A3" s="307" t="s">
        <v>758</v>
      </c>
      <c r="B3" s="307"/>
      <c r="C3" s="309" t="str">
        <f>IF('RESUM I PRESSUPOST'!B3&lt;&gt;"",'RESUM I PRESSUPOST'!B3,"")</f>
        <v/>
      </c>
      <c r="D3" s="308"/>
      <c r="E3" s="308"/>
      <c r="F3" s="308"/>
      <c r="G3" s="308"/>
      <c r="H3" s="308"/>
      <c r="I3" s="308"/>
      <c r="J3" s="308"/>
      <c r="K3" s="308"/>
      <c r="L3" s="127" t="s">
        <v>759</v>
      </c>
      <c r="M3" s="76" t="str">
        <f>IF('RESUM I PRESSUPOST'!G3&lt;&gt;"",'RESUM I PRESSUPOST'!G3,"")</f>
        <v/>
      </c>
    </row>
    <row r="4" spans="1:32" s="67" customFormat="1" ht="18.95" customHeight="1" x14ac:dyDescent="0.25">
      <c r="A4" s="307" t="s">
        <v>760</v>
      </c>
      <c r="B4" s="307"/>
      <c r="C4" s="308" t="str">
        <f>IF('RESUM I PRESSUPOST'!B4&lt;&gt;"",'RESUM I PRESSUPOST'!B4,"")</f>
        <v/>
      </c>
      <c r="D4" s="308"/>
      <c r="E4" s="308"/>
      <c r="F4" s="308"/>
      <c r="G4" s="308"/>
      <c r="H4" s="308"/>
      <c r="I4" s="308"/>
      <c r="J4" s="308"/>
      <c r="K4" s="308"/>
      <c r="L4" s="308"/>
      <c r="M4" s="308"/>
    </row>
    <row r="6" spans="1:32" x14ac:dyDescent="0.25">
      <c r="A6" s="207" t="s">
        <v>761</v>
      </c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</row>
    <row r="7" spans="1:32" ht="15.75" thickBot="1" x14ac:dyDescent="0.3"/>
    <row r="8" spans="1:32" s="67" customFormat="1" ht="15" customHeight="1" x14ac:dyDescent="0.25">
      <c r="A8" s="361" t="s">
        <v>762</v>
      </c>
      <c r="B8" s="363" t="s">
        <v>763</v>
      </c>
      <c r="C8" s="363" t="s">
        <v>781</v>
      </c>
      <c r="D8" s="363" t="s">
        <v>782</v>
      </c>
      <c r="E8" s="363" t="s">
        <v>783</v>
      </c>
      <c r="F8" s="344" t="s">
        <v>764</v>
      </c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345"/>
      <c r="T8" s="345"/>
      <c r="U8" s="345"/>
      <c r="V8" s="345"/>
      <c r="W8" s="345"/>
      <c r="X8" s="346"/>
      <c r="Y8" s="355" t="s">
        <v>784</v>
      </c>
      <c r="Z8" s="356"/>
      <c r="AA8" s="356"/>
      <c r="AB8" s="356"/>
      <c r="AC8" s="356"/>
      <c r="AD8" s="335" t="s">
        <v>785</v>
      </c>
      <c r="AE8" s="336"/>
      <c r="AF8" s="337"/>
    </row>
    <row r="9" spans="1:32" s="67" customFormat="1" ht="15.75" customHeight="1" thickBot="1" x14ac:dyDescent="0.3">
      <c r="A9" s="362"/>
      <c r="B9" s="364"/>
      <c r="C9" s="364"/>
      <c r="D9" s="364"/>
      <c r="E9" s="364"/>
      <c r="F9" s="347"/>
      <c r="G9" s="348"/>
      <c r="H9" s="348"/>
      <c r="I9" s="348"/>
      <c r="J9" s="348"/>
      <c r="K9" s="348"/>
      <c r="L9" s="348"/>
      <c r="M9" s="348"/>
      <c r="N9" s="348"/>
      <c r="O9" s="348"/>
      <c r="P9" s="348"/>
      <c r="Q9" s="348"/>
      <c r="R9" s="348"/>
      <c r="S9" s="348"/>
      <c r="T9" s="348"/>
      <c r="U9" s="348"/>
      <c r="V9" s="348"/>
      <c r="W9" s="348"/>
      <c r="X9" s="349"/>
      <c r="Y9" s="357"/>
      <c r="Z9" s="358"/>
      <c r="AA9" s="358"/>
      <c r="AB9" s="358"/>
      <c r="AC9" s="358"/>
      <c r="AD9" s="338"/>
      <c r="AE9" s="339"/>
      <c r="AF9" s="340"/>
    </row>
    <row r="10" spans="1:32" s="67" customFormat="1" ht="33.75" customHeight="1" thickBot="1" x14ac:dyDescent="0.3">
      <c r="A10" s="362"/>
      <c r="B10" s="364"/>
      <c r="C10" s="364"/>
      <c r="D10" s="364"/>
      <c r="E10" s="364"/>
      <c r="F10" s="312" t="s">
        <v>786</v>
      </c>
      <c r="G10" s="313"/>
      <c r="H10" s="313"/>
      <c r="I10" s="313"/>
      <c r="J10" s="313"/>
      <c r="K10" s="314"/>
      <c r="L10" s="315" t="s">
        <v>787</v>
      </c>
      <c r="M10" s="315"/>
      <c r="N10" s="315"/>
      <c r="O10" s="315"/>
      <c r="P10" s="315"/>
      <c r="Q10" s="315"/>
      <c r="R10" s="316" t="s">
        <v>765</v>
      </c>
      <c r="S10" s="318" t="s">
        <v>788</v>
      </c>
      <c r="T10" s="318"/>
      <c r="U10" s="319"/>
      <c r="V10" s="322" t="s">
        <v>789</v>
      </c>
      <c r="W10" s="318"/>
      <c r="X10" s="323"/>
      <c r="Y10" s="359"/>
      <c r="Z10" s="360"/>
      <c r="AA10" s="360"/>
      <c r="AB10" s="360"/>
      <c r="AC10" s="360"/>
      <c r="AD10" s="341"/>
      <c r="AE10" s="342"/>
      <c r="AF10" s="343"/>
    </row>
    <row r="11" spans="1:32" s="67" customFormat="1" x14ac:dyDescent="0.25">
      <c r="A11" s="362"/>
      <c r="B11" s="364"/>
      <c r="C11" s="364"/>
      <c r="D11" s="364"/>
      <c r="E11" s="364"/>
      <c r="F11" s="326" t="s">
        <v>724</v>
      </c>
      <c r="G11" s="327"/>
      <c r="H11" s="327"/>
      <c r="I11" s="327" t="s">
        <v>725</v>
      </c>
      <c r="J11" s="327"/>
      <c r="K11" s="328"/>
      <c r="L11" s="350" t="s">
        <v>724</v>
      </c>
      <c r="M11" s="327"/>
      <c r="N11" s="327"/>
      <c r="O11" s="327" t="s">
        <v>725</v>
      </c>
      <c r="P11" s="327"/>
      <c r="Q11" s="351"/>
      <c r="R11" s="317"/>
      <c r="S11" s="320"/>
      <c r="T11" s="320"/>
      <c r="U11" s="321"/>
      <c r="V11" s="324"/>
      <c r="W11" s="320"/>
      <c r="X11" s="325"/>
      <c r="Y11" s="352" t="s">
        <v>766</v>
      </c>
      <c r="Z11" s="353"/>
      <c r="AA11" s="354" t="s">
        <v>767</v>
      </c>
      <c r="AB11" s="353"/>
      <c r="AC11" s="329" t="s">
        <v>745</v>
      </c>
      <c r="AD11" s="331" t="s">
        <v>768</v>
      </c>
      <c r="AE11" s="333" t="s">
        <v>769</v>
      </c>
      <c r="AF11" s="310" t="s">
        <v>770</v>
      </c>
    </row>
    <row r="12" spans="1:32" s="67" customFormat="1" ht="45.6" customHeight="1" x14ac:dyDescent="0.25">
      <c r="A12" s="362"/>
      <c r="B12" s="364"/>
      <c r="C12" s="364"/>
      <c r="D12" s="364"/>
      <c r="E12" s="364"/>
      <c r="F12" s="77" t="s">
        <v>771</v>
      </c>
      <c r="G12" s="177" t="s">
        <v>772</v>
      </c>
      <c r="H12" s="78" t="s">
        <v>773</v>
      </c>
      <c r="I12" s="78" t="s">
        <v>771</v>
      </c>
      <c r="J12" s="177" t="s">
        <v>772</v>
      </c>
      <c r="K12" s="79" t="s">
        <v>773</v>
      </c>
      <c r="L12" s="80" t="s">
        <v>771</v>
      </c>
      <c r="M12" s="177" t="s">
        <v>772</v>
      </c>
      <c r="N12" s="78" t="s">
        <v>773</v>
      </c>
      <c r="O12" s="78" t="s">
        <v>771</v>
      </c>
      <c r="P12" s="177" t="s">
        <v>772</v>
      </c>
      <c r="Q12" s="81" t="s">
        <v>773</v>
      </c>
      <c r="R12" s="317"/>
      <c r="S12" s="19" t="s">
        <v>774</v>
      </c>
      <c r="T12" s="177" t="s">
        <v>775</v>
      </c>
      <c r="U12" s="177" t="s">
        <v>776</v>
      </c>
      <c r="V12" s="177" t="s">
        <v>777</v>
      </c>
      <c r="W12" s="177" t="s">
        <v>778</v>
      </c>
      <c r="X12" s="20" t="s">
        <v>776</v>
      </c>
      <c r="Y12" s="21" t="s">
        <v>774</v>
      </c>
      <c r="Z12" s="22" t="s">
        <v>779</v>
      </c>
      <c r="AA12" s="23" t="s">
        <v>777</v>
      </c>
      <c r="AB12" s="22" t="s">
        <v>778</v>
      </c>
      <c r="AC12" s="330"/>
      <c r="AD12" s="332"/>
      <c r="AE12" s="334"/>
      <c r="AF12" s="311"/>
    </row>
    <row r="13" spans="1:32" s="68" customFormat="1" ht="23.45" customHeight="1" x14ac:dyDescent="0.25">
      <c r="A13" s="69">
        <v>1</v>
      </c>
      <c r="B13" s="83" t="str">
        <f>+C3</f>
        <v/>
      </c>
      <c r="C13" s="69" t="str">
        <f>+M3</f>
        <v/>
      </c>
      <c r="D13" s="128"/>
      <c r="E13" s="82" t="s">
        <v>7</v>
      </c>
      <c r="F13" s="130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9"/>
      <c r="R13" s="70">
        <f>+SUM(F13:Q13)</f>
        <v>0</v>
      </c>
      <c r="S13" s="131"/>
      <c r="T13" s="128"/>
      <c r="U13" s="69">
        <f>IF(S13+T13=R13,R13, "ERROR")</f>
        <v>0</v>
      </c>
      <c r="V13" s="128"/>
      <c r="W13" s="128"/>
      <c r="X13" s="71">
        <f>IF(V13+W13=R13,R13,"ERROR")</f>
        <v>0</v>
      </c>
      <c r="Y13" s="130"/>
      <c r="Z13" s="129"/>
      <c r="AA13" s="132"/>
      <c r="AB13" s="133"/>
      <c r="AC13" s="70">
        <f>IF((Y13+Z13)=(AA13+AB13),IF((Y13+Z13)&lt;=R13,(Y13+Z13),"ERROR"),"ERROR")</f>
        <v>0</v>
      </c>
      <c r="AD13" s="134"/>
      <c r="AE13" s="135"/>
      <c r="AF13" s="136"/>
    </row>
    <row r="14" spans="1:32" s="68" customFormat="1" ht="23.45" customHeight="1" x14ac:dyDescent="0.25">
      <c r="A14" s="69">
        <v>2</v>
      </c>
      <c r="B14" s="128"/>
      <c r="C14" s="128"/>
      <c r="D14" s="128"/>
      <c r="E14" s="129"/>
      <c r="F14" s="130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9"/>
      <c r="R14" s="70">
        <f t="shared" ref="R14:R28" si="0">+SUM(F14:Q14)</f>
        <v>0</v>
      </c>
      <c r="S14" s="131"/>
      <c r="T14" s="128"/>
      <c r="U14" s="69">
        <f t="shared" ref="U14:U28" si="1">IF(S14+T14=R14,R14, "ERROR")</f>
        <v>0</v>
      </c>
      <c r="V14" s="128"/>
      <c r="W14" s="128"/>
      <c r="X14" s="71">
        <f t="shared" ref="X14:X28" si="2">IF(V14+W14=R14,R14,"ERROR")</f>
        <v>0</v>
      </c>
      <c r="Y14" s="130"/>
      <c r="Z14" s="129"/>
      <c r="AA14" s="132"/>
      <c r="AB14" s="133"/>
      <c r="AC14" s="70">
        <f t="shared" ref="AC14:AC28" si="3">IF((Y14+Z14)=(AA14+AB14),IF((Y14+Z14)&lt;=R14,(Y14+Z14),"ERROR"),"ERROR")</f>
        <v>0</v>
      </c>
      <c r="AD14" s="134"/>
      <c r="AE14" s="135"/>
      <c r="AF14" s="136"/>
    </row>
    <row r="15" spans="1:32" s="68" customFormat="1" ht="23.45" customHeight="1" x14ac:dyDescent="0.25">
      <c r="A15" s="69">
        <v>3</v>
      </c>
      <c r="B15" s="128"/>
      <c r="C15" s="128"/>
      <c r="D15" s="128"/>
      <c r="E15" s="129"/>
      <c r="F15" s="130"/>
      <c r="G15" s="128"/>
      <c r="H15" s="128"/>
      <c r="I15" s="128"/>
      <c r="J15" s="128"/>
      <c r="K15" s="128"/>
      <c r="L15" s="128"/>
      <c r="M15" s="128"/>
      <c r="N15" s="128"/>
      <c r="O15" s="128"/>
      <c r="P15" s="128"/>
      <c r="Q15" s="129"/>
      <c r="R15" s="70">
        <f t="shared" si="0"/>
        <v>0</v>
      </c>
      <c r="S15" s="131"/>
      <c r="T15" s="128"/>
      <c r="U15" s="69">
        <f t="shared" si="1"/>
        <v>0</v>
      </c>
      <c r="V15" s="128"/>
      <c r="W15" s="128"/>
      <c r="X15" s="71">
        <f t="shared" si="2"/>
        <v>0</v>
      </c>
      <c r="Y15" s="130"/>
      <c r="Z15" s="129"/>
      <c r="AA15" s="132"/>
      <c r="AB15" s="133"/>
      <c r="AC15" s="70">
        <f t="shared" si="3"/>
        <v>0</v>
      </c>
      <c r="AD15" s="134"/>
      <c r="AE15" s="135"/>
      <c r="AF15" s="136"/>
    </row>
    <row r="16" spans="1:32" s="68" customFormat="1" ht="23.45" customHeight="1" x14ac:dyDescent="0.25">
      <c r="A16" s="69">
        <v>4</v>
      </c>
      <c r="B16" s="128"/>
      <c r="C16" s="128"/>
      <c r="D16" s="128"/>
      <c r="E16" s="129"/>
      <c r="F16" s="130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9"/>
      <c r="R16" s="70">
        <f t="shared" si="0"/>
        <v>0</v>
      </c>
      <c r="S16" s="131"/>
      <c r="T16" s="128"/>
      <c r="U16" s="69">
        <f t="shared" si="1"/>
        <v>0</v>
      </c>
      <c r="V16" s="128"/>
      <c r="W16" s="128"/>
      <c r="X16" s="71">
        <f t="shared" si="2"/>
        <v>0</v>
      </c>
      <c r="Y16" s="130"/>
      <c r="Z16" s="129"/>
      <c r="AA16" s="132"/>
      <c r="AB16" s="133"/>
      <c r="AC16" s="70">
        <f t="shared" si="3"/>
        <v>0</v>
      </c>
      <c r="AD16" s="134"/>
      <c r="AE16" s="135"/>
      <c r="AF16" s="136"/>
    </row>
    <row r="17" spans="1:32" s="68" customFormat="1" ht="23.45" customHeight="1" x14ac:dyDescent="0.25">
      <c r="A17" s="69">
        <v>5</v>
      </c>
      <c r="B17" s="128"/>
      <c r="C17" s="128"/>
      <c r="D17" s="128"/>
      <c r="E17" s="129"/>
      <c r="F17" s="130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9"/>
      <c r="R17" s="70">
        <f t="shared" si="0"/>
        <v>0</v>
      </c>
      <c r="S17" s="131"/>
      <c r="T17" s="128"/>
      <c r="U17" s="69">
        <f t="shared" si="1"/>
        <v>0</v>
      </c>
      <c r="V17" s="128"/>
      <c r="W17" s="128"/>
      <c r="X17" s="71">
        <f t="shared" si="2"/>
        <v>0</v>
      </c>
      <c r="Y17" s="130"/>
      <c r="Z17" s="129"/>
      <c r="AA17" s="132"/>
      <c r="AB17" s="133"/>
      <c r="AC17" s="70">
        <f t="shared" si="3"/>
        <v>0</v>
      </c>
      <c r="AD17" s="134"/>
      <c r="AE17" s="135"/>
      <c r="AF17" s="136"/>
    </row>
    <row r="18" spans="1:32" s="68" customFormat="1" ht="23.45" customHeight="1" x14ac:dyDescent="0.25">
      <c r="A18" s="69">
        <v>6</v>
      </c>
      <c r="B18" s="128"/>
      <c r="C18" s="128"/>
      <c r="D18" s="128"/>
      <c r="E18" s="129"/>
      <c r="F18" s="130"/>
      <c r="G18" s="128"/>
      <c r="H18" s="128"/>
      <c r="I18" s="128"/>
      <c r="J18" s="128"/>
      <c r="K18" s="128"/>
      <c r="L18" s="128"/>
      <c r="M18" s="128"/>
      <c r="N18" s="128"/>
      <c r="O18" s="128"/>
      <c r="P18" s="128"/>
      <c r="Q18" s="129"/>
      <c r="R18" s="70">
        <f t="shared" si="0"/>
        <v>0</v>
      </c>
      <c r="S18" s="131"/>
      <c r="T18" s="128"/>
      <c r="U18" s="69">
        <f t="shared" si="1"/>
        <v>0</v>
      </c>
      <c r="V18" s="128"/>
      <c r="W18" s="128"/>
      <c r="X18" s="71">
        <f t="shared" si="2"/>
        <v>0</v>
      </c>
      <c r="Y18" s="130"/>
      <c r="Z18" s="129"/>
      <c r="AA18" s="132"/>
      <c r="AB18" s="133"/>
      <c r="AC18" s="70">
        <f t="shared" si="3"/>
        <v>0</v>
      </c>
      <c r="AD18" s="134"/>
      <c r="AE18" s="135"/>
      <c r="AF18" s="136"/>
    </row>
    <row r="19" spans="1:32" s="68" customFormat="1" ht="23.45" customHeight="1" x14ac:dyDescent="0.25">
      <c r="A19" s="69">
        <v>7</v>
      </c>
      <c r="B19" s="128"/>
      <c r="C19" s="128"/>
      <c r="D19" s="128"/>
      <c r="E19" s="129"/>
      <c r="F19" s="130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9"/>
      <c r="R19" s="70">
        <f t="shared" si="0"/>
        <v>0</v>
      </c>
      <c r="S19" s="131"/>
      <c r="T19" s="128"/>
      <c r="U19" s="69">
        <f t="shared" si="1"/>
        <v>0</v>
      </c>
      <c r="V19" s="128"/>
      <c r="W19" s="128"/>
      <c r="X19" s="71">
        <f t="shared" si="2"/>
        <v>0</v>
      </c>
      <c r="Y19" s="130"/>
      <c r="Z19" s="129"/>
      <c r="AA19" s="132"/>
      <c r="AB19" s="133"/>
      <c r="AC19" s="70">
        <f t="shared" si="3"/>
        <v>0</v>
      </c>
      <c r="AD19" s="134"/>
      <c r="AE19" s="135"/>
      <c r="AF19" s="136"/>
    </row>
    <row r="20" spans="1:32" s="68" customFormat="1" ht="23.45" customHeight="1" x14ac:dyDescent="0.25">
      <c r="A20" s="69">
        <v>8</v>
      </c>
      <c r="B20" s="128"/>
      <c r="C20" s="128"/>
      <c r="D20" s="128"/>
      <c r="E20" s="129"/>
      <c r="F20" s="130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9"/>
      <c r="R20" s="70">
        <f t="shared" si="0"/>
        <v>0</v>
      </c>
      <c r="S20" s="131"/>
      <c r="T20" s="128"/>
      <c r="U20" s="69">
        <f t="shared" si="1"/>
        <v>0</v>
      </c>
      <c r="V20" s="128"/>
      <c r="W20" s="128"/>
      <c r="X20" s="71">
        <f t="shared" si="2"/>
        <v>0</v>
      </c>
      <c r="Y20" s="130"/>
      <c r="Z20" s="129"/>
      <c r="AA20" s="132"/>
      <c r="AB20" s="133"/>
      <c r="AC20" s="70">
        <f t="shared" si="3"/>
        <v>0</v>
      </c>
      <c r="AD20" s="134"/>
      <c r="AE20" s="135"/>
      <c r="AF20" s="136"/>
    </row>
    <row r="21" spans="1:32" s="68" customFormat="1" ht="23.45" customHeight="1" x14ac:dyDescent="0.25">
      <c r="A21" s="69">
        <v>9</v>
      </c>
      <c r="B21" s="128"/>
      <c r="C21" s="128"/>
      <c r="D21" s="128"/>
      <c r="E21" s="129"/>
      <c r="F21" s="130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9"/>
      <c r="R21" s="70">
        <f t="shared" si="0"/>
        <v>0</v>
      </c>
      <c r="S21" s="131"/>
      <c r="T21" s="128"/>
      <c r="U21" s="69">
        <f t="shared" si="1"/>
        <v>0</v>
      </c>
      <c r="V21" s="128"/>
      <c r="W21" s="128"/>
      <c r="X21" s="71">
        <f t="shared" si="2"/>
        <v>0</v>
      </c>
      <c r="Y21" s="130"/>
      <c r="Z21" s="129"/>
      <c r="AA21" s="132"/>
      <c r="AB21" s="133"/>
      <c r="AC21" s="70">
        <f t="shared" si="3"/>
        <v>0</v>
      </c>
      <c r="AD21" s="134"/>
      <c r="AE21" s="135"/>
      <c r="AF21" s="136"/>
    </row>
    <row r="22" spans="1:32" s="68" customFormat="1" ht="23.45" customHeight="1" x14ac:dyDescent="0.25">
      <c r="A22" s="69">
        <v>10</v>
      </c>
      <c r="B22" s="128"/>
      <c r="C22" s="128"/>
      <c r="D22" s="128"/>
      <c r="E22" s="129"/>
      <c r="F22" s="130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9"/>
      <c r="R22" s="70">
        <f t="shared" si="0"/>
        <v>0</v>
      </c>
      <c r="S22" s="131"/>
      <c r="T22" s="128"/>
      <c r="U22" s="69">
        <f t="shared" si="1"/>
        <v>0</v>
      </c>
      <c r="V22" s="128"/>
      <c r="W22" s="128"/>
      <c r="X22" s="71">
        <f t="shared" si="2"/>
        <v>0</v>
      </c>
      <c r="Y22" s="130"/>
      <c r="Z22" s="129"/>
      <c r="AA22" s="132"/>
      <c r="AB22" s="133"/>
      <c r="AC22" s="70">
        <f t="shared" si="3"/>
        <v>0</v>
      </c>
      <c r="AD22" s="134"/>
      <c r="AE22" s="135"/>
      <c r="AF22" s="136"/>
    </row>
    <row r="23" spans="1:32" s="68" customFormat="1" ht="23.45" customHeight="1" x14ac:dyDescent="0.25">
      <c r="A23" s="69">
        <v>11</v>
      </c>
      <c r="B23" s="128"/>
      <c r="C23" s="128"/>
      <c r="D23" s="128"/>
      <c r="E23" s="129"/>
      <c r="F23" s="130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9"/>
      <c r="R23" s="70">
        <f t="shared" si="0"/>
        <v>0</v>
      </c>
      <c r="S23" s="131"/>
      <c r="T23" s="128"/>
      <c r="U23" s="69">
        <f t="shared" si="1"/>
        <v>0</v>
      </c>
      <c r="V23" s="128"/>
      <c r="W23" s="128"/>
      <c r="X23" s="71">
        <f t="shared" si="2"/>
        <v>0</v>
      </c>
      <c r="Y23" s="130"/>
      <c r="Z23" s="129"/>
      <c r="AA23" s="132"/>
      <c r="AB23" s="133"/>
      <c r="AC23" s="70">
        <f t="shared" si="3"/>
        <v>0</v>
      </c>
      <c r="AD23" s="134"/>
      <c r="AE23" s="135"/>
      <c r="AF23" s="136"/>
    </row>
    <row r="24" spans="1:32" s="68" customFormat="1" ht="23.45" customHeight="1" x14ac:dyDescent="0.25">
      <c r="A24" s="69">
        <v>12</v>
      </c>
      <c r="B24" s="128"/>
      <c r="C24" s="128"/>
      <c r="D24" s="128"/>
      <c r="E24" s="129"/>
      <c r="F24" s="130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9"/>
      <c r="R24" s="70">
        <f t="shared" si="0"/>
        <v>0</v>
      </c>
      <c r="S24" s="131"/>
      <c r="T24" s="128"/>
      <c r="U24" s="69">
        <f t="shared" si="1"/>
        <v>0</v>
      </c>
      <c r="V24" s="128"/>
      <c r="W24" s="128"/>
      <c r="X24" s="71">
        <f t="shared" si="2"/>
        <v>0</v>
      </c>
      <c r="Y24" s="130"/>
      <c r="Z24" s="129"/>
      <c r="AA24" s="132"/>
      <c r="AB24" s="133"/>
      <c r="AC24" s="70">
        <f t="shared" si="3"/>
        <v>0</v>
      </c>
      <c r="AD24" s="134"/>
      <c r="AE24" s="135"/>
      <c r="AF24" s="136"/>
    </row>
    <row r="25" spans="1:32" s="68" customFormat="1" ht="23.45" customHeight="1" x14ac:dyDescent="0.25">
      <c r="A25" s="69">
        <v>13</v>
      </c>
      <c r="B25" s="128"/>
      <c r="C25" s="128"/>
      <c r="D25" s="128"/>
      <c r="E25" s="129"/>
      <c r="F25" s="130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9"/>
      <c r="R25" s="70">
        <f t="shared" si="0"/>
        <v>0</v>
      </c>
      <c r="S25" s="131"/>
      <c r="T25" s="128"/>
      <c r="U25" s="69">
        <f t="shared" si="1"/>
        <v>0</v>
      </c>
      <c r="V25" s="128"/>
      <c r="W25" s="128"/>
      <c r="X25" s="71">
        <f t="shared" si="2"/>
        <v>0</v>
      </c>
      <c r="Y25" s="130"/>
      <c r="Z25" s="129"/>
      <c r="AA25" s="132"/>
      <c r="AB25" s="133"/>
      <c r="AC25" s="70">
        <f t="shared" si="3"/>
        <v>0</v>
      </c>
      <c r="AD25" s="134"/>
      <c r="AE25" s="135"/>
      <c r="AF25" s="136"/>
    </row>
    <row r="26" spans="1:32" s="68" customFormat="1" ht="23.45" customHeight="1" x14ac:dyDescent="0.25">
      <c r="A26" s="69">
        <v>14</v>
      </c>
      <c r="B26" s="128"/>
      <c r="C26" s="128"/>
      <c r="D26" s="128"/>
      <c r="E26" s="129"/>
      <c r="F26" s="130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9"/>
      <c r="R26" s="70">
        <f t="shared" si="0"/>
        <v>0</v>
      </c>
      <c r="S26" s="131"/>
      <c r="T26" s="128"/>
      <c r="U26" s="69">
        <f t="shared" si="1"/>
        <v>0</v>
      </c>
      <c r="V26" s="128"/>
      <c r="W26" s="128"/>
      <c r="X26" s="71">
        <f t="shared" si="2"/>
        <v>0</v>
      </c>
      <c r="Y26" s="130"/>
      <c r="Z26" s="129"/>
      <c r="AA26" s="132"/>
      <c r="AB26" s="133"/>
      <c r="AC26" s="70">
        <f t="shared" si="3"/>
        <v>0</v>
      </c>
      <c r="AD26" s="134"/>
      <c r="AE26" s="135"/>
      <c r="AF26" s="136"/>
    </row>
    <row r="27" spans="1:32" s="68" customFormat="1" ht="23.45" customHeight="1" x14ac:dyDescent="0.25">
      <c r="A27" s="69">
        <v>15</v>
      </c>
      <c r="B27" s="128"/>
      <c r="C27" s="128"/>
      <c r="D27" s="128"/>
      <c r="E27" s="129"/>
      <c r="F27" s="130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9"/>
      <c r="R27" s="70">
        <f t="shared" si="0"/>
        <v>0</v>
      </c>
      <c r="S27" s="131"/>
      <c r="T27" s="128"/>
      <c r="U27" s="69">
        <f t="shared" si="1"/>
        <v>0</v>
      </c>
      <c r="V27" s="128"/>
      <c r="W27" s="128"/>
      <c r="X27" s="71">
        <f t="shared" si="2"/>
        <v>0</v>
      </c>
      <c r="Y27" s="130"/>
      <c r="Z27" s="129"/>
      <c r="AA27" s="132"/>
      <c r="AB27" s="133"/>
      <c r="AC27" s="70">
        <f t="shared" si="3"/>
        <v>0</v>
      </c>
      <c r="AD27" s="134"/>
      <c r="AE27" s="135"/>
      <c r="AF27" s="136"/>
    </row>
    <row r="28" spans="1:32" s="68" customFormat="1" ht="23.45" customHeight="1" x14ac:dyDescent="0.25">
      <c r="A28" s="69">
        <v>16</v>
      </c>
      <c r="B28" s="128"/>
      <c r="C28" s="128"/>
      <c r="D28" s="128"/>
      <c r="E28" s="129"/>
      <c r="F28" s="130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9"/>
      <c r="R28" s="70">
        <f t="shared" si="0"/>
        <v>0</v>
      </c>
      <c r="S28" s="131"/>
      <c r="T28" s="128"/>
      <c r="U28" s="69">
        <f t="shared" si="1"/>
        <v>0</v>
      </c>
      <c r="V28" s="128"/>
      <c r="W28" s="128"/>
      <c r="X28" s="71">
        <f t="shared" si="2"/>
        <v>0</v>
      </c>
      <c r="Y28" s="130"/>
      <c r="Z28" s="129"/>
      <c r="AA28" s="132"/>
      <c r="AB28" s="133"/>
      <c r="AC28" s="70">
        <f t="shared" si="3"/>
        <v>0</v>
      </c>
      <c r="AD28" s="134"/>
      <c r="AE28" s="135"/>
      <c r="AF28" s="136"/>
    </row>
    <row r="29" spans="1:32" s="68" customFormat="1" ht="23.45" customHeight="1" thickBot="1" x14ac:dyDescent="0.3">
      <c r="A29" s="72" t="s">
        <v>776</v>
      </c>
      <c r="B29" s="73"/>
      <c r="C29" s="73"/>
      <c r="D29" s="73"/>
      <c r="E29" s="74"/>
      <c r="F29" s="75">
        <f>+SUM(F13:F28)</f>
        <v>0</v>
      </c>
      <c r="G29" s="75">
        <f t="shared" ref="G29:AF29" si="4">+SUM(G13:G28)</f>
        <v>0</v>
      </c>
      <c r="H29" s="75">
        <f t="shared" si="4"/>
        <v>0</v>
      </c>
      <c r="I29" s="75">
        <f t="shared" si="4"/>
        <v>0</v>
      </c>
      <c r="J29" s="75">
        <f t="shared" si="4"/>
        <v>0</v>
      </c>
      <c r="K29" s="75">
        <f t="shared" si="4"/>
        <v>0</v>
      </c>
      <c r="L29" s="75">
        <f t="shared" si="4"/>
        <v>0</v>
      </c>
      <c r="M29" s="75">
        <f t="shared" si="4"/>
        <v>0</v>
      </c>
      <c r="N29" s="75">
        <f t="shared" si="4"/>
        <v>0</v>
      </c>
      <c r="O29" s="75">
        <f t="shared" si="4"/>
        <v>0</v>
      </c>
      <c r="P29" s="75">
        <f t="shared" si="4"/>
        <v>0</v>
      </c>
      <c r="Q29" s="75">
        <f t="shared" si="4"/>
        <v>0</v>
      </c>
      <c r="R29" s="75">
        <f t="shared" si="4"/>
        <v>0</v>
      </c>
      <c r="S29" s="75">
        <f t="shared" si="4"/>
        <v>0</v>
      </c>
      <c r="T29" s="75">
        <f t="shared" si="4"/>
        <v>0</v>
      </c>
      <c r="U29" s="75">
        <f t="shared" si="4"/>
        <v>0</v>
      </c>
      <c r="V29" s="75">
        <f t="shared" si="4"/>
        <v>0</v>
      </c>
      <c r="W29" s="75">
        <f t="shared" si="4"/>
        <v>0</v>
      </c>
      <c r="X29" s="75">
        <f t="shared" si="4"/>
        <v>0</v>
      </c>
      <c r="Y29" s="75">
        <f t="shared" si="4"/>
        <v>0</v>
      </c>
      <c r="Z29" s="75">
        <f t="shared" si="4"/>
        <v>0</v>
      </c>
      <c r="AA29" s="75">
        <f t="shared" si="4"/>
        <v>0</v>
      </c>
      <c r="AB29" s="75">
        <f t="shared" si="4"/>
        <v>0</v>
      </c>
      <c r="AC29" s="75">
        <f t="shared" si="4"/>
        <v>0</v>
      </c>
      <c r="AD29" s="75">
        <f t="shared" si="4"/>
        <v>0</v>
      </c>
      <c r="AE29" s="75">
        <f t="shared" si="4"/>
        <v>0</v>
      </c>
      <c r="AF29" s="75">
        <f t="shared" si="4"/>
        <v>0</v>
      </c>
    </row>
    <row r="30" spans="1:32" ht="37.5" customHeight="1" x14ac:dyDescent="0.25">
      <c r="AC30" s="3"/>
    </row>
    <row r="31" spans="1:32" ht="28.5" customHeight="1" x14ac:dyDescent="0.25">
      <c r="A31" s="224" t="s">
        <v>747</v>
      </c>
      <c r="B31" s="224"/>
      <c r="AC31" s="3"/>
    </row>
    <row r="32" spans="1:32" x14ac:dyDescent="0.25">
      <c r="A32" s="204" t="s">
        <v>790</v>
      </c>
      <c r="B32" s="204"/>
      <c r="C32" s="20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</row>
    <row r="33" spans="1:16" x14ac:dyDescent="0.25">
      <c r="A33" s="204" t="s">
        <v>791</v>
      </c>
      <c r="B33" s="204"/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</row>
    <row r="34" spans="1:16" x14ac:dyDescent="0.25">
      <c r="A34" s="204" t="s">
        <v>792</v>
      </c>
      <c r="B34" s="20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</row>
    <row r="35" spans="1:16" x14ac:dyDescent="0.25">
      <c r="A35" s="204" t="s">
        <v>837</v>
      </c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</row>
    <row r="36" spans="1:16" ht="29.45" customHeight="1" x14ac:dyDescent="0.25">
      <c r="A36" s="204" t="s">
        <v>793</v>
      </c>
      <c r="B36" s="204"/>
      <c r="C36" s="20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</row>
    <row r="37" spans="1:16" s="18" customFormat="1" ht="24" customHeight="1" x14ac:dyDescent="0.25">
      <c r="A37" s="204" t="s">
        <v>794</v>
      </c>
      <c r="B37" s="20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</row>
    <row r="38" spans="1:16" ht="30.95" customHeight="1" x14ac:dyDescent="0.25">
      <c r="A38" s="204" t="s">
        <v>795</v>
      </c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04"/>
      <c r="P38" s="204"/>
    </row>
    <row r="39" spans="1:16" ht="38.25" customHeight="1" x14ac:dyDescent="0.25">
      <c r="A39" s="204" t="s">
        <v>796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</row>
    <row r="40" spans="1:16" ht="46.5" customHeight="1" x14ac:dyDescent="0.25">
      <c r="A40" s="204" t="s">
        <v>797</v>
      </c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04"/>
      <c r="P40" s="204"/>
    </row>
    <row r="41" spans="1:16" ht="49.5" customHeight="1" x14ac:dyDescent="0.25">
      <c r="A41" s="365" t="s">
        <v>798</v>
      </c>
      <c r="B41" s="365"/>
      <c r="C41" s="365"/>
      <c r="D41" s="365"/>
      <c r="E41" s="365"/>
      <c r="F41" s="365"/>
      <c r="G41" s="365"/>
      <c r="H41" s="365"/>
      <c r="I41" s="365"/>
      <c r="J41" s="365"/>
      <c r="K41" s="365"/>
      <c r="L41" s="365"/>
      <c r="M41" s="365"/>
      <c r="N41" s="365"/>
      <c r="O41" s="365"/>
      <c r="P41" s="365"/>
    </row>
    <row r="60" spans="16:16" x14ac:dyDescent="0.25">
      <c r="P60" s="17"/>
    </row>
  </sheetData>
  <sheetProtection algorithmName="SHA-512" hashValue="KAzZjZV9PRsZItg56Vvd9qlzHH19PSvGjrGSatO1il3nWkqYM5YIA/IMnWnLX2MmpsuNH5IDnjQL4IBz02yhYw==" saltValue="qni0ApjPsdcBL/N+Uxrzmw==" spinCount="100000" sheet="1" objects="1" scenarios="1"/>
  <mergeCells count="41">
    <mergeCell ref="A41:P41"/>
    <mergeCell ref="A39:P39"/>
    <mergeCell ref="A40:P40"/>
    <mergeCell ref="A31:B31"/>
    <mergeCell ref="A32:P32"/>
    <mergeCell ref="A33:P33"/>
    <mergeCell ref="A34:P34"/>
    <mergeCell ref="A35:P35"/>
    <mergeCell ref="A36:P36"/>
    <mergeCell ref="A37:P37"/>
    <mergeCell ref="A38:P38"/>
    <mergeCell ref="AA11:AB11"/>
    <mergeCell ref="Y8:AC10"/>
    <mergeCell ref="A8:A12"/>
    <mergeCell ref="B8:B12"/>
    <mergeCell ref="C8:C12"/>
    <mergeCell ref="D8:D12"/>
    <mergeCell ref="E8:E12"/>
    <mergeCell ref="AF11:AF12"/>
    <mergeCell ref="F10:K10"/>
    <mergeCell ref="L10:Q10"/>
    <mergeCell ref="R10:R12"/>
    <mergeCell ref="S10:U11"/>
    <mergeCell ref="V10:X11"/>
    <mergeCell ref="F11:H11"/>
    <mergeCell ref="I11:K11"/>
    <mergeCell ref="AC11:AC12"/>
    <mergeCell ref="AD11:AD12"/>
    <mergeCell ref="AE11:AE12"/>
    <mergeCell ref="AD8:AF10"/>
    <mergeCell ref="F8:X9"/>
    <mergeCell ref="L11:N11"/>
    <mergeCell ref="O11:Q11"/>
    <mergeCell ref="Y11:Z11"/>
    <mergeCell ref="A6:R6"/>
    <mergeCell ref="A4:B4"/>
    <mergeCell ref="C4:M4"/>
    <mergeCell ref="A1:F1"/>
    <mergeCell ref="T1:U1"/>
    <mergeCell ref="A3:B3"/>
    <mergeCell ref="C3:K3"/>
  </mergeCells>
  <conditionalFormatting sqref="A31:B31">
    <cfRule type="cellIs" dxfId="1" priority="1" operator="equal">
      <formula>"ERROR"</formula>
    </cfRule>
  </conditionalFormatting>
  <dataValidations count="2">
    <dataValidation type="textLength" operator="equal" allowBlank="1" showInputMessage="1" showErrorMessage="1" sqref="E29">
      <formula1>9</formula1>
    </dataValidation>
    <dataValidation type="list" allowBlank="1" showInputMessage="1" showErrorMessage="1" sqref="D13:D28">
      <formula1>Municipi</formula1>
    </dataValidation>
  </dataValidations>
  <hyperlinks>
    <hyperlink ref="A4:B4" location="'DADES LABORALS'!A36" display="NOM DEL PROJECTE (3)"/>
    <hyperlink ref="B8:B12" location="'DADES LABORALS'!A32" display="NOM ENTITAT (1)"/>
    <hyperlink ref="C8:C12" location="'DADES LABORALS'!A33" display="NIF (2)"/>
    <hyperlink ref="D8:D12" location="'DADES LABORALS'!A34" display="MUNICIPI (3)"/>
    <hyperlink ref="E8:E12" location="'DADES LABORALS'!A35" display="'DADES LABORALS'!A35"/>
    <hyperlink ref="F10:K10" location="'DADES LABORALS'!A36" display="NOMBRE DE PERSONES TREBALLADORES SÒCIES (5)"/>
    <hyperlink ref="L10:Q10" location="'DADES LABORALS'!A37" display="NOMBRE DE PERSONES TREBALLADORES (NO SÒCIES) (6)"/>
    <hyperlink ref="S10:U11" location="'DADES LABORALS'!A38" display="Tipus de jornada plantilla actual (7)"/>
    <hyperlink ref="V10:X11" location="'DADES LABORALS'!A39" display="Tipus de contracte plantilla actual (8)"/>
    <hyperlink ref="Y8:AC10" location="'DADES LABORALS'!A40" display="Compromís manteniment llocs de treball al final projecte respecte plantilla a data sol·licitud (columna R) (9)"/>
    <hyperlink ref="AD8:AF10" location="'DADES LABORALS'!A41" display="'DADES LABORALS'!A41"/>
  </hyperlink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CODIS!$G$3</xm:f>
          </x14:formula1>
          <xm:sqref>E14:E28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C6E7"/>
  </sheetPr>
  <dimension ref="A1:T324"/>
  <sheetViews>
    <sheetView zoomScaleNormal="100" workbookViewId="0">
      <selection activeCell="F3" sqref="F3"/>
    </sheetView>
  </sheetViews>
  <sheetFormatPr defaultColWidth="9.140625" defaultRowHeight="15" x14ac:dyDescent="0.25"/>
  <cols>
    <col min="1" max="1" width="31.85546875" style="8" customWidth="1"/>
    <col min="2" max="2" width="27.42578125" style="8" customWidth="1"/>
    <col min="3" max="3" width="15.140625" style="185" customWidth="1"/>
    <col min="4" max="4" width="9.5703125" style="8" customWidth="1"/>
    <col min="5" max="5" width="17.5703125" style="8" customWidth="1"/>
    <col min="6" max="6" width="24.85546875" style="8" customWidth="1"/>
    <col min="7" max="7" width="16.5703125" style="185" bestFit="1" customWidth="1"/>
    <col min="8" max="8" width="16.5703125" style="8" customWidth="1"/>
    <col min="9" max="9" width="21.140625" style="8" customWidth="1"/>
    <col min="10" max="10" width="17.5703125" style="8" customWidth="1"/>
    <col min="11" max="11" width="9.140625" style="8"/>
    <col min="12" max="12" width="50.42578125" style="8" bestFit="1" customWidth="1"/>
    <col min="13" max="13" width="9.28515625" style="8" customWidth="1"/>
    <col min="14" max="16384" width="9.140625" style="8"/>
  </cols>
  <sheetData>
    <row r="1" spans="1:20" x14ac:dyDescent="0.25">
      <c r="A1" s="229" t="s">
        <v>799</v>
      </c>
      <c r="B1" s="229"/>
      <c r="C1" s="229"/>
      <c r="D1" s="229"/>
      <c r="E1" s="229"/>
      <c r="F1" s="229"/>
      <c r="G1" s="368"/>
      <c r="H1" s="368"/>
      <c r="I1" s="368"/>
      <c r="J1" s="368"/>
      <c r="K1" s="368"/>
      <c r="L1" s="368"/>
      <c r="M1" s="368"/>
      <c r="S1" s="209"/>
      <c r="T1" s="209"/>
    </row>
    <row r="2" spans="1:20" x14ac:dyDescent="0.25">
      <c r="G2" s="186"/>
      <c r="H2" s="86"/>
      <c r="I2" s="86"/>
      <c r="J2" s="86"/>
      <c r="K2" s="86"/>
      <c r="L2" s="86"/>
      <c r="M2" s="86"/>
    </row>
    <row r="3" spans="1:20" s="67" customFormat="1" x14ac:dyDescent="0.25">
      <c r="A3" s="84" t="s">
        <v>758</v>
      </c>
      <c r="B3" s="309" t="str">
        <f>IF('RESUM I PRESSUPOST'!B3&lt;&gt;"",'RESUM I PRESSUPOST'!B3,"")</f>
        <v/>
      </c>
      <c r="C3" s="309"/>
      <c r="D3" s="309"/>
      <c r="E3" s="309"/>
      <c r="F3" s="85" t="s">
        <v>759</v>
      </c>
      <c r="G3" s="188" t="str">
        <f>IF('RESUM I PRESSUPOST'!G3&lt;&gt;"",'RESUM I PRESSUPOST'!G3,"")</f>
        <v/>
      </c>
      <c r="H3" s="87"/>
      <c r="I3" s="87"/>
      <c r="J3" s="87"/>
      <c r="K3" s="87"/>
    </row>
    <row r="4" spans="1:20" s="67" customFormat="1" x14ac:dyDescent="0.25">
      <c r="A4" s="88" t="s">
        <v>760</v>
      </c>
      <c r="B4" s="369" t="str">
        <f>IF('RESUM I PRESSUPOST'!B4&lt;&gt;"",'RESUM I PRESSUPOST'!B4,"")</f>
        <v/>
      </c>
      <c r="C4" s="370"/>
      <c r="D4" s="370"/>
      <c r="E4" s="370"/>
      <c r="F4" s="370"/>
      <c r="G4" s="371"/>
      <c r="H4" s="87"/>
      <c r="I4" s="87"/>
      <c r="J4" s="87"/>
      <c r="K4" s="87"/>
    </row>
    <row r="5" spans="1:20" ht="37.5" customHeight="1" x14ac:dyDescent="0.25">
      <c r="A5" s="367" t="s">
        <v>800</v>
      </c>
      <c r="B5" s="367"/>
      <c r="C5" s="367"/>
      <c r="D5" s="367"/>
      <c r="E5" s="367"/>
      <c r="F5" s="367"/>
      <c r="G5" s="367"/>
      <c r="H5" s="367"/>
      <c r="I5" s="367"/>
      <c r="J5" s="367"/>
      <c r="K5" s="86"/>
    </row>
    <row r="6" spans="1:20" x14ac:dyDescent="0.25">
      <c r="A6" s="366" t="s">
        <v>801</v>
      </c>
      <c r="B6" s="366"/>
      <c r="C6" s="366"/>
      <c r="D6" s="366"/>
      <c r="E6" s="366"/>
      <c r="F6" s="366"/>
      <c r="G6" s="366"/>
      <c r="H6" s="366"/>
      <c r="I6" s="366"/>
      <c r="J6" s="366"/>
    </row>
    <row r="7" spans="1:20" s="123" customFormat="1" ht="60.75" thickBot="1" x14ac:dyDescent="0.3">
      <c r="A7" s="137" t="s">
        <v>802</v>
      </c>
      <c r="B7" s="137" t="s">
        <v>803</v>
      </c>
      <c r="C7" s="137" t="s">
        <v>804</v>
      </c>
      <c r="D7" s="137" t="s">
        <v>805</v>
      </c>
      <c r="E7" s="137" t="s">
        <v>806</v>
      </c>
      <c r="F7" s="63" t="s">
        <v>832</v>
      </c>
      <c r="G7" s="137" t="s">
        <v>807</v>
      </c>
      <c r="H7" s="137" t="s">
        <v>808</v>
      </c>
      <c r="I7" s="137" t="s">
        <v>809</v>
      </c>
      <c r="J7" s="138" t="s">
        <v>810</v>
      </c>
    </row>
    <row r="8" spans="1:20" x14ac:dyDescent="0.25">
      <c r="A8" s="187"/>
      <c r="B8" s="187"/>
      <c r="C8" s="139"/>
      <c r="D8" s="140"/>
      <c r="E8" s="140"/>
      <c r="F8" s="140"/>
      <c r="G8" s="189"/>
      <c r="H8" s="203"/>
      <c r="I8" s="141"/>
      <c r="J8" s="141"/>
      <c r="L8" s="194" t="s">
        <v>834</v>
      </c>
      <c r="M8" s="190">
        <f>+COUNTIFS($D$8:$D$324,"D",$E$8:$E$324,"Sí")</f>
        <v>0</v>
      </c>
    </row>
    <row r="9" spans="1:20" x14ac:dyDescent="0.25">
      <c r="A9" s="140"/>
      <c r="B9" s="140"/>
      <c r="C9" s="139"/>
      <c r="D9" s="140"/>
      <c r="E9" s="140"/>
      <c r="F9" s="140"/>
      <c r="G9" s="189"/>
      <c r="H9" s="140"/>
      <c r="I9" s="141"/>
      <c r="J9" s="141"/>
      <c r="L9" s="195" t="s">
        <v>830</v>
      </c>
      <c r="M9" s="191" t="e">
        <f>+COUNTIFS($D$8:$D$324,"D",$E$8:$E$324,"Sí")/COUNTIF($E$8:$E$324,"Sí")</f>
        <v>#DIV/0!</v>
      </c>
    </row>
    <row r="10" spans="1:20" x14ac:dyDescent="0.25">
      <c r="A10" s="140"/>
      <c r="B10" s="140"/>
      <c r="C10" s="139"/>
      <c r="D10" s="140"/>
      <c r="E10" s="140"/>
      <c r="F10" s="140"/>
      <c r="G10" s="139"/>
      <c r="H10" s="140"/>
      <c r="I10" s="141"/>
      <c r="J10" s="141"/>
      <c r="L10" s="195" t="s">
        <v>836</v>
      </c>
      <c r="M10" s="192">
        <f>+COUNTIFS($J$8:$J$324,"100%",$D$8:$D$324,"D",$E$8:$E$324,"Sí")</f>
        <v>0</v>
      </c>
    </row>
    <row r="11" spans="1:20" x14ac:dyDescent="0.25">
      <c r="A11" s="140"/>
      <c r="B11" s="140"/>
      <c r="C11" s="139"/>
      <c r="D11" s="140"/>
      <c r="E11" s="140"/>
      <c r="F11" s="140"/>
      <c r="G11" s="189"/>
      <c r="H11" s="140"/>
      <c r="I11" s="141"/>
      <c r="J11" s="141"/>
      <c r="L11" s="195" t="s">
        <v>831</v>
      </c>
      <c r="M11" s="191" t="e">
        <f>+COUNTIFS($J$8:$J$324,"100%",$D$8:$D$324,"D",$E$8:$E$324,"Sí")/COUNTIFS($D$8:$D$324,"D",$E$8:$E$324,"Sí")</f>
        <v>#DIV/0!</v>
      </c>
    </row>
    <row r="12" spans="1:20" x14ac:dyDescent="0.25">
      <c r="A12" s="140"/>
      <c r="B12" s="140"/>
      <c r="C12" s="139"/>
      <c r="D12" s="140"/>
      <c r="E12" s="140"/>
      <c r="F12" s="140"/>
      <c r="G12" s="189"/>
      <c r="H12" s="140"/>
      <c r="I12" s="141"/>
      <c r="J12" s="141"/>
      <c r="L12" s="195" t="s">
        <v>835</v>
      </c>
      <c r="M12" s="192">
        <f>+COUNTIFS($D$8:$D$324,"D",$F$8:$F$324,"Sí")</f>
        <v>0</v>
      </c>
    </row>
    <row r="13" spans="1:20" ht="15.75" thickBot="1" x14ac:dyDescent="0.3">
      <c r="A13" s="140"/>
      <c r="B13" s="140"/>
      <c r="C13" s="139"/>
      <c r="D13" s="140"/>
      <c r="E13" s="140"/>
      <c r="F13" s="140"/>
      <c r="G13" s="139"/>
      <c r="H13" s="140"/>
      <c r="I13" s="141"/>
      <c r="J13" s="141"/>
      <c r="L13" s="196" t="s">
        <v>833</v>
      </c>
      <c r="M13" s="193" t="e">
        <f>+COUNTIFS($D$8:$D$324,"D",$F$8:$F$324,"Sí")/COUNTIF($F$8:$F$324,"Sí")</f>
        <v>#DIV/0!</v>
      </c>
    </row>
    <row r="14" spans="1:20" x14ac:dyDescent="0.25">
      <c r="A14" s="140"/>
      <c r="B14" s="140"/>
      <c r="C14" s="139"/>
      <c r="D14" s="140"/>
      <c r="E14" s="140"/>
      <c r="F14" s="140"/>
      <c r="G14" s="139"/>
      <c r="H14" s="140"/>
      <c r="I14" s="141"/>
      <c r="J14" s="141"/>
    </row>
    <row r="15" spans="1:20" x14ac:dyDescent="0.25">
      <c r="A15" s="140"/>
      <c r="B15" s="140"/>
      <c r="C15" s="139"/>
      <c r="D15" s="140"/>
      <c r="E15" s="140"/>
      <c r="F15" s="140"/>
      <c r="G15" s="139"/>
      <c r="H15" s="140"/>
      <c r="I15" s="141"/>
      <c r="J15" s="141"/>
    </row>
    <row r="16" spans="1:20" x14ac:dyDescent="0.25">
      <c r="A16" s="140"/>
      <c r="B16" s="140"/>
      <c r="C16" s="139"/>
      <c r="D16" s="140"/>
      <c r="E16" s="140"/>
      <c r="F16" s="140"/>
      <c r="G16" s="139"/>
      <c r="H16" s="140"/>
      <c r="I16" s="141"/>
      <c r="J16" s="141"/>
    </row>
    <row r="17" spans="1:10" x14ac:dyDescent="0.25">
      <c r="A17" s="140"/>
      <c r="B17" s="140"/>
      <c r="C17" s="139"/>
      <c r="D17" s="140"/>
      <c r="E17" s="140"/>
      <c r="F17" s="140"/>
      <c r="G17" s="139"/>
      <c r="H17" s="140"/>
      <c r="I17" s="141"/>
      <c r="J17" s="141"/>
    </row>
    <row r="18" spans="1:10" x14ac:dyDescent="0.25">
      <c r="A18" s="140"/>
      <c r="B18" s="140"/>
      <c r="C18" s="139"/>
      <c r="D18" s="140"/>
      <c r="E18" s="140"/>
      <c r="F18" s="140"/>
      <c r="G18" s="139"/>
      <c r="H18" s="140"/>
      <c r="I18" s="141"/>
      <c r="J18" s="141"/>
    </row>
    <row r="19" spans="1:10" x14ac:dyDescent="0.25">
      <c r="A19" s="140"/>
      <c r="B19" s="140"/>
      <c r="C19" s="139"/>
      <c r="D19" s="140"/>
      <c r="E19" s="140"/>
      <c r="F19" s="140"/>
      <c r="G19" s="139"/>
      <c r="H19" s="140"/>
      <c r="I19" s="141"/>
      <c r="J19" s="141"/>
    </row>
    <row r="20" spans="1:10" x14ac:dyDescent="0.25">
      <c r="A20" s="140"/>
      <c r="B20" s="140"/>
      <c r="C20" s="139"/>
      <c r="D20" s="140"/>
      <c r="E20" s="140"/>
      <c r="F20" s="140"/>
      <c r="G20" s="139"/>
      <c r="H20" s="140"/>
      <c r="I20" s="141"/>
      <c r="J20" s="141"/>
    </row>
    <row r="21" spans="1:10" x14ac:dyDescent="0.25">
      <c r="A21" s="140"/>
      <c r="B21" s="140"/>
      <c r="C21" s="139"/>
      <c r="D21" s="140"/>
      <c r="E21" s="140"/>
      <c r="F21" s="140"/>
      <c r="G21" s="139"/>
      <c r="H21" s="140"/>
      <c r="I21" s="141"/>
      <c r="J21" s="141"/>
    </row>
    <row r="22" spans="1:10" x14ac:dyDescent="0.25">
      <c r="A22" s="140"/>
      <c r="B22" s="140"/>
      <c r="C22" s="139"/>
      <c r="D22" s="140"/>
      <c r="E22" s="140"/>
      <c r="F22" s="140"/>
      <c r="G22" s="139"/>
      <c r="H22" s="140"/>
      <c r="I22" s="141"/>
      <c r="J22" s="141"/>
    </row>
    <row r="23" spans="1:10" x14ac:dyDescent="0.25">
      <c r="A23" s="140"/>
      <c r="B23" s="140"/>
      <c r="C23" s="139"/>
      <c r="D23" s="140"/>
      <c r="E23" s="140"/>
      <c r="F23" s="140"/>
      <c r="G23" s="139"/>
      <c r="H23" s="140"/>
      <c r="I23" s="141"/>
      <c r="J23" s="141"/>
    </row>
    <row r="24" spans="1:10" x14ac:dyDescent="0.25">
      <c r="A24" s="140"/>
      <c r="B24" s="140"/>
      <c r="C24" s="139"/>
      <c r="D24" s="140"/>
      <c r="E24" s="140"/>
      <c r="F24" s="140"/>
      <c r="G24" s="139"/>
      <c r="H24" s="140"/>
      <c r="I24" s="141"/>
      <c r="J24" s="141"/>
    </row>
    <row r="25" spans="1:10" x14ac:dyDescent="0.25">
      <c r="A25" s="140"/>
      <c r="B25" s="140"/>
      <c r="C25" s="139"/>
      <c r="D25" s="140"/>
      <c r="E25" s="140"/>
      <c r="F25" s="140"/>
      <c r="G25" s="139"/>
      <c r="H25" s="140"/>
      <c r="I25" s="141"/>
      <c r="J25" s="141"/>
    </row>
    <row r="26" spans="1:10" x14ac:dyDescent="0.25">
      <c r="A26" s="140"/>
      <c r="B26" s="140"/>
      <c r="C26" s="139"/>
      <c r="D26" s="140"/>
      <c r="E26" s="140"/>
      <c r="F26" s="140"/>
      <c r="G26" s="139"/>
      <c r="H26" s="140"/>
      <c r="I26" s="141"/>
      <c r="J26" s="141"/>
    </row>
    <row r="27" spans="1:10" x14ac:dyDescent="0.25">
      <c r="A27" s="140"/>
      <c r="B27" s="140"/>
      <c r="C27" s="139"/>
      <c r="D27" s="140"/>
      <c r="E27" s="140"/>
      <c r="F27" s="140"/>
      <c r="G27" s="139"/>
      <c r="H27" s="140"/>
      <c r="I27" s="141"/>
      <c r="J27" s="141"/>
    </row>
    <row r="28" spans="1:10" x14ac:dyDescent="0.25">
      <c r="A28" s="140"/>
      <c r="B28" s="140"/>
      <c r="C28" s="139"/>
      <c r="D28" s="140"/>
      <c r="E28" s="140"/>
      <c r="F28" s="140"/>
      <c r="G28" s="139"/>
      <c r="H28" s="140"/>
      <c r="I28" s="141"/>
      <c r="J28" s="141"/>
    </row>
    <row r="29" spans="1:10" x14ac:dyDescent="0.25">
      <c r="A29" s="140"/>
      <c r="B29" s="140"/>
      <c r="C29" s="139"/>
      <c r="D29" s="140"/>
      <c r="E29" s="140"/>
      <c r="F29" s="140"/>
      <c r="G29" s="139"/>
      <c r="H29" s="140"/>
      <c r="I29" s="141"/>
      <c r="J29" s="141"/>
    </row>
    <row r="30" spans="1:10" x14ac:dyDescent="0.25">
      <c r="A30" s="140"/>
      <c r="B30" s="140"/>
      <c r="C30" s="139"/>
      <c r="D30" s="140"/>
      <c r="E30" s="140"/>
      <c r="F30" s="140"/>
      <c r="G30" s="139"/>
      <c r="H30" s="140"/>
      <c r="I30" s="141"/>
      <c r="J30" s="141"/>
    </row>
    <row r="31" spans="1:10" x14ac:dyDescent="0.25">
      <c r="A31" s="140"/>
      <c r="B31" s="140"/>
      <c r="C31" s="139"/>
      <c r="D31" s="140"/>
      <c r="E31" s="140"/>
      <c r="F31" s="140"/>
      <c r="G31" s="139"/>
      <c r="H31" s="140"/>
      <c r="I31" s="141"/>
      <c r="J31" s="141"/>
    </row>
    <row r="32" spans="1:10" x14ac:dyDescent="0.25">
      <c r="A32" s="140"/>
      <c r="B32" s="140"/>
      <c r="C32" s="139"/>
      <c r="D32" s="140"/>
      <c r="E32" s="140"/>
      <c r="F32" s="140"/>
      <c r="G32" s="139"/>
      <c r="H32" s="140"/>
      <c r="I32" s="141"/>
      <c r="J32" s="141"/>
    </row>
    <row r="33" spans="1:10" x14ac:dyDescent="0.25">
      <c r="A33" s="140"/>
      <c r="B33" s="140"/>
      <c r="C33" s="139"/>
      <c r="D33" s="140"/>
      <c r="E33" s="140"/>
      <c r="F33" s="140"/>
      <c r="G33" s="139"/>
      <c r="H33" s="140"/>
      <c r="I33" s="141"/>
      <c r="J33" s="141"/>
    </row>
    <row r="34" spans="1:10" x14ac:dyDescent="0.25">
      <c r="A34" s="140"/>
      <c r="B34" s="140"/>
      <c r="C34" s="139"/>
      <c r="D34" s="140"/>
      <c r="E34" s="140"/>
      <c r="F34" s="140"/>
      <c r="G34" s="139"/>
      <c r="H34" s="140"/>
      <c r="I34" s="141"/>
      <c r="J34" s="141"/>
    </row>
    <row r="35" spans="1:10" x14ac:dyDescent="0.25">
      <c r="A35" s="140"/>
      <c r="B35" s="140"/>
      <c r="C35" s="139"/>
      <c r="D35" s="140"/>
      <c r="E35" s="140"/>
      <c r="F35" s="140"/>
      <c r="G35" s="139"/>
      <c r="H35" s="140"/>
      <c r="I35" s="141"/>
      <c r="J35" s="141"/>
    </row>
    <row r="36" spans="1:10" x14ac:dyDescent="0.25">
      <c r="A36" s="140"/>
      <c r="B36" s="140"/>
      <c r="C36" s="139"/>
      <c r="D36" s="140"/>
      <c r="E36" s="140"/>
      <c r="F36" s="140"/>
      <c r="G36" s="139"/>
      <c r="H36" s="140"/>
      <c r="I36" s="141"/>
      <c r="J36" s="141"/>
    </row>
    <row r="37" spans="1:10" x14ac:dyDescent="0.25">
      <c r="A37" s="140"/>
      <c r="B37" s="140"/>
      <c r="C37" s="139"/>
      <c r="D37" s="140"/>
      <c r="E37" s="140"/>
      <c r="F37" s="140"/>
      <c r="G37" s="139"/>
      <c r="H37" s="140"/>
      <c r="I37" s="141"/>
      <c r="J37" s="141"/>
    </row>
    <row r="38" spans="1:10" x14ac:dyDescent="0.25">
      <c r="A38" s="140"/>
      <c r="B38" s="140"/>
      <c r="C38" s="139"/>
      <c r="D38" s="140"/>
      <c r="E38" s="140"/>
      <c r="F38" s="140"/>
      <c r="G38" s="139"/>
      <c r="H38" s="140"/>
      <c r="I38" s="141"/>
      <c r="J38" s="141"/>
    </row>
    <row r="39" spans="1:10" x14ac:dyDescent="0.25">
      <c r="A39" s="140"/>
      <c r="B39" s="140"/>
      <c r="C39" s="139"/>
      <c r="D39" s="140"/>
      <c r="E39" s="140"/>
      <c r="F39" s="140"/>
      <c r="G39" s="139"/>
      <c r="H39" s="140"/>
      <c r="I39" s="141"/>
      <c r="J39" s="141"/>
    </row>
    <row r="40" spans="1:10" x14ac:dyDescent="0.25">
      <c r="A40" s="140"/>
      <c r="B40" s="140"/>
      <c r="C40" s="139"/>
      <c r="D40" s="140"/>
      <c r="E40" s="140"/>
      <c r="F40" s="140"/>
      <c r="G40" s="139"/>
      <c r="H40" s="140"/>
      <c r="I40" s="141"/>
      <c r="J40" s="141"/>
    </row>
    <row r="41" spans="1:10" x14ac:dyDescent="0.25">
      <c r="A41" s="140"/>
      <c r="B41" s="140"/>
      <c r="C41" s="139"/>
      <c r="D41" s="140"/>
      <c r="E41" s="140"/>
      <c r="F41" s="140"/>
      <c r="G41" s="139"/>
      <c r="H41" s="140"/>
      <c r="I41" s="141"/>
      <c r="J41" s="141"/>
    </row>
    <row r="42" spans="1:10" x14ac:dyDescent="0.25">
      <c r="A42" s="140"/>
      <c r="B42" s="140"/>
      <c r="C42" s="139"/>
      <c r="D42" s="140"/>
      <c r="E42" s="140"/>
      <c r="F42" s="140"/>
      <c r="G42" s="139"/>
      <c r="H42" s="140"/>
      <c r="I42" s="141"/>
      <c r="J42" s="141"/>
    </row>
    <row r="43" spans="1:10" x14ac:dyDescent="0.25">
      <c r="A43" s="140"/>
      <c r="B43" s="140"/>
      <c r="C43" s="139"/>
      <c r="D43" s="140"/>
      <c r="E43" s="140"/>
      <c r="F43" s="140"/>
      <c r="G43" s="139"/>
      <c r="H43" s="140"/>
      <c r="I43" s="141"/>
      <c r="J43" s="141"/>
    </row>
    <row r="44" spans="1:10" x14ac:dyDescent="0.25">
      <c r="A44" s="140"/>
      <c r="B44" s="140"/>
      <c r="C44" s="139"/>
      <c r="D44" s="140"/>
      <c r="E44" s="140"/>
      <c r="F44" s="140"/>
      <c r="G44" s="139"/>
      <c r="H44" s="140"/>
      <c r="I44" s="141"/>
      <c r="J44" s="141"/>
    </row>
    <row r="45" spans="1:10" x14ac:dyDescent="0.25">
      <c r="A45" s="140"/>
      <c r="B45" s="140"/>
      <c r="C45" s="139"/>
      <c r="D45" s="140"/>
      <c r="E45" s="140"/>
      <c r="F45" s="140"/>
      <c r="G45" s="139"/>
      <c r="H45" s="140"/>
      <c r="I45" s="141"/>
      <c r="J45" s="141"/>
    </row>
    <row r="46" spans="1:10" x14ac:dyDescent="0.25">
      <c r="A46" s="140"/>
      <c r="B46" s="140"/>
      <c r="C46" s="139"/>
      <c r="D46" s="140"/>
      <c r="E46" s="140"/>
      <c r="F46" s="140"/>
      <c r="G46" s="139"/>
      <c r="H46" s="140"/>
      <c r="I46" s="141"/>
      <c r="J46" s="141"/>
    </row>
    <row r="47" spans="1:10" x14ac:dyDescent="0.25">
      <c r="A47" s="140"/>
      <c r="B47" s="140"/>
      <c r="C47" s="139"/>
      <c r="D47" s="140"/>
      <c r="E47" s="140"/>
      <c r="F47" s="140"/>
      <c r="G47" s="139"/>
      <c r="H47" s="140"/>
      <c r="I47" s="141"/>
      <c r="J47" s="141"/>
    </row>
    <row r="48" spans="1:10" x14ac:dyDescent="0.25">
      <c r="A48" s="140"/>
      <c r="B48" s="140"/>
      <c r="C48" s="139"/>
      <c r="D48" s="140"/>
      <c r="E48" s="140"/>
      <c r="F48" s="140"/>
      <c r="G48" s="139"/>
      <c r="H48" s="140"/>
      <c r="I48" s="141"/>
      <c r="J48" s="141"/>
    </row>
    <row r="49" spans="1:10" x14ac:dyDescent="0.25">
      <c r="A49" s="140"/>
      <c r="B49" s="140"/>
      <c r="C49" s="139"/>
      <c r="D49" s="140"/>
      <c r="E49" s="140"/>
      <c r="F49" s="140"/>
      <c r="G49" s="139"/>
      <c r="H49" s="140"/>
      <c r="I49" s="141"/>
      <c r="J49" s="141"/>
    </row>
    <row r="50" spans="1:10" x14ac:dyDescent="0.25">
      <c r="A50" s="140"/>
      <c r="B50" s="140"/>
      <c r="C50" s="139"/>
      <c r="D50" s="140"/>
      <c r="E50" s="140"/>
      <c r="F50" s="140"/>
      <c r="G50" s="139"/>
      <c r="H50" s="140"/>
      <c r="I50" s="141"/>
      <c r="J50" s="141"/>
    </row>
    <row r="51" spans="1:10" x14ac:dyDescent="0.25">
      <c r="A51" s="140"/>
      <c r="B51" s="140"/>
      <c r="C51" s="139"/>
      <c r="D51" s="140"/>
      <c r="E51" s="140"/>
      <c r="F51" s="140"/>
      <c r="G51" s="139"/>
      <c r="H51" s="140"/>
      <c r="I51" s="141"/>
      <c r="J51" s="141"/>
    </row>
    <row r="52" spans="1:10" x14ac:dyDescent="0.25">
      <c r="A52" s="140"/>
      <c r="B52" s="140"/>
      <c r="C52" s="139"/>
      <c r="D52" s="140"/>
      <c r="E52" s="140"/>
      <c r="F52" s="140"/>
      <c r="G52" s="139"/>
      <c r="H52" s="140"/>
      <c r="I52" s="141"/>
      <c r="J52" s="141"/>
    </row>
    <row r="53" spans="1:10" x14ac:dyDescent="0.25">
      <c r="A53" s="140"/>
      <c r="B53" s="140"/>
      <c r="C53" s="139"/>
      <c r="D53" s="140"/>
      <c r="E53" s="140"/>
      <c r="F53" s="140"/>
      <c r="G53" s="139"/>
      <c r="H53" s="140"/>
      <c r="I53" s="141"/>
      <c r="J53" s="141"/>
    </row>
    <row r="54" spans="1:10" x14ac:dyDescent="0.25">
      <c r="A54" s="140"/>
      <c r="B54" s="140"/>
      <c r="C54" s="139"/>
      <c r="D54" s="140"/>
      <c r="E54" s="140"/>
      <c r="F54" s="140"/>
      <c r="G54" s="139"/>
      <c r="H54" s="140"/>
      <c r="I54" s="141"/>
      <c r="J54" s="141"/>
    </row>
    <row r="55" spans="1:10" x14ac:dyDescent="0.25">
      <c r="A55" s="140"/>
      <c r="B55" s="140"/>
      <c r="C55" s="139"/>
      <c r="D55" s="140"/>
      <c r="E55" s="140"/>
      <c r="F55" s="140"/>
      <c r="G55" s="139"/>
      <c r="H55" s="140"/>
      <c r="I55" s="141"/>
      <c r="J55" s="141"/>
    </row>
    <row r="56" spans="1:10" x14ac:dyDescent="0.25">
      <c r="A56" s="140"/>
      <c r="B56" s="140"/>
      <c r="C56" s="139"/>
      <c r="D56" s="140"/>
      <c r="E56" s="140"/>
      <c r="F56" s="140"/>
      <c r="G56" s="139"/>
      <c r="H56" s="140"/>
      <c r="I56" s="141"/>
      <c r="J56" s="141"/>
    </row>
    <row r="57" spans="1:10" x14ac:dyDescent="0.25">
      <c r="A57" s="140"/>
      <c r="B57" s="140"/>
      <c r="C57" s="139"/>
      <c r="D57" s="140"/>
      <c r="E57" s="140"/>
      <c r="F57" s="140"/>
      <c r="G57" s="139"/>
      <c r="H57" s="140"/>
      <c r="I57" s="141"/>
      <c r="J57" s="141"/>
    </row>
    <row r="58" spans="1:10" x14ac:dyDescent="0.25">
      <c r="A58" s="140"/>
      <c r="B58" s="140"/>
      <c r="C58" s="139"/>
      <c r="D58" s="140"/>
      <c r="E58" s="140"/>
      <c r="F58" s="140"/>
      <c r="G58" s="139"/>
      <c r="H58" s="140"/>
      <c r="I58" s="141"/>
      <c r="J58" s="141"/>
    </row>
    <row r="59" spans="1:10" x14ac:dyDescent="0.25">
      <c r="A59" s="140"/>
      <c r="B59" s="140"/>
      <c r="C59" s="139"/>
      <c r="D59" s="140"/>
      <c r="E59" s="140"/>
      <c r="F59" s="140"/>
      <c r="G59" s="139"/>
      <c r="H59" s="140"/>
      <c r="I59" s="141"/>
      <c r="J59" s="141"/>
    </row>
    <row r="60" spans="1:10" x14ac:dyDescent="0.25">
      <c r="A60" s="140"/>
      <c r="B60" s="140"/>
      <c r="C60" s="139"/>
      <c r="D60" s="140"/>
      <c r="E60" s="140"/>
      <c r="F60" s="140"/>
      <c r="G60" s="139"/>
      <c r="H60" s="140"/>
      <c r="I60" s="141"/>
      <c r="J60" s="141"/>
    </row>
    <row r="61" spans="1:10" x14ac:dyDescent="0.25">
      <c r="A61" s="140"/>
      <c r="B61" s="140"/>
      <c r="C61" s="139"/>
      <c r="D61" s="140"/>
      <c r="E61" s="140"/>
      <c r="F61" s="140"/>
      <c r="G61" s="139"/>
      <c r="H61" s="140"/>
      <c r="I61" s="141"/>
      <c r="J61" s="141"/>
    </row>
    <row r="62" spans="1:10" x14ac:dyDescent="0.25">
      <c r="A62" s="140"/>
      <c r="B62" s="140"/>
      <c r="C62" s="139"/>
      <c r="D62" s="140"/>
      <c r="E62" s="140"/>
      <c r="F62" s="140"/>
      <c r="G62" s="139"/>
      <c r="H62" s="140"/>
      <c r="I62" s="141"/>
      <c r="J62" s="141"/>
    </row>
    <row r="63" spans="1:10" x14ac:dyDescent="0.25">
      <c r="A63" s="140"/>
      <c r="B63" s="140"/>
      <c r="C63" s="139"/>
      <c r="D63" s="140"/>
      <c r="E63" s="140"/>
      <c r="F63" s="140"/>
      <c r="G63" s="139"/>
      <c r="H63" s="140"/>
      <c r="I63" s="141"/>
      <c r="J63" s="141"/>
    </row>
    <row r="64" spans="1:10" x14ac:dyDescent="0.25">
      <c r="A64" s="140"/>
      <c r="B64" s="140"/>
      <c r="C64" s="139"/>
      <c r="D64" s="140"/>
      <c r="E64" s="140"/>
      <c r="F64" s="140"/>
      <c r="G64" s="139"/>
      <c r="H64" s="140"/>
      <c r="I64" s="141"/>
      <c r="J64" s="141"/>
    </row>
    <row r="65" spans="1:10" x14ac:dyDescent="0.25">
      <c r="A65" s="140"/>
      <c r="B65" s="140"/>
      <c r="C65" s="139"/>
      <c r="D65" s="140"/>
      <c r="E65" s="140"/>
      <c r="F65" s="140"/>
      <c r="G65" s="139"/>
      <c r="H65" s="140"/>
      <c r="I65" s="141"/>
      <c r="J65" s="141"/>
    </row>
    <row r="66" spans="1:10" x14ac:dyDescent="0.25">
      <c r="A66" s="140"/>
      <c r="B66" s="140"/>
      <c r="C66" s="139"/>
      <c r="D66" s="140"/>
      <c r="E66" s="140"/>
      <c r="F66" s="140"/>
      <c r="G66" s="139"/>
      <c r="H66" s="140"/>
      <c r="I66" s="141"/>
      <c r="J66" s="141"/>
    </row>
    <row r="67" spans="1:10" x14ac:dyDescent="0.25">
      <c r="A67" s="140"/>
      <c r="B67" s="140"/>
      <c r="C67" s="139"/>
      <c r="D67" s="140"/>
      <c r="E67" s="140"/>
      <c r="F67" s="140"/>
      <c r="G67" s="139"/>
      <c r="H67" s="140"/>
      <c r="I67" s="141"/>
      <c r="J67" s="141"/>
    </row>
    <row r="68" spans="1:10" x14ac:dyDescent="0.25">
      <c r="A68" s="140"/>
      <c r="B68" s="140"/>
      <c r="C68" s="139"/>
      <c r="D68" s="140"/>
      <c r="E68" s="140"/>
      <c r="F68" s="140"/>
      <c r="G68" s="139"/>
      <c r="H68" s="140"/>
      <c r="I68" s="141"/>
      <c r="J68" s="141"/>
    </row>
    <row r="69" spans="1:10" x14ac:dyDescent="0.25">
      <c r="A69" s="140"/>
      <c r="B69" s="140"/>
      <c r="C69" s="139"/>
      <c r="D69" s="140"/>
      <c r="E69" s="140"/>
      <c r="F69" s="140"/>
      <c r="G69" s="139"/>
      <c r="H69" s="140"/>
      <c r="I69" s="141"/>
      <c r="J69" s="141"/>
    </row>
    <row r="70" spans="1:10" x14ac:dyDescent="0.25">
      <c r="A70" s="140"/>
      <c r="B70" s="140"/>
      <c r="C70" s="139"/>
      <c r="D70" s="140"/>
      <c r="E70" s="140"/>
      <c r="F70" s="140"/>
      <c r="G70" s="139"/>
      <c r="H70" s="140"/>
      <c r="I70" s="141"/>
      <c r="J70" s="141"/>
    </row>
    <row r="71" spans="1:10" x14ac:dyDescent="0.25">
      <c r="A71" s="140"/>
      <c r="B71" s="140"/>
      <c r="C71" s="139"/>
      <c r="D71" s="140"/>
      <c r="E71" s="140"/>
      <c r="F71" s="140"/>
      <c r="G71" s="139"/>
      <c r="H71" s="140"/>
      <c r="I71" s="141"/>
      <c r="J71" s="141"/>
    </row>
    <row r="72" spans="1:10" x14ac:dyDescent="0.25">
      <c r="A72" s="140"/>
      <c r="B72" s="140"/>
      <c r="C72" s="139"/>
      <c r="D72" s="140"/>
      <c r="E72" s="140"/>
      <c r="F72" s="140"/>
      <c r="G72" s="139"/>
      <c r="H72" s="140"/>
      <c r="I72" s="141"/>
      <c r="J72" s="141"/>
    </row>
    <row r="73" spans="1:10" x14ac:dyDescent="0.25">
      <c r="A73" s="140"/>
      <c r="B73" s="140"/>
      <c r="C73" s="139"/>
      <c r="D73" s="140"/>
      <c r="E73" s="140"/>
      <c r="F73" s="140"/>
      <c r="G73" s="139"/>
      <c r="H73" s="140"/>
      <c r="I73" s="141"/>
      <c r="J73" s="141"/>
    </row>
    <row r="74" spans="1:10" x14ac:dyDescent="0.25">
      <c r="A74" s="140"/>
      <c r="B74" s="140"/>
      <c r="C74" s="139"/>
      <c r="D74" s="140"/>
      <c r="E74" s="140"/>
      <c r="F74" s="140"/>
      <c r="G74" s="139"/>
      <c r="H74" s="140"/>
      <c r="I74" s="141"/>
      <c r="J74" s="141"/>
    </row>
    <row r="75" spans="1:10" x14ac:dyDescent="0.25">
      <c r="A75" s="140"/>
      <c r="B75" s="140"/>
      <c r="C75" s="139"/>
      <c r="D75" s="140"/>
      <c r="E75" s="140"/>
      <c r="F75" s="140"/>
      <c r="G75" s="139"/>
      <c r="H75" s="140"/>
      <c r="I75" s="141"/>
      <c r="J75" s="141"/>
    </row>
    <row r="76" spans="1:10" x14ac:dyDescent="0.25">
      <c r="A76" s="140"/>
      <c r="B76" s="140"/>
      <c r="C76" s="139"/>
      <c r="D76" s="140"/>
      <c r="E76" s="140"/>
      <c r="F76" s="140"/>
      <c r="G76" s="139"/>
      <c r="H76" s="140"/>
      <c r="I76" s="141"/>
      <c r="J76" s="141"/>
    </row>
    <row r="77" spans="1:10" x14ac:dyDescent="0.25">
      <c r="A77" s="140"/>
      <c r="B77" s="140"/>
      <c r="C77" s="139"/>
      <c r="D77" s="140"/>
      <c r="E77" s="140"/>
      <c r="F77" s="140"/>
      <c r="G77" s="139"/>
      <c r="H77" s="140"/>
      <c r="I77" s="141"/>
      <c r="J77" s="141"/>
    </row>
    <row r="78" spans="1:10" x14ac:dyDescent="0.25">
      <c r="A78" s="140"/>
      <c r="B78" s="140"/>
      <c r="C78" s="139"/>
      <c r="D78" s="140"/>
      <c r="E78" s="140"/>
      <c r="F78" s="140"/>
      <c r="G78" s="139"/>
      <c r="H78" s="140"/>
      <c r="I78" s="141"/>
      <c r="J78" s="141"/>
    </row>
    <row r="79" spans="1:10" x14ac:dyDescent="0.25">
      <c r="A79" s="140"/>
      <c r="B79" s="140"/>
      <c r="C79" s="139"/>
      <c r="D79" s="140"/>
      <c r="E79" s="140"/>
      <c r="F79" s="140"/>
      <c r="G79" s="139"/>
      <c r="H79" s="140"/>
      <c r="I79" s="141"/>
      <c r="J79" s="141"/>
    </row>
    <row r="80" spans="1:10" x14ac:dyDescent="0.25">
      <c r="A80" s="140"/>
      <c r="B80" s="140"/>
      <c r="C80" s="139"/>
      <c r="D80" s="140"/>
      <c r="E80" s="140"/>
      <c r="F80" s="140"/>
      <c r="G80" s="139"/>
      <c r="H80" s="140"/>
      <c r="I80" s="141"/>
      <c r="J80" s="141"/>
    </row>
    <row r="81" spans="1:10" x14ac:dyDescent="0.25">
      <c r="A81" s="140"/>
      <c r="B81" s="140"/>
      <c r="C81" s="139"/>
      <c r="D81" s="140"/>
      <c r="E81" s="140"/>
      <c r="F81" s="140"/>
      <c r="G81" s="139"/>
      <c r="H81" s="140"/>
      <c r="I81" s="141"/>
      <c r="J81" s="141"/>
    </row>
    <row r="82" spans="1:10" x14ac:dyDescent="0.25">
      <c r="A82" s="140"/>
      <c r="B82" s="140"/>
      <c r="C82" s="139"/>
      <c r="D82" s="140"/>
      <c r="E82" s="140"/>
      <c r="F82" s="140"/>
      <c r="G82" s="139"/>
      <c r="H82" s="140"/>
      <c r="I82" s="141"/>
      <c r="J82" s="141"/>
    </row>
    <row r="83" spans="1:10" x14ac:dyDescent="0.25">
      <c r="A83" s="140"/>
      <c r="B83" s="140"/>
      <c r="C83" s="139"/>
      <c r="D83" s="140"/>
      <c r="E83" s="140"/>
      <c r="F83" s="140"/>
      <c r="G83" s="139"/>
      <c r="H83" s="140"/>
      <c r="I83" s="141"/>
      <c r="J83" s="141"/>
    </row>
    <row r="84" spans="1:10" x14ac:dyDescent="0.25">
      <c r="A84" s="140"/>
      <c r="B84" s="140"/>
      <c r="C84" s="139"/>
      <c r="D84" s="140"/>
      <c r="E84" s="140"/>
      <c r="F84" s="140"/>
      <c r="G84" s="139"/>
      <c r="H84" s="140"/>
      <c r="I84" s="141"/>
      <c r="J84" s="141"/>
    </row>
    <row r="85" spans="1:10" x14ac:dyDescent="0.25">
      <c r="A85" s="140"/>
      <c r="B85" s="140"/>
      <c r="C85" s="139"/>
      <c r="D85" s="140"/>
      <c r="E85" s="140"/>
      <c r="F85" s="140"/>
      <c r="G85" s="139"/>
      <c r="H85" s="140"/>
      <c r="I85" s="141"/>
      <c r="J85" s="141"/>
    </row>
    <row r="86" spans="1:10" x14ac:dyDescent="0.25">
      <c r="A86" s="140"/>
      <c r="B86" s="140"/>
      <c r="C86" s="139"/>
      <c r="D86" s="140"/>
      <c r="E86" s="140"/>
      <c r="F86" s="140"/>
      <c r="G86" s="139"/>
      <c r="H86" s="140"/>
      <c r="I86" s="141"/>
      <c r="J86" s="141"/>
    </row>
    <row r="87" spans="1:10" x14ac:dyDescent="0.25">
      <c r="A87" s="140"/>
      <c r="B87" s="140"/>
      <c r="C87" s="139"/>
      <c r="D87" s="140"/>
      <c r="E87" s="140"/>
      <c r="F87" s="140"/>
      <c r="G87" s="139"/>
      <c r="H87" s="140"/>
      <c r="I87" s="141"/>
      <c r="J87" s="141"/>
    </row>
    <row r="88" spans="1:10" x14ac:dyDescent="0.25">
      <c r="A88" s="140"/>
      <c r="B88" s="140"/>
      <c r="C88" s="139"/>
      <c r="D88" s="140"/>
      <c r="E88" s="140"/>
      <c r="F88" s="140"/>
      <c r="G88" s="139"/>
      <c r="H88" s="140"/>
      <c r="I88" s="141"/>
      <c r="J88" s="141"/>
    </row>
    <row r="89" spans="1:10" x14ac:dyDescent="0.25">
      <c r="A89" s="140"/>
      <c r="B89" s="140"/>
      <c r="C89" s="139"/>
      <c r="D89" s="140"/>
      <c r="E89" s="140"/>
      <c r="F89" s="140"/>
      <c r="G89" s="139"/>
      <c r="H89" s="140"/>
      <c r="I89" s="141"/>
      <c r="J89" s="141"/>
    </row>
    <row r="90" spans="1:10" x14ac:dyDescent="0.25">
      <c r="A90" s="140"/>
      <c r="B90" s="140"/>
      <c r="C90" s="139"/>
      <c r="D90" s="140"/>
      <c r="E90" s="140"/>
      <c r="F90" s="140"/>
      <c r="G90" s="139"/>
      <c r="H90" s="140"/>
      <c r="I90" s="141"/>
      <c r="J90" s="141"/>
    </row>
    <row r="91" spans="1:10" x14ac:dyDescent="0.25">
      <c r="A91" s="140"/>
      <c r="B91" s="140"/>
      <c r="C91" s="139"/>
      <c r="D91" s="140"/>
      <c r="E91" s="140"/>
      <c r="F91" s="140"/>
      <c r="G91" s="139"/>
      <c r="H91" s="140"/>
      <c r="I91" s="141"/>
      <c r="J91" s="141"/>
    </row>
    <row r="92" spans="1:10" x14ac:dyDescent="0.25">
      <c r="A92" s="140"/>
      <c r="B92" s="140"/>
      <c r="C92" s="139"/>
      <c r="D92" s="140"/>
      <c r="E92" s="140"/>
      <c r="F92" s="140"/>
      <c r="G92" s="139"/>
      <c r="H92" s="140"/>
      <c r="I92" s="141"/>
      <c r="J92" s="141"/>
    </row>
    <row r="93" spans="1:10" x14ac:dyDescent="0.25">
      <c r="A93" s="140"/>
      <c r="B93" s="140"/>
      <c r="C93" s="139"/>
      <c r="D93" s="140"/>
      <c r="E93" s="140"/>
      <c r="F93" s="140"/>
      <c r="G93" s="139"/>
      <c r="H93" s="140"/>
      <c r="I93" s="141"/>
      <c r="J93" s="141"/>
    </row>
    <row r="94" spans="1:10" x14ac:dyDescent="0.25">
      <c r="A94" s="140"/>
      <c r="B94" s="140"/>
      <c r="C94" s="139"/>
      <c r="D94" s="140"/>
      <c r="E94" s="140"/>
      <c r="F94" s="140"/>
      <c r="G94" s="139"/>
      <c r="H94" s="140"/>
      <c r="I94" s="141"/>
      <c r="J94" s="141"/>
    </row>
    <row r="95" spans="1:10" x14ac:dyDescent="0.25">
      <c r="A95" s="140"/>
      <c r="B95" s="140"/>
      <c r="C95" s="139"/>
      <c r="D95" s="140"/>
      <c r="E95" s="140"/>
      <c r="F95" s="140"/>
      <c r="G95" s="139"/>
      <c r="H95" s="140"/>
      <c r="I95" s="141"/>
      <c r="J95" s="141"/>
    </row>
    <row r="96" spans="1:10" x14ac:dyDescent="0.25">
      <c r="A96" s="140"/>
      <c r="B96" s="140"/>
      <c r="C96" s="139"/>
      <c r="D96" s="140"/>
      <c r="E96" s="140"/>
      <c r="F96" s="140"/>
      <c r="G96" s="139"/>
      <c r="H96" s="140"/>
      <c r="I96" s="141"/>
      <c r="J96" s="141"/>
    </row>
    <row r="97" spans="1:10" x14ac:dyDescent="0.25">
      <c r="A97" s="140"/>
      <c r="B97" s="140"/>
      <c r="C97" s="139"/>
      <c r="D97" s="140"/>
      <c r="E97" s="140"/>
      <c r="F97" s="140"/>
      <c r="G97" s="139"/>
      <c r="H97" s="140"/>
      <c r="I97" s="141"/>
      <c r="J97" s="141"/>
    </row>
    <row r="98" spans="1:10" x14ac:dyDescent="0.25">
      <c r="A98" s="140"/>
      <c r="B98" s="140"/>
      <c r="C98" s="139"/>
      <c r="D98" s="140"/>
      <c r="E98" s="140"/>
      <c r="F98" s="140"/>
      <c r="G98" s="139"/>
      <c r="H98" s="140"/>
      <c r="I98" s="141"/>
      <c r="J98" s="141"/>
    </row>
    <row r="99" spans="1:10" x14ac:dyDescent="0.25">
      <c r="A99" s="140"/>
      <c r="B99" s="140"/>
      <c r="C99" s="139"/>
      <c r="D99" s="140"/>
      <c r="E99" s="140"/>
      <c r="F99" s="140"/>
      <c r="G99" s="139"/>
      <c r="H99" s="140"/>
      <c r="I99" s="141"/>
      <c r="J99" s="141"/>
    </row>
    <row r="100" spans="1:10" x14ac:dyDescent="0.25">
      <c r="A100" s="140"/>
      <c r="B100" s="140"/>
      <c r="C100" s="139"/>
      <c r="D100" s="140"/>
      <c r="E100" s="140"/>
      <c r="F100" s="140"/>
      <c r="G100" s="139"/>
      <c r="H100" s="140"/>
      <c r="I100" s="141"/>
      <c r="J100" s="141"/>
    </row>
    <row r="101" spans="1:10" x14ac:dyDescent="0.25">
      <c r="A101" s="140"/>
      <c r="B101" s="140"/>
      <c r="C101" s="139"/>
      <c r="D101" s="140"/>
      <c r="E101" s="140"/>
      <c r="F101" s="140"/>
      <c r="G101" s="139"/>
      <c r="H101" s="140"/>
      <c r="I101" s="141"/>
      <c r="J101" s="141"/>
    </row>
    <row r="102" spans="1:10" x14ac:dyDescent="0.25">
      <c r="A102" s="140"/>
      <c r="B102" s="140"/>
      <c r="C102" s="139"/>
      <c r="D102" s="140"/>
      <c r="E102" s="140"/>
      <c r="F102" s="140"/>
      <c r="G102" s="139"/>
      <c r="H102" s="140"/>
      <c r="I102" s="141"/>
      <c r="J102" s="141"/>
    </row>
    <row r="103" spans="1:10" x14ac:dyDescent="0.25">
      <c r="A103" s="140"/>
      <c r="B103" s="140"/>
      <c r="C103" s="139"/>
      <c r="D103" s="140"/>
      <c r="E103" s="140"/>
      <c r="F103" s="140"/>
      <c r="G103" s="139"/>
      <c r="H103" s="140"/>
      <c r="I103" s="141"/>
      <c r="J103" s="141"/>
    </row>
    <row r="104" spans="1:10" x14ac:dyDescent="0.25">
      <c r="A104" s="140"/>
      <c r="B104" s="140"/>
      <c r="C104" s="139"/>
      <c r="D104" s="140"/>
      <c r="E104" s="140"/>
      <c r="F104" s="140"/>
      <c r="G104" s="139"/>
      <c r="H104" s="140"/>
      <c r="I104" s="141"/>
      <c r="J104" s="141"/>
    </row>
    <row r="105" spans="1:10" x14ac:dyDescent="0.25">
      <c r="A105" s="140"/>
      <c r="B105" s="140"/>
      <c r="C105" s="139"/>
      <c r="D105" s="140"/>
      <c r="E105" s="140"/>
      <c r="F105" s="140"/>
      <c r="G105" s="139"/>
      <c r="H105" s="140"/>
      <c r="I105" s="141"/>
      <c r="J105" s="141"/>
    </row>
    <row r="106" spans="1:10" x14ac:dyDescent="0.25">
      <c r="A106" s="140"/>
      <c r="B106" s="140"/>
      <c r="C106" s="139"/>
      <c r="D106" s="140"/>
      <c r="E106" s="140"/>
      <c r="F106" s="140"/>
      <c r="G106" s="139"/>
      <c r="H106" s="140"/>
      <c r="I106" s="141"/>
      <c r="J106" s="141"/>
    </row>
    <row r="107" spans="1:10" x14ac:dyDescent="0.25">
      <c r="A107" s="140"/>
      <c r="B107" s="140"/>
      <c r="C107" s="139"/>
      <c r="D107" s="140"/>
      <c r="E107" s="140"/>
      <c r="F107" s="140"/>
      <c r="G107" s="139"/>
      <c r="H107" s="140"/>
      <c r="I107" s="141"/>
      <c r="J107" s="141"/>
    </row>
    <row r="108" spans="1:10" x14ac:dyDescent="0.25">
      <c r="A108" s="140"/>
      <c r="B108" s="140"/>
      <c r="C108" s="139"/>
      <c r="D108" s="140"/>
      <c r="E108" s="140"/>
      <c r="F108" s="140"/>
      <c r="G108" s="139"/>
      <c r="H108" s="140"/>
      <c r="I108" s="141"/>
      <c r="J108" s="141"/>
    </row>
    <row r="109" spans="1:10" x14ac:dyDescent="0.25">
      <c r="A109" s="140"/>
      <c r="B109" s="140"/>
      <c r="C109" s="139"/>
      <c r="D109" s="140"/>
      <c r="E109" s="140"/>
      <c r="F109" s="140"/>
      <c r="G109" s="139"/>
      <c r="H109" s="140"/>
      <c r="I109" s="141"/>
      <c r="J109" s="141"/>
    </row>
    <row r="110" spans="1:10" x14ac:dyDescent="0.25">
      <c r="A110" s="140"/>
      <c r="B110" s="140"/>
      <c r="C110" s="139"/>
      <c r="D110" s="140"/>
      <c r="E110" s="140"/>
      <c r="F110" s="140"/>
      <c r="G110" s="139"/>
      <c r="H110" s="140"/>
      <c r="I110" s="141"/>
      <c r="J110" s="141"/>
    </row>
    <row r="111" spans="1:10" x14ac:dyDescent="0.25">
      <c r="A111" s="140"/>
      <c r="B111" s="140"/>
      <c r="C111" s="139"/>
      <c r="D111" s="140"/>
      <c r="E111" s="140"/>
      <c r="F111" s="140"/>
      <c r="G111" s="139"/>
      <c r="H111" s="140"/>
      <c r="I111" s="141"/>
      <c r="J111" s="141"/>
    </row>
    <row r="112" spans="1:10" x14ac:dyDescent="0.25">
      <c r="A112" s="140"/>
      <c r="B112" s="140"/>
      <c r="C112" s="139"/>
      <c r="D112" s="140"/>
      <c r="E112" s="140"/>
      <c r="F112" s="140"/>
      <c r="G112" s="139"/>
      <c r="H112" s="140"/>
      <c r="I112" s="141"/>
      <c r="J112" s="141"/>
    </row>
    <row r="113" spans="1:10" x14ac:dyDescent="0.25">
      <c r="A113" s="140"/>
      <c r="B113" s="140"/>
      <c r="C113" s="139"/>
      <c r="D113" s="140"/>
      <c r="E113" s="140"/>
      <c r="F113" s="140"/>
      <c r="G113" s="139"/>
      <c r="H113" s="140"/>
      <c r="I113" s="141"/>
      <c r="J113" s="141"/>
    </row>
    <row r="114" spans="1:10" x14ac:dyDescent="0.25">
      <c r="A114" s="140"/>
      <c r="B114" s="140"/>
      <c r="C114" s="139"/>
      <c r="D114" s="140"/>
      <c r="E114" s="140"/>
      <c r="F114" s="140"/>
      <c r="G114" s="139"/>
      <c r="H114" s="140"/>
      <c r="I114" s="141"/>
      <c r="J114" s="141"/>
    </row>
    <row r="115" spans="1:10" x14ac:dyDescent="0.25">
      <c r="A115" s="140"/>
      <c r="B115" s="140"/>
      <c r="C115" s="139"/>
      <c r="D115" s="140"/>
      <c r="E115" s="140"/>
      <c r="F115" s="140"/>
      <c r="G115" s="139"/>
      <c r="H115" s="140"/>
      <c r="I115" s="141"/>
      <c r="J115" s="141"/>
    </row>
    <row r="116" spans="1:10" x14ac:dyDescent="0.25">
      <c r="A116" s="140"/>
      <c r="B116" s="140"/>
      <c r="C116" s="139"/>
      <c r="D116" s="140"/>
      <c r="E116" s="140"/>
      <c r="F116" s="140"/>
      <c r="G116" s="139"/>
      <c r="H116" s="140"/>
      <c r="I116" s="141"/>
      <c r="J116" s="141"/>
    </row>
    <row r="117" spans="1:10" x14ac:dyDescent="0.25">
      <c r="A117" s="140"/>
      <c r="B117" s="140"/>
      <c r="C117" s="139"/>
      <c r="D117" s="140"/>
      <c r="E117" s="140"/>
      <c r="F117" s="140"/>
      <c r="G117" s="139"/>
      <c r="H117" s="140"/>
      <c r="I117" s="141"/>
      <c r="J117" s="141"/>
    </row>
    <row r="118" spans="1:10" x14ac:dyDescent="0.25">
      <c r="A118" s="140"/>
      <c r="B118" s="140"/>
      <c r="C118" s="139"/>
      <c r="D118" s="140"/>
      <c r="E118" s="140"/>
      <c r="F118" s="140"/>
      <c r="G118" s="139"/>
      <c r="H118" s="140"/>
      <c r="I118" s="141"/>
      <c r="J118" s="141"/>
    </row>
    <row r="119" spans="1:10" x14ac:dyDescent="0.25">
      <c r="A119" s="140"/>
      <c r="B119" s="140"/>
      <c r="C119" s="139"/>
      <c r="D119" s="140"/>
      <c r="E119" s="140"/>
      <c r="F119" s="140"/>
      <c r="G119" s="139"/>
      <c r="H119" s="140"/>
      <c r="I119" s="141"/>
      <c r="J119" s="141"/>
    </row>
    <row r="120" spans="1:10" x14ac:dyDescent="0.25">
      <c r="A120" s="140"/>
      <c r="B120" s="140"/>
      <c r="C120" s="139"/>
      <c r="D120" s="140"/>
      <c r="E120" s="140"/>
      <c r="F120" s="140"/>
      <c r="G120" s="139"/>
      <c r="H120" s="140"/>
      <c r="I120" s="141"/>
      <c r="J120" s="141"/>
    </row>
    <row r="121" spans="1:10" x14ac:dyDescent="0.25">
      <c r="A121" s="140"/>
      <c r="B121" s="140"/>
      <c r="C121" s="139"/>
      <c r="D121" s="140"/>
      <c r="E121" s="140"/>
      <c r="F121" s="140"/>
      <c r="G121" s="139"/>
      <c r="H121" s="140"/>
      <c r="I121" s="141"/>
      <c r="J121" s="141"/>
    </row>
    <row r="122" spans="1:10" x14ac:dyDescent="0.25">
      <c r="A122" s="140"/>
      <c r="B122" s="140"/>
      <c r="C122" s="139"/>
      <c r="D122" s="140"/>
      <c r="E122" s="140"/>
      <c r="F122" s="140"/>
      <c r="G122" s="139"/>
      <c r="H122" s="140"/>
      <c r="I122" s="141"/>
      <c r="J122" s="141"/>
    </row>
    <row r="123" spans="1:10" x14ac:dyDescent="0.25">
      <c r="A123" s="140"/>
      <c r="B123" s="140"/>
      <c r="C123" s="139"/>
      <c r="D123" s="140"/>
      <c r="E123" s="140"/>
      <c r="F123" s="140"/>
      <c r="G123" s="139"/>
      <c r="H123" s="140"/>
      <c r="I123" s="141"/>
      <c r="J123" s="141"/>
    </row>
    <row r="124" spans="1:10" x14ac:dyDescent="0.25">
      <c r="A124" s="140"/>
      <c r="B124" s="140"/>
      <c r="C124" s="139"/>
      <c r="D124" s="140"/>
      <c r="E124" s="140"/>
      <c r="F124" s="140"/>
      <c r="G124" s="139"/>
      <c r="H124" s="140"/>
      <c r="I124" s="141"/>
      <c r="J124" s="141"/>
    </row>
    <row r="125" spans="1:10" x14ac:dyDescent="0.25">
      <c r="A125" s="140"/>
      <c r="B125" s="140"/>
      <c r="C125" s="139"/>
      <c r="D125" s="140"/>
      <c r="E125" s="140"/>
      <c r="F125" s="140"/>
      <c r="G125" s="139"/>
      <c r="H125" s="140"/>
      <c r="I125" s="141"/>
      <c r="J125" s="141"/>
    </row>
    <row r="126" spans="1:10" x14ac:dyDescent="0.25">
      <c r="A126" s="140"/>
      <c r="B126" s="140"/>
      <c r="C126" s="139"/>
      <c r="D126" s="140"/>
      <c r="E126" s="140"/>
      <c r="F126" s="140"/>
      <c r="G126" s="139"/>
      <c r="H126" s="140"/>
      <c r="I126" s="141"/>
      <c r="J126" s="141"/>
    </row>
    <row r="127" spans="1:10" x14ac:dyDescent="0.25">
      <c r="A127" s="140"/>
      <c r="B127" s="140"/>
      <c r="C127" s="139"/>
      <c r="D127" s="140"/>
      <c r="E127" s="140"/>
      <c r="F127" s="140"/>
      <c r="G127" s="139"/>
      <c r="H127" s="140"/>
      <c r="I127" s="141"/>
      <c r="J127" s="141"/>
    </row>
    <row r="128" spans="1:10" x14ac:dyDescent="0.25">
      <c r="A128" s="140"/>
      <c r="B128" s="140"/>
      <c r="C128" s="139"/>
      <c r="D128" s="140"/>
      <c r="E128" s="140"/>
      <c r="F128" s="140"/>
      <c r="G128" s="139"/>
      <c r="H128" s="140"/>
      <c r="I128" s="141"/>
      <c r="J128" s="141"/>
    </row>
    <row r="129" spans="1:10" x14ac:dyDescent="0.25">
      <c r="A129" s="140"/>
      <c r="B129" s="140"/>
      <c r="C129" s="139"/>
      <c r="D129" s="140"/>
      <c r="E129" s="140"/>
      <c r="F129" s="140"/>
      <c r="G129" s="139"/>
      <c r="H129" s="140"/>
      <c r="I129" s="141"/>
      <c r="J129" s="141"/>
    </row>
    <row r="130" spans="1:10" x14ac:dyDescent="0.25">
      <c r="A130" s="140"/>
      <c r="B130" s="140"/>
      <c r="C130" s="139"/>
      <c r="D130" s="140"/>
      <c r="E130" s="140"/>
      <c r="F130" s="140"/>
      <c r="G130" s="139"/>
      <c r="H130" s="140"/>
      <c r="I130" s="141"/>
      <c r="J130" s="141"/>
    </row>
    <row r="131" spans="1:10" x14ac:dyDescent="0.25">
      <c r="A131" s="140"/>
      <c r="B131" s="140"/>
      <c r="C131" s="139"/>
      <c r="D131" s="140"/>
      <c r="E131" s="140"/>
      <c r="F131" s="140"/>
      <c r="G131" s="139"/>
      <c r="H131" s="140"/>
      <c r="I131" s="141"/>
      <c r="J131" s="141"/>
    </row>
    <row r="132" spans="1:10" x14ac:dyDescent="0.25">
      <c r="A132" s="140"/>
      <c r="B132" s="140"/>
      <c r="C132" s="139"/>
      <c r="D132" s="140"/>
      <c r="E132" s="140"/>
      <c r="F132" s="140"/>
      <c r="G132" s="139"/>
      <c r="H132" s="140"/>
      <c r="I132" s="141"/>
      <c r="J132" s="141"/>
    </row>
    <row r="133" spans="1:10" x14ac:dyDescent="0.25">
      <c r="A133" s="140"/>
      <c r="B133" s="140"/>
      <c r="C133" s="139"/>
      <c r="D133" s="140"/>
      <c r="E133" s="140"/>
      <c r="F133" s="140"/>
      <c r="G133" s="139"/>
      <c r="H133" s="140"/>
      <c r="I133" s="141"/>
      <c r="J133" s="141"/>
    </row>
    <row r="134" spans="1:10" x14ac:dyDescent="0.25">
      <c r="A134" s="140"/>
      <c r="B134" s="140"/>
      <c r="C134" s="139"/>
      <c r="D134" s="140"/>
      <c r="E134" s="140"/>
      <c r="F134" s="140"/>
      <c r="G134" s="139"/>
      <c r="H134" s="140"/>
      <c r="I134" s="141"/>
      <c r="J134" s="141"/>
    </row>
    <row r="135" spans="1:10" x14ac:dyDescent="0.25">
      <c r="A135" s="140"/>
      <c r="B135" s="140"/>
      <c r="C135" s="139"/>
      <c r="D135" s="140"/>
      <c r="E135" s="140"/>
      <c r="F135" s="140"/>
      <c r="G135" s="139"/>
      <c r="H135" s="140"/>
      <c r="I135" s="141"/>
      <c r="J135" s="141"/>
    </row>
    <row r="136" spans="1:10" x14ac:dyDescent="0.25">
      <c r="A136" s="140"/>
      <c r="B136" s="140"/>
      <c r="C136" s="139"/>
      <c r="D136" s="140"/>
      <c r="E136" s="140"/>
      <c r="F136" s="140"/>
      <c r="G136" s="139"/>
      <c r="H136" s="140"/>
      <c r="I136" s="141"/>
      <c r="J136" s="141"/>
    </row>
    <row r="137" spans="1:10" x14ac:dyDescent="0.25">
      <c r="A137" s="140"/>
      <c r="B137" s="140"/>
      <c r="C137" s="139"/>
      <c r="D137" s="140"/>
      <c r="E137" s="140"/>
      <c r="F137" s="140"/>
      <c r="G137" s="139"/>
      <c r="H137" s="140"/>
      <c r="I137" s="141"/>
      <c r="J137" s="141"/>
    </row>
    <row r="138" spans="1:10" x14ac:dyDescent="0.25">
      <c r="A138" s="140"/>
      <c r="B138" s="140"/>
      <c r="C138" s="139"/>
      <c r="D138" s="140"/>
      <c r="E138" s="140"/>
      <c r="F138" s="140"/>
      <c r="G138" s="139"/>
      <c r="H138" s="140"/>
      <c r="I138" s="141"/>
      <c r="J138" s="141"/>
    </row>
    <row r="139" spans="1:10" x14ac:dyDescent="0.25">
      <c r="A139" s="140"/>
      <c r="B139" s="140"/>
      <c r="C139" s="139"/>
      <c r="D139" s="140"/>
      <c r="E139" s="140"/>
      <c r="F139" s="140"/>
      <c r="G139" s="139"/>
      <c r="H139" s="140"/>
      <c r="I139" s="141"/>
      <c r="J139" s="141"/>
    </row>
    <row r="140" spans="1:10" x14ac:dyDescent="0.25">
      <c r="A140" s="140"/>
      <c r="B140" s="140"/>
      <c r="C140" s="139"/>
      <c r="D140" s="140"/>
      <c r="E140" s="140"/>
      <c r="F140" s="140"/>
      <c r="G140" s="139"/>
      <c r="H140" s="140"/>
      <c r="I140" s="141"/>
      <c r="J140" s="141"/>
    </row>
    <row r="141" spans="1:10" x14ac:dyDescent="0.25">
      <c r="A141" s="140"/>
      <c r="B141" s="140"/>
      <c r="C141" s="139"/>
      <c r="D141" s="140"/>
      <c r="E141" s="140"/>
      <c r="F141" s="140"/>
      <c r="G141" s="139"/>
      <c r="H141" s="140"/>
      <c r="I141" s="141"/>
      <c r="J141" s="141"/>
    </row>
    <row r="142" spans="1:10" x14ac:dyDescent="0.25">
      <c r="A142" s="140"/>
      <c r="B142" s="140"/>
      <c r="C142" s="139"/>
      <c r="D142" s="140"/>
      <c r="E142" s="140"/>
      <c r="F142" s="140"/>
      <c r="G142" s="139"/>
      <c r="H142" s="140"/>
      <c r="I142" s="141"/>
      <c r="J142" s="141"/>
    </row>
    <row r="143" spans="1:10" x14ac:dyDescent="0.25">
      <c r="A143" s="140"/>
      <c r="B143" s="140"/>
      <c r="C143" s="139"/>
      <c r="D143" s="140"/>
      <c r="E143" s="140"/>
      <c r="F143" s="140"/>
      <c r="G143" s="139"/>
      <c r="H143" s="140"/>
      <c r="I143" s="141"/>
      <c r="J143" s="141"/>
    </row>
    <row r="144" spans="1:10" x14ac:dyDescent="0.25">
      <c r="A144" s="140"/>
      <c r="B144" s="140"/>
      <c r="C144" s="139"/>
      <c r="D144" s="140"/>
      <c r="E144" s="140"/>
      <c r="F144" s="140"/>
      <c r="G144" s="139"/>
      <c r="H144" s="140"/>
      <c r="I144" s="141"/>
      <c r="J144" s="141"/>
    </row>
    <row r="145" spans="1:10" x14ac:dyDescent="0.25">
      <c r="A145" s="140"/>
      <c r="B145" s="140"/>
      <c r="C145" s="139"/>
      <c r="D145" s="140"/>
      <c r="E145" s="140"/>
      <c r="F145" s="140"/>
      <c r="G145" s="139"/>
      <c r="H145" s="140"/>
      <c r="I145" s="141"/>
      <c r="J145" s="141"/>
    </row>
    <row r="146" spans="1:10" x14ac:dyDescent="0.25">
      <c r="A146" s="140"/>
      <c r="B146" s="140"/>
      <c r="C146" s="139"/>
      <c r="D146" s="140"/>
      <c r="E146" s="140"/>
      <c r="F146" s="140"/>
      <c r="G146" s="139"/>
      <c r="H146" s="140"/>
      <c r="I146" s="141"/>
      <c r="J146" s="141"/>
    </row>
    <row r="147" spans="1:10" x14ac:dyDescent="0.25">
      <c r="A147" s="140"/>
      <c r="B147" s="140"/>
      <c r="C147" s="139"/>
      <c r="D147" s="140"/>
      <c r="E147" s="140"/>
      <c r="F147" s="140"/>
      <c r="G147" s="139"/>
      <c r="H147" s="140"/>
      <c r="I147" s="141"/>
      <c r="J147" s="141"/>
    </row>
    <row r="148" spans="1:10" x14ac:dyDescent="0.25">
      <c r="A148" s="140"/>
      <c r="B148" s="140"/>
      <c r="C148" s="139"/>
      <c r="D148" s="140"/>
      <c r="E148" s="140"/>
      <c r="F148" s="140"/>
      <c r="G148" s="139"/>
      <c r="H148" s="140"/>
      <c r="I148" s="141"/>
      <c r="J148" s="141"/>
    </row>
    <row r="149" spans="1:10" x14ac:dyDescent="0.25">
      <c r="A149" s="140"/>
      <c r="B149" s="140"/>
      <c r="C149" s="139"/>
      <c r="D149" s="140"/>
      <c r="E149" s="140"/>
      <c r="F149" s="140"/>
      <c r="G149" s="139"/>
      <c r="H149" s="140"/>
      <c r="I149" s="141"/>
      <c r="J149" s="141"/>
    </row>
    <row r="150" spans="1:10" x14ac:dyDescent="0.25">
      <c r="A150" s="140"/>
      <c r="B150" s="140"/>
      <c r="C150" s="139"/>
      <c r="D150" s="140"/>
      <c r="E150" s="140"/>
      <c r="F150" s="140"/>
      <c r="G150" s="139"/>
      <c r="H150" s="140"/>
      <c r="I150" s="141"/>
      <c r="J150" s="141"/>
    </row>
    <row r="151" spans="1:10" x14ac:dyDescent="0.25">
      <c r="A151" s="140"/>
      <c r="B151" s="140"/>
      <c r="C151" s="139"/>
      <c r="D151" s="140"/>
      <c r="E151" s="140"/>
      <c r="F151" s="140"/>
      <c r="G151" s="139"/>
      <c r="H151" s="140"/>
      <c r="I151" s="141"/>
      <c r="J151" s="141"/>
    </row>
    <row r="152" spans="1:10" x14ac:dyDescent="0.25">
      <c r="A152" s="140"/>
      <c r="B152" s="140"/>
      <c r="C152" s="139"/>
      <c r="D152" s="140"/>
      <c r="E152" s="140"/>
      <c r="F152" s="140"/>
      <c r="G152" s="139"/>
      <c r="H152" s="140"/>
      <c r="I152" s="141"/>
      <c r="J152" s="141"/>
    </row>
    <row r="153" spans="1:10" x14ac:dyDescent="0.25">
      <c r="A153" s="140"/>
      <c r="B153" s="140"/>
      <c r="C153" s="139"/>
      <c r="D153" s="140"/>
      <c r="E153" s="140"/>
      <c r="F153" s="140"/>
      <c r="G153" s="139"/>
      <c r="H153" s="140"/>
      <c r="I153" s="141"/>
      <c r="J153" s="141"/>
    </row>
    <row r="154" spans="1:10" x14ac:dyDescent="0.25">
      <c r="A154" s="140"/>
      <c r="B154" s="140"/>
      <c r="C154" s="139"/>
      <c r="D154" s="140"/>
      <c r="E154" s="140"/>
      <c r="F154" s="140"/>
      <c r="G154" s="139"/>
      <c r="H154" s="140"/>
      <c r="I154" s="141"/>
      <c r="J154" s="141"/>
    </row>
    <row r="155" spans="1:10" x14ac:dyDescent="0.25">
      <c r="A155" s="140"/>
      <c r="B155" s="140"/>
      <c r="C155" s="139"/>
      <c r="D155" s="140"/>
      <c r="E155" s="140"/>
      <c r="F155" s="140"/>
      <c r="G155" s="139"/>
      <c r="H155" s="140"/>
      <c r="I155" s="141"/>
      <c r="J155" s="141"/>
    </row>
    <row r="156" spans="1:10" x14ac:dyDescent="0.25">
      <c r="A156" s="140"/>
      <c r="B156" s="140"/>
      <c r="C156" s="139"/>
      <c r="D156" s="140"/>
      <c r="E156" s="140"/>
      <c r="F156" s="140"/>
      <c r="G156" s="139"/>
      <c r="H156" s="140"/>
      <c r="I156" s="141"/>
      <c r="J156" s="141"/>
    </row>
    <row r="157" spans="1:10" x14ac:dyDescent="0.25">
      <c r="A157" s="140"/>
      <c r="B157" s="140"/>
      <c r="C157" s="139"/>
      <c r="D157" s="140"/>
      <c r="E157" s="140"/>
      <c r="F157" s="140"/>
      <c r="G157" s="139"/>
      <c r="H157" s="140"/>
      <c r="I157" s="141"/>
      <c r="J157" s="141"/>
    </row>
    <row r="158" spans="1:10" x14ac:dyDescent="0.25">
      <c r="A158" s="140"/>
      <c r="B158" s="140"/>
      <c r="C158" s="139"/>
      <c r="D158" s="140"/>
      <c r="E158" s="140"/>
      <c r="F158" s="140"/>
      <c r="G158" s="139"/>
      <c r="H158" s="140"/>
      <c r="I158" s="141"/>
      <c r="J158" s="141"/>
    </row>
    <row r="159" spans="1:10" x14ac:dyDescent="0.25">
      <c r="A159" s="140"/>
      <c r="B159" s="140"/>
      <c r="C159" s="139"/>
      <c r="D159" s="140"/>
      <c r="E159" s="140"/>
      <c r="F159" s="140"/>
      <c r="G159" s="139"/>
      <c r="H159" s="140"/>
      <c r="I159" s="141"/>
      <c r="J159" s="141"/>
    </row>
    <row r="160" spans="1:10" x14ac:dyDescent="0.25">
      <c r="A160" s="140"/>
      <c r="B160" s="140"/>
      <c r="C160" s="139"/>
      <c r="D160" s="140"/>
      <c r="E160" s="140"/>
      <c r="F160" s="140"/>
      <c r="G160" s="139"/>
      <c r="H160" s="140"/>
      <c r="I160" s="141"/>
      <c r="J160" s="141"/>
    </row>
    <row r="161" spans="1:10" x14ac:dyDescent="0.25">
      <c r="A161" s="140"/>
      <c r="B161" s="140"/>
      <c r="C161" s="139"/>
      <c r="D161" s="140"/>
      <c r="E161" s="140"/>
      <c r="F161" s="140"/>
      <c r="G161" s="139"/>
      <c r="H161" s="140"/>
      <c r="I161" s="141"/>
      <c r="J161" s="141"/>
    </row>
    <row r="162" spans="1:10" x14ac:dyDescent="0.25">
      <c r="A162" s="140"/>
      <c r="B162" s="140"/>
      <c r="C162" s="139"/>
      <c r="D162" s="140"/>
      <c r="E162" s="140"/>
      <c r="F162" s="140"/>
      <c r="G162" s="139"/>
      <c r="H162" s="140"/>
      <c r="I162" s="141"/>
      <c r="J162" s="141"/>
    </row>
    <row r="163" spans="1:10" x14ac:dyDescent="0.25">
      <c r="A163" s="140"/>
      <c r="B163" s="140"/>
      <c r="C163" s="139"/>
      <c r="D163" s="140"/>
      <c r="E163" s="140"/>
      <c r="F163" s="140"/>
      <c r="G163" s="139"/>
      <c r="H163" s="140"/>
      <c r="I163" s="141"/>
      <c r="J163" s="141"/>
    </row>
    <row r="164" spans="1:10" x14ac:dyDescent="0.25">
      <c r="A164" s="140"/>
      <c r="B164" s="140"/>
      <c r="C164" s="139"/>
      <c r="D164" s="140"/>
      <c r="E164" s="140"/>
      <c r="F164" s="140"/>
      <c r="G164" s="139"/>
      <c r="H164" s="140"/>
      <c r="I164" s="141"/>
      <c r="J164" s="141"/>
    </row>
    <row r="165" spans="1:10" x14ac:dyDescent="0.25">
      <c r="A165" s="140"/>
      <c r="B165" s="140"/>
      <c r="C165" s="139"/>
      <c r="D165" s="140"/>
      <c r="E165" s="140"/>
      <c r="F165" s="140"/>
      <c r="G165" s="139"/>
      <c r="H165" s="140"/>
      <c r="I165" s="141"/>
      <c r="J165" s="141"/>
    </row>
    <row r="166" spans="1:10" x14ac:dyDescent="0.25">
      <c r="A166" s="140"/>
      <c r="B166" s="140"/>
      <c r="C166" s="139"/>
      <c r="D166" s="140"/>
      <c r="E166" s="140"/>
      <c r="F166" s="140"/>
      <c r="G166" s="139"/>
      <c r="H166" s="140"/>
      <c r="I166" s="141"/>
      <c r="J166" s="141"/>
    </row>
    <row r="167" spans="1:10" x14ac:dyDescent="0.25">
      <c r="A167" s="140"/>
      <c r="B167" s="140"/>
      <c r="C167" s="139"/>
      <c r="D167" s="140"/>
      <c r="E167" s="140"/>
      <c r="F167" s="140"/>
      <c r="G167" s="139"/>
      <c r="H167" s="140"/>
      <c r="I167" s="141"/>
      <c r="J167" s="141"/>
    </row>
    <row r="168" spans="1:10" x14ac:dyDescent="0.25">
      <c r="A168" s="140"/>
      <c r="B168" s="140"/>
      <c r="C168" s="139"/>
      <c r="D168" s="140"/>
      <c r="E168" s="140"/>
      <c r="F168" s="140"/>
      <c r="G168" s="139"/>
      <c r="H168" s="140"/>
      <c r="I168" s="141"/>
      <c r="J168" s="141"/>
    </row>
    <row r="169" spans="1:10" x14ac:dyDescent="0.25">
      <c r="A169" s="140"/>
      <c r="B169" s="140"/>
      <c r="C169" s="139"/>
      <c r="D169" s="140"/>
      <c r="E169" s="140"/>
      <c r="F169" s="140"/>
      <c r="G169" s="139"/>
      <c r="H169" s="140"/>
      <c r="I169" s="141"/>
      <c r="J169" s="141"/>
    </row>
    <row r="170" spans="1:10" x14ac:dyDescent="0.25">
      <c r="A170" s="140"/>
      <c r="B170" s="140"/>
      <c r="C170" s="139"/>
      <c r="D170" s="140"/>
      <c r="E170" s="140"/>
      <c r="F170" s="140"/>
      <c r="G170" s="139"/>
      <c r="H170" s="140"/>
      <c r="I170" s="141"/>
      <c r="J170" s="141"/>
    </row>
    <row r="171" spans="1:10" x14ac:dyDescent="0.25">
      <c r="A171" s="140"/>
      <c r="B171" s="140"/>
      <c r="C171" s="139"/>
      <c r="D171" s="140"/>
      <c r="E171" s="140"/>
      <c r="F171" s="140"/>
      <c r="G171" s="139"/>
      <c r="H171" s="140"/>
      <c r="I171" s="141"/>
      <c r="J171" s="141"/>
    </row>
    <row r="172" spans="1:10" x14ac:dyDescent="0.25">
      <c r="A172" s="140"/>
      <c r="B172" s="140"/>
      <c r="C172" s="139"/>
      <c r="D172" s="140"/>
      <c r="E172" s="140"/>
      <c r="F172" s="140"/>
      <c r="G172" s="139"/>
      <c r="H172" s="140"/>
      <c r="I172" s="141"/>
      <c r="J172" s="141"/>
    </row>
    <row r="173" spans="1:10" x14ac:dyDescent="0.25">
      <c r="A173" s="140"/>
      <c r="B173" s="140"/>
      <c r="C173" s="139"/>
      <c r="D173" s="140"/>
      <c r="E173" s="140"/>
      <c r="F173" s="140"/>
      <c r="G173" s="139"/>
      <c r="H173" s="140"/>
      <c r="I173" s="141"/>
      <c r="J173" s="141"/>
    </row>
    <row r="174" spans="1:10" x14ac:dyDescent="0.25">
      <c r="A174" s="140"/>
      <c r="B174" s="140"/>
      <c r="C174" s="139"/>
      <c r="D174" s="140"/>
      <c r="E174" s="140"/>
      <c r="F174" s="140"/>
      <c r="G174" s="139"/>
      <c r="H174" s="140"/>
      <c r="I174" s="141"/>
      <c r="J174" s="141"/>
    </row>
    <row r="175" spans="1:10" x14ac:dyDescent="0.25">
      <c r="A175" s="140"/>
      <c r="B175" s="140"/>
      <c r="C175" s="139"/>
      <c r="D175" s="140"/>
      <c r="E175" s="140"/>
      <c r="F175" s="140"/>
      <c r="G175" s="139"/>
      <c r="H175" s="140"/>
      <c r="I175" s="141"/>
      <c r="J175" s="141"/>
    </row>
    <row r="176" spans="1:10" x14ac:dyDescent="0.25">
      <c r="A176" s="140"/>
      <c r="B176" s="140"/>
      <c r="C176" s="139"/>
      <c r="D176" s="140"/>
      <c r="E176" s="140"/>
      <c r="F176" s="140"/>
      <c r="G176" s="139"/>
      <c r="H176" s="140"/>
      <c r="I176" s="141"/>
      <c r="J176" s="141"/>
    </row>
    <row r="177" spans="1:10" x14ac:dyDescent="0.25">
      <c r="A177" s="140"/>
      <c r="B177" s="140"/>
      <c r="C177" s="139"/>
      <c r="D177" s="140"/>
      <c r="E177" s="140"/>
      <c r="F177" s="140"/>
      <c r="G177" s="139"/>
      <c r="H177" s="140"/>
      <c r="I177" s="141"/>
      <c r="J177" s="141"/>
    </row>
    <row r="178" spans="1:10" x14ac:dyDescent="0.25">
      <c r="A178" s="140"/>
      <c r="B178" s="140"/>
      <c r="C178" s="139"/>
      <c r="D178" s="140"/>
      <c r="E178" s="140"/>
      <c r="F178" s="140"/>
      <c r="G178" s="139"/>
      <c r="H178" s="140"/>
      <c r="I178" s="141"/>
      <c r="J178" s="141"/>
    </row>
    <row r="179" spans="1:10" x14ac:dyDescent="0.25">
      <c r="A179" s="140"/>
      <c r="B179" s="140"/>
      <c r="C179" s="139"/>
      <c r="D179" s="140"/>
      <c r="E179" s="140"/>
      <c r="F179" s="140"/>
      <c r="G179" s="139"/>
      <c r="H179" s="140"/>
      <c r="I179" s="141"/>
      <c r="J179" s="141"/>
    </row>
    <row r="180" spans="1:10" x14ac:dyDescent="0.25">
      <c r="A180" s="140"/>
      <c r="B180" s="140"/>
      <c r="C180" s="139"/>
      <c r="D180" s="140"/>
      <c r="E180" s="140"/>
      <c r="F180" s="140"/>
      <c r="G180" s="139"/>
      <c r="H180" s="140"/>
      <c r="I180" s="141"/>
      <c r="J180" s="141"/>
    </row>
    <row r="181" spans="1:10" x14ac:dyDescent="0.25">
      <c r="A181" s="140"/>
      <c r="B181" s="140"/>
      <c r="C181" s="139"/>
      <c r="D181" s="140"/>
      <c r="E181" s="140"/>
      <c r="F181" s="140"/>
      <c r="G181" s="139"/>
      <c r="H181" s="140"/>
      <c r="I181" s="141"/>
      <c r="J181" s="141"/>
    </row>
    <row r="182" spans="1:10" x14ac:dyDescent="0.25">
      <c r="A182" s="140"/>
      <c r="B182" s="140"/>
      <c r="C182" s="139"/>
      <c r="D182" s="140"/>
      <c r="E182" s="140"/>
      <c r="F182" s="140"/>
      <c r="G182" s="139"/>
      <c r="H182" s="140"/>
      <c r="I182" s="141"/>
      <c r="J182" s="141"/>
    </row>
    <row r="183" spans="1:10" x14ac:dyDescent="0.25">
      <c r="A183" s="140"/>
      <c r="B183" s="140"/>
      <c r="C183" s="139"/>
      <c r="D183" s="140"/>
      <c r="E183" s="140"/>
      <c r="F183" s="140"/>
      <c r="G183" s="139"/>
      <c r="H183" s="140"/>
      <c r="I183" s="141"/>
      <c r="J183" s="141"/>
    </row>
    <row r="184" spans="1:10" x14ac:dyDescent="0.25">
      <c r="A184" s="140"/>
      <c r="B184" s="140"/>
      <c r="C184" s="139"/>
      <c r="D184" s="140"/>
      <c r="E184" s="140"/>
      <c r="F184" s="140"/>
      <c r="G184" s="139"/>
      <c r="H184" s="140"/>
      <c r="I184" s="141"/>
      <c r="J184" s="141"/>
    </row>
    <row r="185" spans="1:10" x14ac:dyDescent="0.25">
      <c r="A185" s="140"/>
      <c r="B185" s="140"/>
      <c r="C185" s="139"/>
      <c r="D185" s="140"/>
      <c r="E185" s="140"/>
      <c r="F185" s="140"/>
      <c r="G185" s="139"/>
      <c r="H185" s="140"/>
      <c r="I185" s="141"/>
      <c r="J185" s="141"/>
    </row>
    <row r="186" spans="1:10" x14ac:dyDescent="0.25">
      <c r="A186" s="140"/>
      <c r="B186" s="140"/>
      <c r="C186" s="139"/>
      <c r="D186" s="140"/>
      <c r="E186" s="140"/>
      <c r="F186" s="140"/>
      <c r="G186" s="139"/>
      <c r="H186" s="140"/>
      <c r="I186" s="141"/>
      <c r="J186" s="141"/>
    </row>
    <row r="187" spans="1:10" x14ac:dyDescent="0.25">
      <c r="A187" s="140"/>
      <c r="B187" s="140"/>
      <c r="C187" s="139"/>
      <c r="D187" s="140"/>
      <c r="E187" s="140"/>
      <c r="F187" s="140"/>
      <c r="G187" s="139"/>
      <c r="H187" s="140"/>
      <c r="I187" s="141"/>
      <c r="J187" s="141"/>
    </row>
    <row r="188" spans="1:10" x14ac:dyDescent="0.25">
      <c r="A188" s="140"/>
      <c r="B188" s="140"/>
      <c r="C188" s="139"/>
      <c r="D188" s="140"/>
      <c r="E188" s="140"/>
      <c r="F188" s="140"/>
      <c r="G188" s="139"/>
      <c r="H188" s="140"/>
      <c r="I188" s="141"/>
      <c r="J188" s="141"/>
    </row>
    <row r="189" spans="1:10" x14ac:dyDescent="0.25">
      <c r="A189" s="140"/>
      <c r="B189" s="140"/>
      <c r="C189" s="139"/>
      <c r="D189" s="140"/>
      <c r="E189" s="140"/>
      <c r="F189" s="140"/>
      <c r="G189" s="139"/>
      <c r="H189" s="140"/>
      <c r="I189" s="141"/>
      <c r="J189" s="141"/>
    </row>
    <row r="190" spans="1:10" x14ac:dyDescent="0.25">
      <c r="A190" s="140"/>
      <c r="B190" s="140"/>
      <c r="C190" s="139"/>
      <c r="D190" s="140"/>
      <c r="E190" s="140"/>
      <c r="F190" s="140"/>
      <c r="G190" s="139"/>
      <c r="H190" s="140"/>
      <c r="I190" s="141"/>
      <c r="J190" s="141"/>
    </row>
    <row r="191" spans="1:10" x14ac:dyDescent="0.25">
      <c r="A191" s="140"/>
      <c r="B191" s="140"/>
      <c r="C191" s="139"/>
      <c r="D191" s="140"/>
      <c r="E191" s="140"/>
      <c r="F191" s="140"/>
      <c r="G191" s="139"/>
      <c r="H191" s="140"/>
      <c r="I191" s="141"/>
      <c r="J191" s="141"/>
    </row>
    <row r="192" spans="1:10" x14ac:dyDescent="0.25">
      <c r="A192" s="140"/>
      <c r="B192" s="140"/>
      <c r="C192" s="139"/>
      <c r="D192" s="140"/>
      <c r="E192" s="140"/>
      <c r="F192" s="140"/>
      <c r="G192" s="139"/>
      <c r="H192" s="140"/>
      <c r="I192" s="141"/>
      <c r="J192" s="141"/>
    </row>
    <row r="193" spans="1:10" x14ac:dyDescent="0.25">
      <c r="A193" s="140"/>
      <c r="B193" s="140"/>
      <c r="C193" s="139"/>
      <c r="D193" s="140"/>
      <c r="E193" s="140"/>
      <c r="F193" s="140"/>
      <c r="G193" s="139"/>
      <c r="H193" s="140"/>
      <c r="I193" s="141"/>
      <c r="J193" s="141"/>
    </row>
    <row r="194" spans="1:10" x14ac:dyDescent="0.25">
      <c r="A194" s="140"/>
      <c r="B194" s="140"/>
      <c r="C194" s="139"/>
      <c r="D194" s="140"/>
      <c r="E194" s="140"/>
      <c r="F194" s="140"/>
      <c r="G194" s="139"/>
      <c r="H194" s="140"/>
      <c r="I194" s="141"/>
      <c r="J194" s="141"/>
    </row>
    <row r="195" spans="1:10" x14ac:dyDescent="0.25">
      <c r="A195" s="140"/>
      <c r="B195" s="140"/>
      <c r="C195" s="139"/>
      <c r="D195" s="140"/>
      <c r="E195" s="140"/>
      <c r="F195" s="140"/>
      <c r="G195" s="139"/>
      <c r="H195" s="140"/>
      <c r="I195" s="141"/>
      <c r="J195" s="141"/>
    </row>
    <row r="196" spans="1:10" x14ac:dyDescent="0.25">
      <c r="A196" s="140"/>
      <c r="B196" s="140"/>
      <c r="C196" s="139"/>
      <c r="D196" s="140"/>
      <c r="E196" s="140"/>
      <c r="F196" s="140"/>
      <c r="G196" s="139"/>
      <c r="H196" s="140"/>
      <c r="I196" s="141"/>
      <c r="J196" s="141"/>
    </row>
    <row r="197" spans="1:10" x14ac:dyDescent="0.25">
      <c r="A197" s="140"/>
      <c r="B197" s="140"/>
      <c r="C197" s="139"/>
      <c r="D197" s="140"/>
      <c r="E197" s="140"/>
      <c r="F197" s="140"/>
      <c r="G197" s="139"/>
      <c r="H197" s="140"/>
      <c r="I197" s="141"/>
      <c r="J197" s="141"/>
    </row>
    <row r="198" spans="1:10" x14ac:dyDescent="0.25">
      <c r="A198" s="140"/>
      <c r="B198" s="140"/>
      <c r="C198" s="139"/>
      <c r="D198" s="140"/>
      <c r="E198" s="140"/>
      <c r="F198" s="140"/>
      <c r="G198" s="139"/>
      <c r="H198" s="140"/>
      <c r="I198" s="141"/>
      <c r="J198" s="141"/>
    </row>
    <row r="199" spans="1:10" x14ac:dyDescent="0.25">
      <c r="A199" s="140"/>
      <c r="B199" s="140"/>
      <c r="C199" s="139"/>
      <c r="D199" s="140"/>
      <c r="E199" s="140"/>
      <c r="F199" s="140"/>
      <c r="G199" s="139"/>
      <c r="H199" s="140"/>
      <c r="I199" s="141"/>
      <c r="J199" s="141"/>
    </row>
    <row r="200" spans="1:10" x14ac:dyDescent="0.25">
      <c r="A200" s="140"/>
      <c r="B200" s="140"/>
      <c r="C200" s="139"/>
      <c r="D200" s="140"/>
      <c r="E200" s="140"/>
      <c r="F200" s="140"/>
      <c r="G200" s="139"/>
      <c r="H200" s="140"/>
      <c r="I200" s="141"/>
      <c r="J200" s="141"/>
    </row>
    <row r="201" spans="1:10" x14ac:dyDescent="0.25">
      <c r="A201" s="140"/>
      <c r="B201" s="140"/>
      <c r="C201" s="139"/>
      <c r="D201" s="140"/>
      <c r="E201" s="140"/>
      <c r="F201" s="140"/>
      <c r="G201" s="139"/>
      <c r="H201" s="140"/>
      <c r="I201" s="141"/>
      <c r="J201" s="141"/>
    </row>
    <row r="202" spans="1:10" x14ac:dyDescent="0.25">
      <c r="A202" s="140"/>
      <c r="B202" s="140"/>
      <c r="C202" s="139"/>
      <c r="D202" s="140"/>
      <c r="E202" s="140"/>
      <c r="F202" s="140"/>
      <c r="G202" s="139"/>
      <c r="H202" s="140"/>
      <c r="I202" s="141"/>
      <c r="J202" s="141"/>
    </row>
    <row r="203" spans="1:10" x14ac:dyDescent="0.25">
      <c r="A203" s="140"/>
      <c r="B203" s="140"/>
      <c r="C203" s="139"/>
      <c r="D203" s="140"/>
      <c r="E203" s="140"/>
      <c r="F203" s="140"/>
      <c r="G203" s="139"/>
      <c r="H203" s="140"/>
      <c r="I203" s="141"/>
      <c r="J203" s="141"/>
    </row>
    <row r="204" spans="1:10" x14ac:dyDescent="0.25">
      <c r="A204" s="140"/>
      <c r="B204" s="140"/>
      <c r="C204" s="139"/>
      <c r="D204" s="140"/>
      <c r="E204" s="140"/>
      <c r="F204" s="140"/>
      <c r="G204" s="139"/>
      <c r="H204" s="140"/>
      <c r="I204" s="141"/>
      <c r="J204" s="141"/>
    </row>
    <row r="205" spans="1:10" x14ac:dyDescent="0.25">
      <c r="A205" s="140"/>
      <c r="B205" s="140"/>
      <c r="C205" s="139"/>
      <c r="D205" s="140"/>
      <c r="E205" s="140"/>
      <c r="F205" s="140"/>
      <c r="G205" s="139"/>
      <c r="H205" s="140"/>
      <c r="I205" s="141"/>
      <c r="J205" s="141"/>
    </row>
    <row r="206" spans="1:10" x14ac:dyDescent="0.25">
      <c r="A206" s="140"/>
      <c r="B206" s="140"/>
      <c r="C206" s="139"/>
      <c r="D206" s="140"/>
      <c r="E206" s="140"/>
      <c r="F206" s="140"/>
      <c r="G206" s="139"/>
      <c r="H206" s="140"/>
      <c r="I206" s="141"/>
      <c r="J206" s="141"/>
    </row>
    <row r="207" spans="1:10" x14ac:dyDescent="0.25">
      <c r="A207" s="140"/>
      <c r="B207" s="140"/>
      <c r="C207" s="139"/>
      <c r="D207" s="140"/>
      <c r="E207" s="140"/>
      <c r="F207" s="140"/>
      <c r="G207" s="139"/>
      <c r="H207" s="140"/>
      <c r="I207" s="141"/>
      <c r="J207" s="141"/>
    </row>
    <row r="208" spans="1:10" x14ac:dyDescent="0.25">
      <c r="A208" s="140"/>
      <c r="B208" s="140"/>
      <c r="C208" s="139"/>
      <c r="D208" s="140"/>
      <c r="E208" s="140"/>
      <c r="F208" s="140"/>
      <c r="G208" s="139"/>
      <c r="H208" s="140"/>
      <c r="I208" s="141"/>
      <c r="J208" s="141"/>
    </row>
    <row r="209" spans="1:10" x14ac:dyDescent="0.25">
      <c r="A209" s="140"/>
      <c r="B209" s="140"/>
      <c r="C209" s="139"/>
      <c r="D209" s="140"/>
      <c r="E209" s="140"/>
      <c r="F209" s="140"/>
      <c r="G209" s="139"/>
      <c r="H209" s="140"/>
      <c r="I209" s="141"/>
      <c r="J209" s="141"/>
    </row>
    <row r="210" spans="1:10" x14ac:dyDescent="0.25">
      <c r="A210" s="140"/>
      <c r="B210" s="140"/>
      <c r="C210" s="139"/>
      <c r="D210" s="140"/>
      <c r="E210" s="140"/>
      <c r="F210" s="140"/>
      <c r="G210" s="139"/>
      <c r="H210" s="140"/>
      <c r="I210" s="141"/>
      <c r="J210" s="141"/>
    </row>
    <row r="211" spans="1:10" x14ac:dyDescent="0.25">
      <c r="A211" s="140"/>
      <c r="B211" s="140"/>
      <c r="C211" s="139"/>
      <c r="D211" s="140"/>
      <c r="E211" s="140"/>
      <c r="F211" s="140"/>
      <c r="G211" s="139"/>
      <c r="H211" s="140"/>
      <c r="I211" s="141"/>
      <c r="J211" s="141"/>
    </row>
    <row r="212" spans="1:10" x14ac:dyDescent="0.25">
      <c r="A212" s="140"/>
      <c r="B212" s="140"/>
      <c r="C212" s="139"/>
      <c r="D212" s="140"/>
      <c r="E212" s="140"/>
      <c r="F212" s="140"/>
      <c r="G212" s="139"/>
      <c r="H212" s="140"/>
      <c r="I212" s="141"/>
      <c r="J212" s="141"/>
    </row>
    <row r="213" spans="1:10" x14ac:dyDescent="0.25">
      <c r="A213" s="140"/>
      <c r="B213" s="140"/>
      <c r="C213" s="139"/>
      <c r="D213" s="140"/>
      <c r="E213" s="140"/>
      <c r="F213" s="140"/>
      <c r="G213" s="139"/>
      <c r="H213" s="140"/>
      <c r="I213" s="141"/>
      <c r="J213" s="141"/>
    </row>
    <row r="214" spans="1:10" x14ac:dyDescent="0.25">
      <c r="A214" s="140"/>
      <c r="B214" s="140"/>
      <c r="C214" s="139"/>
      <c r="D214" s="140"/>
      <c r="E214" s="140"/>
      <c r="F214" s="140"/>
      <c r="G214" s="139"/>
      <c r="H214" s="140"/>
      <c r="I214" s="141"/>
      <c r="J214" s="141"/>
    </row>
    <row r="215" spans="1:10" x14ac:dyDescent="0.25">
      <c r="A215" s="140"/>
      <c r="B215" s="140"/>
      <c r="C215" s="139"/>
      <c r="D215" s="140"/>
      <c r="E215" s="140"/>
      <c r="F215" s="140"/>
      <c r="G215" s="139"/>
      <c r="H215" s="140"/>
      <c r="I215" s="141"/>
      <c r="J215" s="141"/>
    </row>
    <row r="216" spans="1:10" x14ac:dyDescent="0.25">
      <c r="A216" s="140"/>
      <c r="B216" s="140"/>
      <c r="C216" s="139"/>
      <c r="D216" s="140"/>
      <c r="E216" s="140"/>
      <c r="F216" s="140"/>
      <c r="G216" s="139"/>
      <c r="H216" s="140"/>
      <c r="I216" s="141"/>
      <c r="J216" s="141"/>
    </row>
    <row r="217" spans="1:10" x14ac:dyDescent="0.25">
      <c r="A217" s="140"/>
      <c r="B217" s="140"/>
      <c r="C217" s="139"/>
      <c r="D217" s="140"/>
      <c r="E217" s="140"/>
      <c r="F217" s="140"/>
      <c r="G217" s="139"/>
      <c r="H217" s="140"/>
      <c r="I217" s="141"/>
      <c r="J217" s="141"/>
    </row>
    <row r="218" spans="1:10" x14ac:dyDescent="0.25">
      <c r="A218" s="140"/>
      <c r="B218" s="140"/>
      <c r="C218" s="139"/>
      <c r="D218" s="140"/>
      <c r="E218" s="140"/>
      <c r="F218" s="140"/>
      <c r="G218" s="139"/>
      <c r="H218" s="140"/>
      <c r="I218" s="141"/>
      <c r="J218" s="141"/>
    </row>
    <row r="219" spans="1:10" x14ac:dyDescent="0.25">
      <c r="A219" s="140"/>
      <c r="B219" s="140"/>
      <c r="C219" s="139"/>
      <c r="D219" s="140"/>
      <c r="E219" s="140"/>
      <c r="F219" s="140"/>
      <c r="G219" s="139"/>
      <c r="H219" s="140"/>
      <c r="I219" s="141"/>
      <c r="J219" s="141"/>
    </row>
    <row r="220" spans="1:10" x14ac:dyDescent="0.25">
      <c r="A220" s="140"/>
      <c r="B220" s="140"/>
      <c r="C220" s="139"/>
      <c r="D220" s="140"/>
      <c r="E220" s="140"/>
      <c r="F220" s="140"/>
      <c r="G220" s="139"/>
      <c r="H220" s="140"/>
      <c r="I220" s="141"/>
      <c r="J220" s="141"/>
    </row>
    <row r="221" spans="1:10" x14ac:dyDescent="0.25">
      <c r="A221" s="140"/>
      <c r="B221" s="140"/>
      <c r="C221" s="139"/>
      <c r="D221" s="140"/>
      <c r="E221" s="140"/>
      <c r="F221" s="140"/>
      <c r="G221" s="139"/>
      <c r="H221" s="140"/>
      <c r="I221" s="141"/>
      <c r="J221" s="141"/>
    </row>
    <row r="222" spans="1:10" x14ac:dyDescent="0.25">
      <c r="A222" s="140"/>
      <c r="B222" s="140"/>
      <c r="C222" s="139"/>
      <c r="D222" s="140"/>
      <c r="E222" s="140"/>
      <c r="F222" s="140"/>
      <c r="G222" s="139"/>
      <c r="H222" s="140"/>
      <c r="I222" s="141"/>
      <c r="J222" s="141"/>
    </row>
    <row r="223" spans="1:10" x14ac:dyDescent="0.25">
      <c r="A223" s="140"/>
      <c r="B223" s="140"/>
      <c r="C223" s="139"/>
      <c r="D223" s="140"/>
      <c r="E223" s="140"/>
      <c r="F223" s="140"/>
      <c r="G223" s="139"/>
      <c r="H223" s="140"/>
      <c r="I223" s="141"/>
      <c r="J223" s="141"/>
    </row>
    <row r="224" spans="1:10" x14ac:dyDescent="0.25">
      <c r="A224" s="140"/>
      <c r="B224" s="140"/>
      <c r="C224" s="139"/>
      <c r="D224" s="140"/>
      <c r="E224" s="140"/>
      <c r="F224" s="140"/>
      <c r="G224" s="139"/>
      <c r="H224" s="140"/>
      <c r="I224" s="141"/>
      <c r="J224" s="141"/>
    </row>
    <row r="225" spans="1:10" x14ac:dyDescent="0.25">
      <c r="A225" s="140"/>
      <c r="B225" s="140"/>
      <c r="C225" s="139"/>
      <c r="D225" s="140"/>
      <c r="E225" s="140"/>
      <c r="F225" s="140"/>
      <c r="G225" s="139"/>
      <c r="H225" s="140"/>
      <c r="I225" s="141"/>
      <c r="J225" s="141"/>
    </row>
    <row r="226" spans="1:10" x14ac:dyDescent="0.25">
      <c r="A226" s="140"/>
      <c r="B226" s="140"/>
      <c r="C226" s="139"/>
      <c r="D226" s="140"/>
      <c r="E226" s="140"/>
      <c r="F226" s="140"/>
      <c r="G226" s="139"/>
      <c r="H226" s="140"/>
      <c r="I226" s="141"/>
      <c r="J226" s="141"/>
    </row>
    <row r="227" spans="1:10" x14ac:dyDescent="0.25">
      <c r="A227" s="140"/>
      <c r="B227" s="140"/>
      <c r="C227" s="139"/>
      <c r="D227" s="140"/>
      <c r="E227" s="140"/>
      <c r="F227" s="140"/>
      <c r="G227" s="139"/>
      <c r="H227" s="140"/>
      <c r="I227" s="141"/>
      <c r="J227" s="141"/>
    </row>
    <row r="228" spans="1:10" x14ac:dyDescent="0.25">
      <c r="A228" s="140"/>
      <c r="B228" s="140"/>
      <c r="C228" s="139"/>
      <c r="D228" s="140"/>
      <c r="E228" s="140"/>
      <c r="F228" s="140"/>
      <c r="G228" s="139"/>
      <c r="H228" s="140"/>
      <c r="I228" s="141"/>
      <c r="J228" s="141"/>
    </row>
    <row r="229" spans="1:10" x14ac:dyDescent="0.25">
      <c r="A229" s="140"/>
      <c r="B229" s="140"/>
      <c r="C229" s="139"/>
      <c r="D229" s="140"/>
      <c r="E229" s="140"/>
      <c r="F229" s="140"/>
      <c r="G229" s="139"/>
      <c r="H229" s="140"/>
      <c r="I229" s="141"/>
      <c r="J229" s="141"/>
    </row>
    <row r="230" spans="1:10" x14ac:dyDescent="0.25">
      <c r="A230" s="140"/>
      <c r="B230" s="140"/>
      <c r="C230" s="139"/>
      <c r="D230" s="140"/>
      <c r="E230" s="140"/>
      <c r="F230" s="140"/>
      <c r="G230" s="139"/>
      <c r="H230" s="140"/>
      <c r="I230" s="141"/>
      <c r="J230" s="141"/>
    </row>
    <row r="231" spans="1:10" x14ac:dyDescent="0.25">
      <c r="A231" s="140"/>
      <c r="B231" s="140"/>
      <c r="C231" s="139"/>
      <c r="D231" s="140"/>
      <c r="E231" s="140"/>
      <c r="F231" s="140"/>
      <c r="G231" s="139"/>
      <c r="H231" s="140"/>
      <c r="I231" s="141"/>
      <c r="J231" s="141"/>
    </row>
    <row r="232" spans="1:10" x14ac:dyDescent="0.25">
      <c r="A232" s="140"/>
      <c r="B232" s="140"/>
      <c r="C232" s="139"/>
      <c r="D232" s="140"/>
      <c r="E232" s="140"/>
      <c r="F232" s="140"/>
      <c r="G232" s="139"/>
      <c r="H232" s="140"/>
      <c r="I232" s="141"/>
      <c r="J232" s="141"/>
    </row>
    <row r="233" spans="1:10" x14ac:dyDescent="0.25">
      <c r="A233" s="140"/>
      <c r="B233" s="140"/>
      <c r="C233" s="139"/>
      <c r="D233" s="140"/>
      <c r="E233" s="140"/>
      <c r="F233" s="140"/>
      <c r="G233" s="139"/>
      <c r="H233" s="140"/>
      <c r="I233" s="141"/>
      <c r="J233" s="141"/>
    </row>
    <row r="234" spans="1:10" x14ac:dyDescent="0.25">
      <c r="A234" s="140"/>
      <c r="B234" s="140"/>
      <c r="C234" s="139"/>
      <c r="D234" s="140"/>
      <c r="E234" s="140"/>
      <c r="F234" s="140"/>
      <c r="G234" s="139"/>
      <c r="H234" s="140"/>
      <c r="I234" s="141"/>
      <c r="J234" s="141"/>
    </row>
    <row r="235" spans="1:10" x14ac:dyDescent="0.25">
      <c r="A235" s="140"/>
      <c r="B235" s="140"/>
      <c r="C235" s="139"/>
      <c r="D235" s="140"/>
      <c r="E235" s="140"/>
      <c r="F235" s="140"/>
      <c r="G235" s="139"/>
      <c r="H235" s="140"/>
      <c r="I235" s="141"/>
      <c r="J235" s="141"/>
    </row>
    <row r="236" spans="1:10" x14ac:dyDescent="0.25">
      <c r="A236" s="140"/>
      <c r="B236" s="140"/>
      <c r="C236" s="139"/>
      <c r="D236" s="140"/>
      <c r="E236" s="140"/>
      <c r="F236" s="140"/>
      <c r="G236" s="139"/>
      <c r="H236" s="140"/>
      <c r="I236" s="141"/>
      <c r="J236" s="141"/>
    </row>
    <row r="237" spans="1:10" x14ac:dyDescent="0.25">
      <c r="A237" s="140"/>
      <c r="B237" s="140"/>
      <c r="C237" s="139"/>
      <c r="D237" s="140"/>
      <c r="E237" s="140"/>
      <c r="F237" s="140"/>
      <c r="G237" s="139"/>
      <c r="H237" s="140"/>
      <c r="I237" s="141"/>
      <c r="J237" s="141"/>
    </row>
    <row r="238" spans="1:10" x14ac:dyDescent="0.25">
      <c r="A238" s="140"/>
      <c r="B238" s="140"/>
      <c r="C238" s="139"/>
      <c r="D238" s="140"/>
      <c r="E238" s="140"/>
      <c r="F238" s="140"/>
      <c r="G238" s="139"/>
      <c r="H238" s="140"/>
      <c r="I238" s="141"/>
      <c r="J238" s="141"/>
    </row>
    <row r="239" spans="1:10" x14ac:dyDescent="0.25">
      <c r="A239" s="140"/>
      <c r="B239" s="140"/>
      <c r="C239" s="139"/>
      <c r="D239" s="140"/>
      <c r="E239" s="140"/>
      <c r="F239" s="140"/>
      <c r="G239" s="139"/>
      <c r="H239" s="140"/>
      <c r="I239" s="141"/>
      <c r="J239" s="141"/>
    </row>
    <row r="240" spans="1:10" x14ac:dyDescent="0.25">
      <c r="A240" s="140"/>
      <c r="B240" s="140"/>
      <c r="C240" s="139"/>
      <c r="D240" s="140"/>
      <c r="E240" s="140"/>
      <c r="F240" s="140"/>
      <c r="G240" s="139"/>
      <c r="H240" s="140"/>
      <c r="I240" s="141"/>
      <c r="J240" s="141"/>
    </row>
    <row r="241" spans="1:10" x14ac:dyDescent="0.25">
      <c r="A241" s="140"/>
      <c r="B241" s="140"/>
      <c r="C241" s="139"/>
      <c r="D241" s="140"/>
      <c r="E241" s="140"/>
      <c r="F241" s="140"/>
      <c r="G241" s="139"/>
      <c r="H241" s="140"/>
      <c r="I241" s="141"/>
      <c r="J241" s="141"/>
    </row>
    <row r="242" spans="1:10" x14ac:dyDescent="0.25">
      <c r="A242" s="140"/>
      <c r="B242" s="140"/>
      <c r="C242" s="139"/>
      <c r="D242" s="140"/>
      <c r="E242" s="140"/>
      <c r="F242" s="140"/>
      <c r="G242" s="139"/>
      <c r="H242" s="140"/>
      <c r="I242" s="141"/>
      <c r="J242" s="141"/>
    </row>
    <row r="243" spans="1:10" x14ac:dyDescent="0.25">
      <c r="A243" s="140"/>
      <c r="B243" s="140"/>
      <c r="C243" s="139"/>
      <c r="D243" s="140"/>
      <c r="E243" s="140"/>
      <c r="F243" s="140"/>
      <c r="G243" s="139"/>
      <c r="H243" s="140"/>
      <c r="I243" s="141"/>
      <c r="J243" s="141"/>
    </row>
    <row r="244" spans="1:10" x14ac:dyDescent="0.25">
      <c r="A244" s="140"/>
      <c r="B244" s="140"/>
      <c r="C244" s="139"/>
      <c r="D244" s="140"/>
      <c r="E244" s="140"/>
      <c r="F244" s="140"/>
      <c r="G244" s="139"/>
      <c r="H244" s="140"/>
      <c r="I244" s="141"/>
      <c r="J244" s="141"/>
    </row>
    <row r="245" spans="1:10" x14ac:dyDescent="0.25">
      <c r="A245" s="140"/>
      <c r="B245" s="140"/>
      <c r="C245" s="139"/>
      <c r="D245" s="140"/>
      <c r="E245" s="140"/>
      <c r="F245" s="140"/>
      <c r="G245" s="139"/>
      <c r="H245" s="140"/>
      <c r="I245" s="141"/>
      <c r="J245" s="141"/>
    </row>
    <row r="246" spans="1:10" x14ac:dyDescent="0.25">
      <c r="A246" s="140"/>
      <c r="B246" s="140"/>
      <c r="C246" s="139"/>
      <c r="D246" s="140"/>
      <c r="E246" s="140"/>
      <c r="F246" s="140"/>
      <c r="G246" s="139"/>
      <c r="H246" s="140"/>
      <c r="I246" s="141"/>
      <c r="J246" s="141"/>
    </row>
    <row r="247" spans="1:10" x14ac:dyDescent="0.25">
      <c r="A247" s="140"/>
      <c r="B247" s="140"/>
      <c r="C247" s="139"/>
      <c r="D247" s="140"/>
      <c r="E247" s="140"/>
      <c r="F247" s="140"/>
      <c r="G247" s="139"/>
      <c r="H247" s="140"/>
      <c r="I247" s="141"/>
      <c r="J247" s="141"/>
    </row>
    <row r="248" spans="1:10" x14ac:dyDescent="0.25">
      <c r="A248" s="140"/>
      <c r="B248" s="140"/>
      <c r="C248" s="139"/>
      <c r="D248" s="140"/>
      <c r="E248" s="140"/>
      <c r="F248" s="140"/>
      <c r="G248" s="139"/>
      <c r="H248" s="140"/>
      <c r="I248" s="141"/>
      <c r="J248" s="141"/>
    </row>
    <row r="249" spans="1:10" x14ac:dyDescent="0.25">
      <c r="A249" s="140"/>
      <c r="B249" s="140"/>
      <c r="C249" s="139"/>
      <c r="D249" s="140"/>
      <c r="E249" s="140"/>
      <c r="F249" s="140"/>
      <c r="G249" s="139"/>
      <c r="H249" s="140"/>
      <c r="I249" s="141"/>
      <c r="J249" s="141"/>
    </row>
    <row r="250" spans="1:10" x14ac:dyDescent="0.25">
      <c r="A250" s="140"/>
      <c r="B250" s="140"/>
      <c r="C250" s="139"/>
      <c r="D250" s="140"/>
      <c r="E250" s="140"/>
      <c r="F250" s="140"/>
      <c r="G250" s="139"/>
      <c r="H250" s="140"/>
      <c r="I250" s="141"/>
      <c r="J250" s="141"/>
    </row>
    <row r="251" spans="1:10" x14ac:dyDescent="0.25">
      <c r="A251" s="140"/>
      <c r="B251" s="140"/>
      <c r="C251" s="139"/>
      <c r="D251" s="140"/>
      <c r="E251" s="140"/>
      <c r="F251" s="140"/>
      <c r="G251" s="139"/>
      <c r="H251" s="140"/>
      <c r="I251" s="141"/>
      <c r="J251" s="141"/>
    </row>
    <row r="252" spans="1:10" x14ac:dyDescent="0.25">
      <c r="A252" s="140"/>
      <c r="B252" s="140"/>
      <c r="C252" s="139"/>
      <c r="D252" s="140"/>
      <c r="E252" s="140"/>
      <c r="F252" s="140"/>
      <c r="G252" s="139"/>
      <c r="H252" s="140"/>
      <c r="I252" s="141"/>
      <c r="J252" s="141"/>
    </row>
    <row r="253" spans="1:10" x14ac:dyDescent="0.25">
      <c r="A253" s="140"/>
      <c r="B253" s="140"/>
      <c r="C253" s="139"/>
      <c r="D253" s="140"/>
      <c r="E253" s="140"/>
      <c r="F253" s="140"/>
      <c r="G253" s="139"/>
      <c r="H253" s="140"/>
      <c r="I253" s="141"/>
      <c r="J253" s="141"/>
    </row>
    <row r="254" spans="1:10" x14ac:dyDescent="0.25">
      <c r="A254" s="140"/>
      <c r="B254" s="140"/>
      <c r="C254" s="139"/>
      <c r="D254" s="140"/>
      <c r="E254" s="140"/>
      <c r="F254" s="140"/>
      <c r="G254" s="139"/>
      <c r="H254" s="140"/>
      <c r="I254" s="141"/>
      <c r="J254" s="141"/>
    </row>
    <row r="255" spans="1:10" x14ac:dyDescent="0.25">
      <c r="A255" s="140"/>
      <c r="B255" s="140"/>
      <c r="C255" s="139"/>
      <c r="D255" s="140"/>
      <c r="E255" s="140"/>
      <c r="F255" s="140"/>
      <c r="G255" s="139"/>
      <c r="H255" s="140"/>
      <c r="I255" s="141"/>
      <c r="J255" s="141"/>
    </row>
    <row r="256" spans="1:10" x14ac:dyDescent="0.25">
      <c r="A256" s="140"/>
      <c r="B256" s="140"/>
      <c r="C256" s="139"/>
      <c r="D256" s="140"/>
      <c r="E256" s="140"/>
      <c r="F256" s="140"/>
      <c r="G256" s="139"/>
      <c r="H256" s="140"/>
      <c r="I256" s="141"/>
      <c r="J256" s="141"/>
    </row>
    <row r="257" spans="1:10" x14ac:dyDescent="0.25">
      <c r="A257" s="140"/>
      <c r="B257" s="140"/>
      <c r="C257" s="139"/>
      <c r="D257" s="140"/>
      <c r="E257" s="140"/>
      <c r="F257" s="140"/>
      <c r="G257" s="139"/>
      <c r="H257" s="140"/>
      <c r="I257" s="141"/>
      <c r="J257" s="141"/>
    </row>
    <row r="258" spans="1:10" x14ac:dyDescent="0.25">
      <c r="A258" s="140"/>
      <c r="B258" s="140"/>
      <c r="C258" s="139"/>
      <c r="D258" s="140"/>
      <c r="E258" s="140"/>
      <c r="F258" s="140"/>
      <c r="G258" s="139"/>
      <c r="H258" s="140"/>
      <c r="I258" s="141"/>
      <c r="J258" s="141"/>
    </row>
    <row r="259" spans="1:10" x14ac:dyDescent="0.25">
      <c r="A259" s="140"/>
      <c r="B259" s="140"/>
      <c r="C259" s="139"/>
      <c r="D259" s="140"/>
      <c r="E259" s="140"/>
      <c r="F259" s="140"/>
      <c r="G259" s="139"/>
      <c r="H259" s="140"/>
      <c r="I259" s="141"/>
      <c r="J259" s="141"/>
    </row>
    <row r="260" spans="1:10" x14ac:dyDescent="0.25">
      <c r="A260" s="140"/>
      <c r="B260" s="140"/>
      <c r="C260" s="139"/>
      <c r="D260" s="140"/>
      <c r="E260" s="140"/>
      <c r="F260" s="140"/>
      <c r="G260" s="139"/>
      <c r="H260" s="140"/>
      <c r="I260" s="141"/>
      <c r="J260" s="141"/>
    </row>
    <row r="261" spans="1:10" x14ac:dyDescent="0.25">
      <c r="A261" s="140"/>
      <c r="B261" s="140"/>
      <c r="C261" s="139"/>
      <c r="D261" s="140"/>
      <c r="E261" s="140"/>
      <c r="F261" s="140"/>
      <c r="G261" s="139"/>
      <c r="H261" s="140"/>
      <c r="I261" s="141"/>
      <c r="J261" s="141"/>
    </row>
    <row r="262" spans="1:10" x14ac:dyDescent="0.25">
      <c r="A262" s="140"/>
      <c r="B262" s="140"/>
      <c r="C262" s="139"/>
      <c r="D262" s="140"/>
      <c r="E262" s="140"/>
      <c r="F262" s="140"/>
      <c r="G262" s="139"/>
      <c r="H262" s="140"/>
      <c r="I262" s="141"/>
      <c r="J262" s="141"/>
    </row>
    <row r="263" spans="1:10" x14ac:dyDescent="0.25">
      <c r="A263" s="140"/>
      <c r="B263" s="140"/>
      <c r="C263" s="139"/>
      <c r="D263" s="140"/>
      <c r="E263" s="140"/>
      <c r="F263" s="140"/>
      <c r="G263" s="139"/>
      <c r="H263" s="140"/>
      <c r="I263" s="141"/>
      <c r="J263" s="141"/>
    </row>
    <row r="264" spans="1:10" x14ac:dyDescent="0.25">
      <c r="A264" s="140"/>
      <c r="B264" s="140"/>
      <c r="C264" s="139"/>
      <c r="D264" s="140"/>
      <c r="E264" s="140"/>
      <c r="F264" s="140"/>
      <c r="G264" s="139"/>
      <c r="H264" s="140"/>
      <c r="I264" s="141"/>
      <c r="J264" s="141"/>
    </row>
    <row r="265" spans="1:10" x14ac:dyDescent="0.25">
      <c r="A265" s="140"/>
      <c r="B265" s="140"/>
      <c r="C265" s="139"/>
      <c r="D265" s="140"/>
      <c r="E265" s="140"/>
      <c r="F265" s="140"/>
      <c r="G265" s="139"/>
      <c r="H265" s="140"/>
      <c r="I265" s="141"/>
      <c r="J265" s="141"/>
    </row>
    <row r="266" spans="1:10" x14ac:dyDescent="0.25">
      <c r="A266" s="140"/>
      <c r="B266" s="140"/>
      <c r="C266" s="139"/>
      <c r="D266" s="140"/>
      <c r="E266" s="140"/>
      <c r="F266" s="140"/>
      <c r="G266" s="139"/>
      <c r="H266" s="140"/>
      <c r="I266" s="141"/>
      <c r="J266" s="141"/>
    </row>
    <row r="267" spans="1:10" x14ac:dyDescent="0.25">
      <c r="A267" s="140"/>
      <c r="B267" s="140"/>
      <c r="C267" s="139"/>
      <c r="D267" s="140"/>
      <c r="E267" s="140"/>
      <c r="F267" s="140"/>
      <c r="G267" s="139"/>
      <c r="H267" s="140"/>
      <c r="I267" s="141"/>
      <c r="J267" s="141"/>
    </row>
    <row r="268" spans="1:10" x14ac:dyDescent="0.25">
      <c r="A268" s="140"/>
      <c r="B268" s="140"/>
      <c r="C268" s="139"/>
      <c r="D268" s="140"/>
      <c r="E268" s="140"/>
      <c r="F268" s="140"/>
      <c r="G268" s="139"/>
      <c r="H268" s="140"/>
      <c r="I268" s="141"/>
      <c r="J268" s="141"/>
    </row>
    <row r="269" spans="1:10" x14ac:dyDescent="0.25">
      <c r="A269" s="140"/>
      <c r="B269" s="140"/>
      <c r="C269" s="139"/>
      <c r="D269" s="140"/>
      <c r="E269" s="140"/>
      <c r="F269" s="140"/>
      <c r="G269" s="139"/>
      <c r="H269" s="140"/>
      <c r="I269" s="141"/>
      <c r="J269" s="141"/>
    </row>
    <row r="270" spans="1:10" x14ac:dyDescent="0.25">
      <c r="A270" s="140"/>
      <c r="B270" s="140"/>
      <c r="C270" s="139"/>
      <c r="D270" s="140"/>
      <c r="E270" s="140"/>
      <c r="F270" s="140"/>
      <c r="G270" s="139"/>
      <c r="H270" s="140"/>
      <c r="I270" s="141"/>
      <c r="J270" s="141"/>
    </row>
    <row r="271" spans="1:10" x14ac:dyDescent="0.25">
      <c r="A271" s="140"/>
      <c r="B271" s="140"/>
      <c r="C271" s="139"/>
      <c r="D271" s="140"/>
      <c r="E271" s="140"/>
      <c r="F271" s="140"/>
      <c r="G271" s="139"/>
      <c r="H271" s="140"/>
      <c r="I271" s="141"/>
      <c r="J271" s="141"/>
    </row>
    <row r="272" spans="1:10" x14ac:dyDescent="0.25">
      <c r="A272" s="140"/>
      <c r="B272" s="140"/>
      <c r="C272" s="139"/>
      <c r="D272" s="140"/>
      <c r="E272" s="140"/>
      <c r="F272" s="140"/>
      <c r="G272" s="139"/>
      <c r="H272" s="140"/>
      <c r="I272" s="141"/>
      <c r="J272" s="141"/>
    </row>
    <row r="273" spans="1:10" x14ac:dyDescent="0.25">
      <c r="A273" s="140"/>
      <c r="B273" s="140"/>
      <c r="C273" s="139"/>
      <c r="D273" s="140"/>
      <c r="E273" s="140"/>
      <c r="F273" s="140"/>
      <c r="G273" s="139"/>
      <c r="H273" s="140"/>
      <c r="I273" s="141"/>
      <c r="J273" s="141"/>
    </row>
    <row r="274" spans="1:10" x14ac:dyDescent="0.25">
      <c r="A274" s="140"/>
      <c r="B274" s="140"/>
      <c r="C274" s="139"/>
      <c r="D274" s="140"/>
      <c r="E274" s="140"/>
      <c r="F274" s="140"/>
      <c r="G274" s="139"/>
      <c r="H274" s="140"/>
      <c r="I274" s="141"/>
      <c r="J274" s="141"/>
    </row>
    <row r="275" spans="1:10" x14ac:dyDescent="0.25">
      <c r="A275" s="140"/>
      <c r="B275" s="140"/>
      <c r="C275" s="139"/>
      <c r="D275" s="140"/>
      <c r="E275" s="140"/>
      <c r="F275" s="140"/>
      <c r="G275" s="139"/>
      <c r="H275" s="140"/>
      <c r="I275" s="141"/>
      <c r="J275" s="141"/>
    </row>
    <row r="276" spans="1:10" x14ac:dyDescent="0.25">
      <c r="A276" s="140"/>
      <c r="B276" s="140"/>
      <c r="C276" s="139"/>
      <c r="D276" s="140"/>
      <c r="E276" s="140"/>
      <c r="F276" s="140"/>
      <c r="G276" s="139"/>
      <c r="H276" s="140"/>
      <c r="I276" s="141"/>
      <c r="J276" s="141"/>
    </row>
    <row r="277" spans="1:10" x14ac:dyDescent="0.25">
      <c r="A277" s="140"/>
      <c r="B277" s="140"/>
      <c r="C277" s="139"/>
      <c r="D277" s="140"/>
      <c r="E277" s="140"/>
      <c r="F277" s="140"/>
      <c r="G277" s="139"/>
      <c r="H277" s="140"/>
      <c r="I277" s="141"/>
      <c r="J277" s="141"/>
    </row>
    <row r="278" spans="1:10" x14ac:dyDescent="0.25">
      <c r="A278" s="140"/>
      <c r="B278" s="140"/>
      <c r="C278" s="139"/>
      <c r="D278" s="140"/>
      <c r="E278" s="140"/>
      <c r="F278" s="140"/>
      <c r="G278" s="139"/>
      <c r="H278" s="140"/>
      <c r="I278" s="141"/>
      <c r="J278" s="141"/>
    </row>
    <row r="279" spans="1:10" x14ac:dyDescent="0.25">
      <c r="A279" s="140"/>
      <c r="B279" s="140"/>
      <c r="C279" s="139"/>
      <c r="D279" s="140"/>
      <c r="E279" s="140"/>
      <c r="F279" s="140"/>
      <c r="G279" s="139"/>
      <c r="H279" s="140"/>
      <c r="I279" s="141"/>
      <c r="J279" s="141"/>
    </row>
    <row r="280" spans="1:10" x14ac:dyDescent="0.25">
      <c r="A280" s="140"/>
      <c r="B280" s="140"/>
      <c r="C280" s="139"/>
      <c r="D280" s="140"/>
      <c r="E280" s="140"/>
      <c r="F280" s="140"/>
      <c r="G280" s="139"/>
      <c r="H280" s="140"/>
      <c r="I280" s="141"/>
      <c r="J280" s="141"/>
    </row>
    <row r="281" spans="1:10" x14ac:dyDescent="0.25">
      <c r="A281" s="140"/>
      <c r="B281" s="140"/>
      <c r="C281" s="139"/>
      <c r="D281" s="140"/>
      <c r="E281" s="140"/>
      <c r="F281" s="140"/>
      <c r="G281" s="139"/>
      <c r="H281" s="140"/>
      <c r="I281" s="141"/>
      <c r="J281" s="141"/>
    </row>
    <row r="282" spans="1:10" x14ac:dyDescent="0.25">
      <c r="A282" s="140"/>
      <c r="B282" s="140"/>
      <c r="C282" s="139"/>
      <c r="D282" s="140"/>
      <c r="E282" s="140"/>
      <c r="F282" s="140"/>
      <c r="G282" s="139"/>
      <c r="H282" s="140"/>
      <c r="I282" s="141"/>
      <c r="J282" s="141"/>
    </row>
    <row r="283" spans="1:10" x14ac:dyDescent="0.25">
      <c r="A283" s="140"/>
      <c r="B283" s="140"/>
      <c r="C283" s="139"/>
      <c r="D283" s="140"/>
      <c r="E283" s="140"/>
      <c r="F283" s="140"/>
      <c r="G283" s="139"/>
      <c r="H283" s="140"/>
      <c r="I283" s="141"/>
      <c r="J283" s="141"/>
    </row>
    <row r="284" spans="1:10" x14ac:dyDescent="0.25">
      <c r="A284" s="140"/>
      <c r="B284" s="140"/>
      <c r="C284" s="139"/>
      <c r="D284" s="140"/>
      <c r="E284" s="140"/>
      <c r="F284" s="140"/>
      <c r="G284" s="139"/>
      <c r="H284" s="140"/>
      <c r="I284" s="141"/>
      <c r="J284" s="141"/>
    </row>
    <row r="285" spans="1:10" x14ac:dyDescent="0.25">
      <c r="A285" s="140"/>
      <c r="B285" s="140"/>
      <c r="C285" s="139"/>
      <c r="D285" s="140"/>
      <c r="E285" s="140"/>
      <c r="F285" s="140"/>
      <c r="G285" s="139"/>
      <c r="H285" s="140"/>
      <c r="I285" s="141"/>
      <c r="J285" s="141"/>
    </row>
    <row r="286" spans="1:10" x14ac:dyDescent="0.25">
      <c r="A286" s="140"/>
      <c r="B286" s="140"/>
      <c r="C286" s="139"/>
      <c r="D286" s="140"/>
      <c r="E286" s="140"/>
      <c r="F286" s="140"/>
      <c r="G286" s="139"/>
      <c r="H286" s="140"/>
      <c r="I286" s="141"/>
      <c r="J286" s="141"/>
    </row>
    <row r="287" spans="1:10" x14ac:dyDescent="0.25">
      <c r="A287" s="140"/>
      <c r="B287" s="140"/>
      <c r="C287" s="139"/>
      <c r="D287" s="140"/>
      <c r="E287" s="140"/>
      <c r="F287" s="140"/>
      <c r="G287" s="139"/>
      <c r="H287" s="140"/>
      <c r="I287" s="141"/>
      <c r="J287" s="141"/>
    </row>
    <row r="288" spans="1:10" x14ac:dyDescent="0.25">
      <c r="A288" s="140"/>
      <c r="B288" s="140"/>
      <c r="C288" s="139"/>
      <c r="D288" s="140"/>
      <c r="E288" s="140"/>
      <c r="F288" s="140"/>
      <c r="G288" s="139"/>
      <c r="H288" s="140"/>
      <c r="I288" s="141"/>
      <c r="J288" s="141"/>
    </row>
    <row r="289" spans="1:10" x14ac:dyDescent="0.25">
      <c r="A289" s="140"/>
      <c r="B289" s="140"/>
      <c r="C289" s="139"/>
      <c r="D289" s="140"/>
      <c r="E289" s="140"/>
      <c r="F289" s="140"/>
      <c r="G289" s="139"/>
      <c r="H289" s="140"/>
      <c r="I289" s="141"/>
      <c r="J289" s="141"/>
    </row>
    <row r="290" spans="1:10" x14ac:dyDescent="0.25">
      <c r="A290" s="140"/>
      <c r="B290" s="140"/>
      <c r="C290" s="139"/>
      <c r="D290" s="140"/>
      <c r="E290" s="140"/>
      <c r="F290" s="140"/>
      <c r="G290" s="139"/>
      <c r="H290" s="140"/>
      <c r="I290" s="141"/>
      <c r="J290" s="141"/>
    </row>
    <row r="291" spans="1:10" x14ac:dyDescent="0.25">
      <c r="A291" s="140"/>
      <c r="B291" s="140"/>
      <c r="C291" s="139"/>
      <c r="D291" s="140"/>
      <c r="E291" s="140"/>
      <c r="F291" s="140"/>
      <c r="G291" s="139"/>
      <c r="H291" s="140"/>
      <c r="I291" s="141"/>
      <c r="J291" s="141"/>
    </row>
    <row r="292" spans="1:10" x14ac:dyDescent="0.25">
      <c r="A292" s="140"/>
      <c r="B292" s="140"/>
      <c r="C292" s="139"/>
      <c r="D292" s="140"/>
      <c r="E292" s="140"/>
      <c r="F292" s="140"/>
      <c r="G292" s="139"/>
      <c r="H292" s="140"/>
      <c r="I292" s="141"/>
      <c r="J292" s="141"/>
    </row>
    <row r="293" spans="1:10" x14ac:dyDescent="0.25">
      <c r="A293" s="140"/>
      <c r="B293" s="140"/>
      <c r="C293" s="139"/>
      <c r="D293" s="140"/>
      <c r="E293" s="140"/>
      <c r="F293" s="140"/>
      <c r="G293" s="139"/>
      <c r="H293" s="140"/>
      <c r="I293" s="141"/>
      <c r="J293" s="141"/>
    </row>
    <row r="294" spans="1:10" x14ac:dyDescent="0.25">
      <c r="A294" s="140"/>
      <c r="B294" s="140"/>
      <c r="C294" s="139"/>
      <c r="D294" s="140"/>
      <c r="E294" s="140"/>
      <c r="F294" s="140"/>
      <c r="G294" s="139"/>
      <c r="H294" s="140"/>
      <c r="I294" s="141"/>
      <c r="J294" s="141"/>
    </row>
    <row r="295" spans="1:10" x14ac:dyDescent="0.25">
      <c r="A295" s="140"/>
      <c r="B295" s="140"/>
      <c r="C295" s="139"/>
      <c r="D295" s="140"/>
      <c r="E295" s="140"/>
      <c r="F295" s="140"/>
      <c r="G295" s="139"/>
      <c r="H295" s="140"/>
      <c r="I295" s="141"/>
      <c r="J295" s="141"/>
    </row>
    <row r="296" spans="1:10" x14ac:dyDescent="0.25">
      <c r="A296" s="140"/>
      <c r="B296" s="140"/>
      <c r="C296" s="139"/>
      <c r="D296" s="140"/>
      <c r="E296" s="140"/>
      <c r="F296" s="140"/>
      <c r="G296" s="139"/>
      <c r="H296" s="140"/>
      <c r="I296" s="141"/>
      <c r="J296" s="141"/>
    </row>
    <row r="297" spans="1:10" x14ac:dyDescent="0.25">
      <c r="A297" s="140"/>
      <c r="B297" s="140"/>
      <c r="C297" s="139"/>
      <c r="D297" s="140"/>
      <c r="E297" s="140"/>
      <c r="F297" s="140"/>
      <c r="G297" s="139"/>
      <c r="H297" s="140"/>
      <c r="I297" s="141"/>
      <c r="J297" s="141"/>
    </row>
    <row r="298" spans="1:10" x14ac:dyDescent="0.25">
      <c r="A298" s="140"/>
      <c r="B298" s="140"/>
      <c r="C298" s="139"/>
      <c r="D298" s="140"/>
      <c r="E298" s="140"/>
      <c r="F298" s="140"/>
      <c r="G298" s="139"/>
      <c r="H298" s="140"/>
      <c r="I298" s="141"/>
      <c r="J298" s="141"/>
    </row>
    <row r="299" spans="1:10" x14ac:dyDescent="0.25">
      <c r="A299" s="140"/>
      <c r="B299" s="140"/>
      <c r="C299" s="139"/>
      <c r="D299" s="140"/>
      <c r="E299" s="140"/>
      <c r="F299" s="140"/>
      <c r="G299" s="139"/>
      <c r="H299" s="140"/>
      <c r="I299" s="141"/>
      <c r="J299" s="141"/>
    </row>
    <row r="300" spans="1:10" x14ac:dyDescent="0.25">
      <c r="A300" s="140"/>
      <c r="B300" s="140"/>
      <c r="C300" s="139"/>
      <c r="D300" s="140"/>
      <c r="E300" s="140"/>
      <c r="F300" s="140"/>
      <c r="G300" s="139"/>
      <c r="H300" s="140"/>
      <c r="I300" s="141"/>
      <c r="J300" s="141"/>
    </row>
    <row r="301" spans="1:10" x14ac:dyDescent="0.25">
      <c r="A301" s="140"/>
      <c r="B301" s="140"/>
      <c r="C301" s="139"/>
      <c r="D301" s="140"/>
      <c r="E301" s="140"/>
      <c r="F301" s="140"/>
      <c r="G301" s="139"/>
      <c r="H301" s="140"/>
      <c r="I301" s="141"/>
      <c r="J301" s="141"/>
    </row>
    <row r="302" spans="1:10" x14ac:dyDescent="0.25">
      <c r="A302" s="140"/>
      <c r="B302" s="140"/>
      <c r="C302" s="139"/>
      <c r="D302" s="140"/>
      <c r="E302" s="140"/>
      <c r="F302" s="140"/>
      <c r="G302" s="139"/>
      <c r="H302" s="140"/>
      <c r="I302" s="141"/>
      <c r="J302" s="141"/>
    </row>
    <row r="303" spans="1:10" x14ac:dyDescent="0.25">
      <c r="A303" s="140"/>
      <c r="B303" s="140"/>
      <c r="C303" s="139"/>
      <c r="D303" s="140"/>
      <c r="E303" s="140"/>
      <c r="F303" s="140"/>
      <c r="G303" s="139"/>
      <c r="H303" s="140"/>
      <c r="I303" s="141"/>
      <c r="J303" s="141"/>
    </row>
    <row r="304" spans="1:10" x14ac:dyDescent="0.25">
      <c r="A304" s="140"/>
      <c r="B304" s="140"/>
      <c r="C304" s="139"/>
      <c r="D304" s="140"/>
      <c r="E304" s="140"/>
      <c r="F304" s="140"/>
      <c r="G304" s="139"/>
      <c r="H304" s="140"/>
      <c r="I304" s="141"/>
      <c r="J304" s="141"/>
    </row>
    <row r="305" spans="1:10" x14ac:dyDescent="0.25">
      <c r="A305" s="140"/>
      <c r="B305" s="140"/>
      <c r="C305" s="139"/>
      <c r="D305" s="140"/>
      <c r="E305" s="140"/>
      <c r="F305" s="140"/>
      <c r="G305" s="139"/>
      <c r="H305" s="140"/>
      <c r="I305" s="141"/>
      <c r="J305" s="141"/>
    </row>
    <row r="306" spans="1:10" x14ac:dyDescent="0.25">
      <c r="A306" s="140"/>
      <c r="B306" s="140"/>
      <c r="C306" s="139"/>
      <c r="D306" s="140"/>
      <c r="E306" s="140"/>
      <c r="F306" s="140"/>
      <c r="G306" s="139"/>
      <c r="H306" s="140"/>
      <c r="I306" s="141"/>
      <c r="J306" s="141"/>
    </row>
    <row r="307" spans="1:10" x14ac:dyDescent="0.25">
      <c r="A307" s="140"/>
      <c r="B307" s="140"/>
      <c r="C307" s="139"/>
      <c r="D307" s="140"/>
      <c r="E307" s="140"/>
      <c r="F307" s="140"/>
      <c r="G307" s="139"/>
      <c r="H307" s="140"/>
      <c r="I307" s="141"/>
      <c r="J307" s="141"/>
    </row>
    <row r="308" spans="1:10" x14ac:dyDescent="0.25">
      <c r="A308" s="140"/>
      <c r="B308" s="140"/>
      <c r="C308" s="139"/>
      <c r="D308" s="140"/>
      <c r="E308" s="140"/>
      <c r="F308" s="140"/>
      <c r="G308" s="139"/>
      <c r="H308" s="140"/>
      <c r="I308" s="141"/>
      <c r="J308" s="141"/>
    </row>
    <row r="309" spans="1:10" x14ac:dyDescent="0.25">
      <c r="A309" s="140"/>
      <c r="B309" s="140"/>
      <c r="C309" s="139"/>
      <c r="D309" s="140"/>
      <c r="E309" s="140"/>
      <c r="F309" s="140"/>
      <c r="G309" s="139"/>
      <c r="H309" s="140"/>
      <c r="I309" s="141"/>
      <c r="J309" s="141"/>
    </row>
    <row r="310" spans="1:10" x14ac:dyDescent="0.25">
      <c r="A310" s="140"/>
      <c r="B310" s="140"/>
      <c r="C310" s="139"/>
      <c r="D310" s="140"/>
      <c r="E310" s="140"/>
      <c r="F310" s="140"/>
      <c r="G310" s="139"/>
      <c r="H310" s="140"/>
      <c r="I310" s="141"/>
      <c r="J310" s="141"/>
    </row>
    <row r="311" spans="1:10" x14ac:dyDescent="0.25">
      <c r="A311" s="140"/>
      <c r="B311" s="140"/>
      <c r="C311" s="139"/>
      <c r="D311" s="140"/>
      <c r="E311" s="140"/>
      <c r="F311" s="140"/>
      <c r="G311" s="139"/>
      <c r="H311" s="140"/>
      <c r="I311" s="141"/>
      <c r="J311" s="141"/>
    </row>
    <row r="312" spans="1:10" x14ac:dyDescent="0.25">
      <c r="A312" s="140"/>
      <c r="B312" s="140"/>
      <c r="C312" s="139"/>
      <c r="D312" s="140"/>
      <c r="E312" s="140"/>
      <c r="F312" s="140"/>
      <c r="G312" s="139"/>
      <c r="H312" s="140"/>
      <c r="I312" s="141"/>
      <c r="J312" s="141"/>
    </row>
    <row r="313" spans="1:10" x14ac:dyDescent="0.25">
      <c r="A313" s="140"/>
      <c r="B313" s="140"/>
      <c r="C313" s="139"/>
      <c r="D313" s="140"/>
      <c r="E313" s="140"/>
      <c r="F313" s="140"/>
      <c r="G313" s="139"/>
      <c r="H313" s="140"/>
      <c r="I313" s="141"/>
      <c r="J313" s="141"/>
    </row>
    <row r="314" spans="1:10" x14ac:dyDescent="0.25">
      <c r="A314" s="140"/>
      <c r="B314" s="140"/>
      <c r="C314" s="139"/>
      <c r="D314" s="140"/>
      <c r="E314" s="140"/>
      <c r="F314" s="140"/>
      <c r="G314" s="139"/>
      <c r="H314" s="140"/>
      <c r="I314" s="141"/>
      <c r="J314" s="141"/>
    </row>
    <row r="315" spans="1:10" x14ac:dyDescent="0.25">
      <c r="A315" s="140"/>
      <c r="B315" s="140"/>
      <c r="C315" s="139"/>
      <c r="D315" s="140"/>
      <c r="E315" s="140"/>
      <c r="F315" s="140"/>
      <c r="G315" s="139"/>
      <c r="H315" s="140"/>
      <c r="I315" s="141"/>
      <c r="J315" s="141"/>
    </row>
    <row r="316" spans="1:10" x14ac:dyDescent="0.25">
      <c r="A316" s="140"/>
      <c r="B316" s="140"/>
      <c r="C316" s="139"/>
      <c r="D316" s="140"/>
      <c r="E316" s="140"/>
      <c r="F316" s="140"/>
      <c r="G316" s="139"/>
      <c r="H316" s="140"/>
      <c r="I316" s="141"/>
      <c r="J316" s="141"/>
    </row>
    <row r="317" spans="1:10" x14ac:dyDescent="0.25">
      <c r="A317" s="140"/>
      <c r="B317" s="140"/>
      <c r="C317" s="139"/>
      <c r="D317" s="140"/>
      <c r="E317" s="140"/>
      <c r="F317" s="140"/>
      <c r="G317" s="139"/>
      <c r="H317" s="140"/>
      <c r="I317" s="141"/>
      <c r="J317" s="141"/>
    </row>
    <row r="318" spans="1:10" x14ac:dyDescent="0.25">
      <c r="A318" s="140"/>
      <c r="B318" s="140"/>
      <c r="C318" s="139"/>
      <c r="D318" s="140"/>
      <c r="E318" s="140"/>
      <c r="F318" s="140"/>
      <c r="G318" s="139"/>
      <c r="H318" s="140"/>
      <c r="I318" s="141"/>
      <c r="J318" s="141"/>
    </row>
    <row r="319" spans="1:10" x14ac:dyDescent="0.25">
      <c r="A319" s="140"/>
      <c r="B319" s="140"/>
      <c r="C319" s="139"/>
      <c r="D319" s="140"/>
      <c r="E319" s="140"/>
      <c r="F319" s="140"/>
      <c r="G319" s="139"/>
      <c r="H319" s="140"/>
      <c r="I319" s="141"/>
      <c r="J319" s="141"/>
    </row>
    <row r="320" spans="1:10" x14ac:dyDescent="0.25">
      <c r="A320" s="140"/>
      <c r="B320" s="140"/>
      <c r="C320" s="139"/>
      <c r="D320" s="140"/>
      <c r="E320" s="140"/>
      <c r="F320" s="140"/>
      <c r="G320" s="139"/>
      <c r="H320" s="140"/>
      <c r="I320" s="141"/>
      <c r="J320" s="141"/>
    </row>
    <row r="321" spans="1:10" x14ac:dyDescent="0.25">
      <c r="A321" s="140"/>
      <c r="B321" s="140"/>
      <c r="C321" s="139"/>
      <c r="D321" s="140"/>
      <c r="E321" s="140"/>
      <c r="F321" s="140"/>
      <c r="G321" s="139"/>
      <c r="H321" s="140"/>
      <c r="I321" s="141"/>
      <c r="J321" s="141"/>
    </row>
    <row r="322" spans="1:10" x14ac:dyDescent="0.25">
      <c r="A322" s="140"/>
      <c r="B322" s="140"/>
      <c r="C322" s="139"/>
      <c r="D322" s="140"/>
      <c r="E322" s="140"/>
      <c r="F322" s="140"/>
      <c r="G322" s="139"/>
      <c r="H322" s="140"/>
      <c r="I322" s="141"/>
      <c r="J322" s="141"/>
    </row>
    <row r="323" spans="1:10" x14ac:dyDescent="0.25">
      <c r="A323" s="140"/>
      <c r="B323" s="140"/>
      <c r="C323" s="139"/>
      <c r="D323" s="140"/>
      <c r="E323" s="140"/>
      <c r="F323" s="140"/>
      <c r="G323" s="139"/>
      <c r="H323" s="140"/>
      <c r="I323" s="141"/>
      <c r="J323" s="141"/>
    </row>
    <row r="324" spans="1:10" x14ac:dyDescent="0.25">
      <c r="A324" s="140"/>
      <c r="B324" s="140"/>
      <c r="C324" s="139"/>
      <c r="D324" s="140"/>
      <c r="E324" s="140"/>
      <c r="F324" s="140"/>
      <c r="G324" s="139"/>
      <c r="H324" s="140"/>
      <c r="I324" s="141"/>
      <c r="J324" s="141"/>
    </row>
  </sheetData>
  <sheetProtection algorithmName="SHA-512" hashValue="PIdAho2lDdPkuz/KWGN/Nt0sIfQucIlAYs/BJfdTJ7TjrEAfcLvBsw/12AfAP4tsgt2Gk5KnfVCAqLAIcQJWQg==" saltValue="b0+lI6vVk1l1EMPDrJarcQ==" spinCount="100000" sheet="1" objects="1" scenarios="1"/>
  <mergeCells count="7">
    <mergeCell ref="A6:J6"/>
    <mergeCell ref="A5:J5"/>
    <mergeCell ref="B3:E3"/>
    <mergeCell ref="S1:T1"/>
    <mergeCell ref="A1:F1"/>
    <mergeCell ref="G1:M1"/>
    <mergeCell ref="B4:G4"/>
  </mergeCells>
  <dataValidations count="1">
    <dataValidation type="date" allowBlank="1" showInputMessage="1" showErrorMessage="1" sqref="G8:H324">
      <formula1>43647</formula1>
      <formula2>45261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Full5!$A$1:$A$2</xm:f>
          </x14:formula1>
          <xm:sqref>E8:F324</xm:sqref>
        </x14:dataValidation>
        <x14:dataValidation type="list" allowBlank="1" showInputMessage="1" showErrorMessage="1">
          <x14:formula1>
            <xm:f>Full5!$B$1:$B$100</xm:f>
          </x14:formula1>
          <xm:sqref>I8:J324</xm:sqref>
        </x14:dataValidation>
        <x14:dataValidation type="list" allowBlank="1" showInputMessage="1" showErrorMessage="1">
          <x14:formula1>
            <xm:f>Full5!$D$1:$D$2</xm:f>
          </x14:formula1>
          <xm:sqref>D8:D324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6E0B4"/>
    <pageSetUpPr fitToPage="1"/>
  </sheetPr>
  <dimension ref="A1:Q30"/>
  <sheetViews>
    <sheetView zoomScaleNormal="100" zoomScaleSheetLayoutView="95" workbookViewId="0">
      <selection activeCell="D14" sqref="D14"/>
    </sheetView>
  </sheetViews>
  <sheetFormatPr defaultColWidth="8.85546875" defaultRowHeight="15" x14ac:dyDescent="0.25"/>
  <cols>
    <col min="1" max="1" width="8.85546875" style="8"/>
    <col min="2" max="2" width="30.5703125" style="8" customWidth="1"/>
    <col min="3" max="3" width="17" style="8" customWidth="1"/>
    <col min="4" max="4" width="17.5703125" style="8" customWidth="1"/>
    <col min="5" max="5" width="10.140625" style="8" customWidth="1"/>
    <col min="6" max="6" width="17.5703125" style="8" customWidth="1"/>
    <col min="7" max="7" width="10.28515625" style="8" customWidth="1"/>
    <col min="8" max="9" width="17.42578125" style="8" customWidth="1"/>
    <col min="10" max="10" width="18.140625" style="8" customWidth="1"/>
    <col min="11" max="11" width="19.42578125" style="8" customWidth="1"/>
    <col min="12" max="12" width="10.85546875" style="8" customWidth="1"/>
    <col min="13" max="13" width="19" style="8" customWidth="1"/>
    <col min="14" max="14" width="9.140625" style="8" customWidth="1"/>
    <col min="15" max="15" width="7.5703125" style="8" customWidth="1"/>
    <col min="16" max="16" width="18.42578125" style="8" customWidth="1"/>
    <col min="17" max="22" width="8.85546875" style="8"/>
    <col min="23" max="23" width="9.85546875" style="8" customWidth="1"/>
    <col min="24" max="24" width="15.140625" style="8" customWidth="1"/>
    <col min="25" max="25" width="9.5703125" style="8" customWidth="1"/>
    <col min="26" max="26" width="9.5703125" style="8" bestFit="1" customWidth="1"/>
    <col min="27" max="27" width="10.85546875" style="8" customWidth="1"/>
    <col min="28" max="16384" width="8.85546875" style="8"/>
  </cols>
  <sheetData>
    <row r="1" spans="1:17" x14ac:dyDescent="0.25">
      <c r="A1" s="229" t="s">
        <v>811</v>
      </c>
      <c r="B1" s="229"/>
      <c r="C1" s="229"/>
      <c r="D1" s="229"/>
      <c r="E1" s="174"/>
      <c r="F1" s="174"/>
      <c r="G1" s="174"/>
      <c r="H1" s="7"/>
      <c r="I1" s="7"/>
      <c r="J1" s="7"/>
      <c r="K1" s="7"/>
      <c r="L1" s="7"/>
      <c r="M1" s="7"/>
      <c r="P1" s="173"/>
    </row>
    <row r="3" spans="1:17" x14ac:dyDescent="0.25">
      <c r="A3" s="372" t="s">
        <v>758</v>
      </c>
      <c r="B3" s="372"/>
      <c r="C3" s="381" t="str">
        <f>IF('RESUM I PRESSUPOST'!B3&lt;&gt;"",'RESUM I PRESSUPOST'!B3,"")</f>
        <v/>
      </c>
      <c r="D3" s="382"/>
      <c r="E3" s="382"/>
      <c r="F3" s="382"/>
      <c r="G3" s="382"/>
      <c r="H3" s="382"/>
      <c r="I3" s="383"/>
      <c r="J3" s="6" t="s">
        <v>759</v>
      </c>
      <c r="K3" s="384" t="str">
        <f>IF('RESUM I PRESSUPOST'!G3&lt;&gt;"",'RESUM I PRESSUPOST'!G3,"")</f>
        <v/>
      </c>
      <c r="L3" s="385"/>
      <c r="M3" s="386"/>
      <c r="N3" s="60"/>
      <c r="O3" s="86"/>
      <c r="P3" s="86"/>
    </row>
    <row r="4" spans="1:17" x14ac:dyDescent="0.25">
      <c r="A4" s="372" t="s">
        <v>760</v>
      </c>
      <c r="B4" s="372"/>
      <c r="C4" s="373" t="str">
        <f>IF('RESUM I PRESSUPOST'!B4&lt;&gt;"",'RESUM I PRESSUPOST'!B4,"")</f>
        <v/>
      </c>
      <c r="D4" s="374"/>
      <c r="E4" s="374"/>
      <c r="F4" s="374"/>
      <c r="G4" s="374"/>
      <c r="H4" s="374"/>
      <c r="I4" s="374"/>
      <c r="J4" s="374"/>
      <c r="K4" s="374"/>
      <c r="L4" s="374"/>
      <c r="M4" s="375"/>
      <c r="N4" s="173"/>
      <c r="O4" s="86"/>
      <c r="P4" s="86"/>
    </row>
    <row r="6" spans="1:17" ht="15.75" thickBot="1" x14ac:dyDescent="0.3"/>
    <row r="7" spans="1:17" ht="45.75" customHeight="1" thickBot="1" x14ac:dyDescent="0.3">
      <c r="A7" s="387" t="s">
        <v>762</v>
      </c>
      <c r="B7" s="387" t="s">
        <v>812</v>
      </c>
      <c r="C7" s="387" t="s">
        <v>759</v>
      </c>
      <c r="D7" s="376" t="s">
        <v>813</v>
      </c>
      <c r="E7" s="315"/>
      <c r="F7" s="315"/>
      <c r="G7" s="377"/>
      <c r="H7" s="376" t="s">
        <v>814</v>
      </c>
      <c r="I7" s="377"/>
      <c r="J7" s="316" t="s">
        <v>815</v>
      </c>
      <c r="K7" s="312" t="s">
        <v>816</v>
      </c>
      <c r="L7" s="313"/>
      <c r="M7" s="313"/>
      <c r="N7" s="314"/>
    </row>
    <row r="8" spans="1:17" ht="29.25" customHeight="1" thickBot="1" x14ac:dyDescent="0.3">
      <c r="A8" s="388"/>
      <c r="B8" s="388"/>
      <c r="C8" s="388"/>
      <c r="D8" s="145" t="s">
        <v>817</v>
      </c>
      <c r="E8" s="146" t="s">
        <v>818</v>
      </c>
      <c r="F8" s="147" t="s">
        <v>819</v>
      </c>
      <c r="G8" s="148" t="s">
        <v>818</v>
      </c>
      <c r="H8" s="145" t="s">
        <v>820</v>
      </c>
      <c r="I8" s="148" t="s">
        <v>819</v>
      </c>
      <c r="J8" s="378"/>
      <c r="K8" s="106" t="s">
        <v>820</v>
      </c>
      <c r="L8" s="104" t="s">
        <v>818</v>
      </c>
      <c r="M8" s="178" t="s">
        <v>819</v>
      </c>
      <c r="N8" s="107" t="s">
        <v>818</v>
      </c>
    </row>
    <row r="9" spans="1:17" ht="19.350000000000001" customHeight="1" x14ac:dyDescent="0.25">
      <c r="A9" s="150">
        <v>1</v>
      </c>
      <c r="B9" s="151" t="str">
        <f>+C3</f>
        <v/>
      </c>
      <c r="C9" s="152" t="str">
        <f>+K3</f>
        <v/>
      </c>
      <c r="D9" s="143"/>
      <c r="E9" s="181" t="str">
        <f>IF(D9="","",D9/(D9+F9))</f>
        <v/>
      </c>
      <c r="F9" s="144"/>
      <c r="G9" s="182" t="str">
        <f>IF(F9="","",F9/(F9+D9))</f>
        <v/>
      </c>
      <c r="H9" s="143"/>
      <c r="I9" s="149"/>
      <c r="J9" s="142">
        <f>IF(($D$25+$F$25)=0,0,(D9+F9)/($D$25+$F$25))</f>
        <v>0</v>
      </c>
      <c r="K9" s="103">
        <f t="shared" ref="K9:K24" si="0">D9-H9</f>
        <v>0</v>
      </c>
      <c r="L9" s="109" t="str">
        <f>IF(K9=0,"",K9/(K9+M9))</f>
        <v/>
      </c>
      <c r="M9" s="10">
        <f t="shared" ref="M9:M24" si="1">F9-I9</f>
        <v>0</v>
      </c>
      <c r="N9" s="110" t="str">
        <f>IF(M9=0,"",M9/(M9+K9))</f>
        <v/>
      </c>
      <c r="P9" s="111" t="str">
        <f>IF(N9="","",IF(N9=20%,"","ERROR: S'ha de mantenir el 80% d'inversió i el 20% de despesa corrent tant al pressupost com a la subvencio sol·licitada"))</f>
        <v/>
      </c>
      <c r="Q9" s="3"/>
    </row>
    <row r="10" spans="1:17" ht="19.350000000000001" customHeight="1" x14ac:dyDescent="0.25">
      <c r="A10" s="9">
        <v>2</v>
      </c>
      <c r="B10" s="151" t="str">
        <f>IF('DADES LABORALS'!B14="","",'DADES LABORALS'!B14)</f>
        <v/>
      </c>
      <c r="C10" s="151" t="str">
        <f>IF('DADES LABORALS'!C14="","",'DADES LABORALS'!C14)</f>
        <v/>
      </c>
      <c r="D10" s="101"/>
      <c r="E10" s="109" t="str">
        <f t="shared" ref="E10:E24" si="2">IF(D10="","",D10/(D10+F10))</f>
        <v/>
      </c>
      <c r="F10" s="105"/>
      <c r="G10" s="183" t="str">
        <f t="shared" ref="G10:G24" si="3">IF(F10="","",F10/(F10+D10))</f>
        <v/>
      </c>
      <c r="H10" s="143"/>
      <c r="I10" s="149"/>
      <c r="J10" s="142">
        <f t="shared" ref="J10:J24" si="4">IF(($D$25+$F$25)=0,0,(D10+F10)/($D$25+$F$25))</f>
        <v>0</v>
      </c>
      <c r="K10" s="103">
        <f t="shared" si="0"/>
        <v>0</v>
      </c>
      <c r="L10" s="109" t="str">
        <f>IF(K10=0,"",K10/(K10+M10))</f>
        <v/>
      </c>
      <c r="M10" s="10">
        <f t="shared" si="1"/>
        <v>0</v>
      </c>
      <c r="N10" s="110" t="str">
        <f t="shared" ref="N10:N24" si="5">IF(M10=0,"",M10/(M10+K10))</f>
        <v/>
      </c>
      <c r="P10" s="111" t="str">
        <f t="shared" ref="P10:P24" si="6">IF(N10="","",IF(N10=20%,"","ERROR: S'ha de mantenir el 80% d'inversió i el 20% de despesa corrent tant al pressupost com a la subvencio sol·licitada"))</f>
        <v/>
      </c>
    </row>
    <row r="11" spans="1:17" ht="19.350000000000001" customHeight="1" x14ac:dyDescent="0.25">
      <c r="A11" s="9">
        <v>3</v>
      </c>
      <c r="B11" s="151" t="str">
        <f>IF('DADES LABORALS'!B15="","",'DADES LABORALS'!B15)</f>
        <v/>
      </c>
      <c r="C11" s="151" t="str">
        <f>IF('DADES LABORALS'!C15="","",'DADES LABORALS'!C15)</f>
        <v/>
      </c>
      <c r="D11" s="101"/>
      <c r="E11" s="109" t="str">
        <f t="shared" si="2"/>
        <v/>
      </c>
      <c r="F11" s="105"/>
      <c r="G11" s="183" t="str">
        <f t="shared" si="3"/>
        <v/>
      </c>
      <c r="H11" s="143"/>
      <c r="I11" s="149"/>
      <c r="J11" s="142">
        <f t="shared" si="4"/>
        <v>0</v>
      </c>
      <c r="K11" s="103">
        <f t="shared" si="0"/>
        <v>0</v>
      </c>
      <c r="L11" s="109" t="str">
        <f t="shared" ref="L11:L24" si="7">IF(K11=0,"",K11/(K11+M11))</f>
        <v/>
      </c>
      <c r="M11" s="10">
        <f t="shared" si="1"/>
        <v>0</v>
      </c>
      <c r="N11" s="110" t="str">
        <f t="shared" si="5"/>
        <v/>
      </c>
      <c r="P11" s="111" t="str">
        <f t="shared" si="6"/>
        <v/>
      </c>
    </row>
    <row r="12" spans="1:17" ht="18.75" customHeight="1" x14ac:dyDescent="0.25">
      <c r="A12" s="9">
        <v>4</v>
      </c>
      <c r="B12" s="151" t="str">
        <f>IF('DADES LABORALS'!B16="","",'DADES LABORALS'!B16)</f>
        <v/>
      </c>
      <c r="C12" s="151" t="str">
        <f>IF('DADES LABORALS'!C16="","",'DADES LABORALS'!C16)</f>
        <v/>
      </c>
      <c r="D12" s="101"/>
      <c r="E12" s="109" t="str">
        <f t="shared" si="2"/>
        <v/>
      </c>
      <c r="F12" s="105"/>
      <c r="G12" s="183" t="str">
        <f t="shared" si="3"/>
        <v/>
      </c>
      <c r="H12" s="143"/>
      <c r="I12" s="149"/>
      <c r="J12" s="142">
        <f t="shared" si="4"/>
        <v>0</v>
      </c>
      <c r="K12" s="103">
        <f t="shared" si="0"/>
        <v>0</v>
      </c>
      <c r="L12" s="109" t="str">
        <f t="shared" si="7"/>
        <v/>
      </c>
      <c r="M12" s="10">
        <f t="shared" si="1"/>
        <v>0</v>
      </c>
      <c r="N12" s="110" t="str">
        <f t="shared" si="5"/>
        <v/>
      </c>
      <c r="P12" s="111" t="str">
        <f t="shared" si="6"/>
        <v/>
      </c>
    </row>
    <row r="13" spans="1:17" ht="20.25" customHeight="1" x14ac:dyDescent="0.25">
      <c r="A13" s="9">
        <v>5</v>
      </c>
      <c r="B13" s="151" t="str">
        <f>IF('DADES LABORALS'!B17="","",'DADES LABORALS'!B17)</f>
        <v/>
      </c>
      <c r="C13" s="151" t="str">
        <f>IF('DADES LABORALS'!C17="","",'DADES LABORALS'!C17)</f>
        <v/>
      </c>
      <c r="D13" s="101"/>
      <c r="E13" s="109" t="str">
        <f t="shared" si="2"/>
        <v/>
      </c>
      <c r="F13" s="105"/>
      <c r="G13" s="183" t="str">
        <f t="shared" si="3"/>
        <v/>
      </c>
      <c r="H13" s="143"/>
      <c r="I13" s="149"/>
      <c r="J13" s="142">
        <f t="shared" si="4"/>
        <v>0</v>
      </c>
      <c r="K13" s="103">
        <f t="shared" si="0"/>
        <v>0</v>
      </c>
      <c r="L13" s="109" t="str">
        <f t="shared" si="7"/>
        <v/>
      </c>
      <c r="M13" s="10">
        <f t="shared" si="1"/>
        <v>0</v>
      </c>
      <c r="N13" s="110" t="str">
        <f t="shared" si="5"/>
        <v/>
      </c>
      <c r="P13" s="111" t="str">
        <f t="shared" si="6"/>
        <v/>
      </c>
    </row>
    <row r="14" spans="1:17" ht="19.350000000000001" customHeight="1" x14ac:dyDescent="0.25">
      <c r="A14" s="9">
        <v>6</v>
      </c>
      <c r="B14" s="151" t="str">
        <f>IF('DADES LABORALS'!B18="","",'DADES LABORALS'!B18)</f>
        <v/>
      </c>
      <c r="C14" s="151" t="str">
        <f>IF('DADES LABORALS'!C18="","",'DADES LABORALS'!C18)</f>
        <v/>
      </c>
      <c r="D14" s="101"/>
      <c r="E14" s="109" t="str">
        <f t="shared" si="2"/>
        <v/>
      </c>
      <c r="F14" s="105"/>
      <c r="G14" s="183" t="str">
        <f t="shared" si="3"/>
        <v/>
      </c>
      <c r="H14" s="143"/>
      <c r="I14" s="149"/>
      <c r="J14" s="142">
        <f t="shared" si="4"/>
        <v>0</v>
      </c>
      <c r="K14" s="103">
        <f t="shared" si="0"/>
        <v>0</v>
      </c>
      <c r="L14" s="109" t="str">
        <f t="shared" si="7"/>
        <v/>
      </c>
      <c r="M14" s="10">
        <f t="shared" si="1"/>
        <v>0</v>
      </c>
      <c r="N14" s="110" t="str">
        <f t="shared" si="5"/>
        <v/>
      </c>
      <c r="P14" s="111" t="str">
        <f t="shared" si="6"/>
        <v/>
      </c>
    </row>
    <row r="15" spans="1:17" ht="19.350000000000001" customHeight="1" x14ac:dyDescent="0.25">
      <c r="A15" s="9">
        <v>7</v>
      </c>
      <c r="B15" s="151" t="str">
        <f>IF('DADES LABORALS'!B19="","",'DADES LABORALS'!B19)</f>
        <v/>
      </c>
      <c r="C15" s="151" t="str">
        <f>IF('DADES LABORALS'!C19="","",'DADES LABORALS'!C19)</f>
        <v/>
      </c>
      <c r="D15" s="101"/>
      <c r="E15" s="109" t="str">
        <f t="shared" si="2"/>
        <v/>
      </c>
      <c r="F15" s="105"/>
      <c r="G15" s="183" t="str">
        <f t="shared" si="3"/>
        <v/>
      </c>
      <c r="H15" s="143"/>
      <c r="I15" s="149"/>
      <c r="J15" s="142">
        <f t="shared" si="4"/>
        <v>0</v>
      </c>
      <c r="K15" s="103">
        <f t="shared" si="0"/>
        <v>0</v>
      </c>
      <c r="L15" s="109" t="str">
        <f t="shared" si="7"/>
        <v/>
      </c>
      <c r="M15" s="10">
        <f t="shared" si="1"/>
        <v>0</v>
      </c>
      <c r="N15" s="110" t="str">
        <f t="shared" si="5"/>
        <v/>
      </c>
      <c r="P15" s="111" t="str">
        <f t="shared" si="6"/>
        <v/>
      </c>
    </row>
    <row r="16" spans="1:17" ht="19.350000000000001" customHeight="1" x14ac:dyDescent="0.25">
      <c r="A16" s="9">
        <v>8</v>
      </c>
      <c r="B16" s="151" t="str">
        <f>IF('DADES LABORALS'!B20="","",'DADES LABORALS'!B20)</f>
        <v/>
      </c>
      <c r="C16" s="151" t="str">
        <f>IF('DADES LABORALS'!C20="","",'DADES LABORALS'!C20)</f>
        <v/>
      </c>
      <c r="D16" s="101"/>
      <c r="E16" s="109" t="str">
        <f t="shared" si="2"/>
        <v/>
      </c>
      <c r="F16" s="105"/>
      <c r="G16" s="183" t="str">
        <f t="shared" si="3"/>
        <v/>
      </c>
      <c r="H16" s="143"/>
      <c r="I16" s="149"/>
      <c r="J16" s="142">
        <f t="shared" si="4"/>
        <v>0</v>
      </c>
      <c r="K16" s="103">
        <f t="shared" si="0"/>
        <v>0</v>
      </c>
      <c r="L16" s="109" t="str">
        <f t="shared" si="7"/>
        <v/>
      </c>
      <c r="M16" s="10">
        <f t="shared" si="1"/>
        <v>0</v>
      </c>
      <c r="N16" s="110" t="str">
        <f t="shared" si="5"/>
        <v/>
      </c>
      <c r="P16" s="111" t="str">
        <f t="shared" si="6"/>
        <v/>
      </c>
    </row>
    <row r="17" spans="1:16" ht="19.350000000000001" customHeight="1" x14ac:dyDescent="0.25">
      <c r="A17" s="9">
        <v>9</v>
      </c>
      <c r="B17" s="151" t="str">
        <f>IF('DADES LABORALS'!B21="","",'DADES LABORALS'!B21)</f>
        <v/>
      </c>
      <c r="C17" s="151" t="str">
        <f>IF('DADES LABORALS'!C21="","",'DADES LABORALS'!C21)</f>
        <v/>
      </c>
      <c r="D17" s="101"/>
      <c r="E17" s="109" t="str">
        <f t="shared" si="2"/>
        <v/>
      </c>
      <c r="F17" s="105"/>
      <c r="G17" s="183" t="str">
        <f t="shared" si="3"/>
        <v/>
      </c>
      <c r="H17" s="143"/>
      <c r="I17" s="149"/>
      <c r="J17" s="142">
        <f t="shared" si="4"/>
        <v>0</v>
      </c>
      <c r="K17" s="103">
        <f t="shared" si="0"/>
        <v>0</v>
      </c>
      <c r="L17" s="109" t="str">
        <f t="shared" si="7"/>
        <v/>
      </c>
      <c r="M17" s="10">
        <f t="shared" si="1"/>
        <v>0</v>
      </c>
      <c r="N17" s="110" t="str">
        <f t="shared" si="5"/>
        <v/>
      </c>
      <c r="P17" s="111" t="str">
        <f t="shared" si="6"/>
        <v/>
      </c>
    </row>
    <row r="18" spans="1:16" ht="19.350000000000001" customHeight="1" x14ac:dyDescent="0.25">
      <c r="A18" s="9">
        <v>10</v>
      </c>
      <c r="B18" s="151" t="str">
        <f>IF('DADES LABORALS'!B22="","",'DADES LABORALS'!B22)</f>
        <v/>
      </c>
      <c r="C18" s="151" t="str">
        <f>IF('DADES LABORALS'!C22="","",'DADES LABORALS'!C22)</f>
        <v/>
      </c>
      <c r="D18" s="101"/>
      <c r="E18" s="109" t="str">
        <f t="shared" si="2"/>
        <v/>
      </c>
      <c r="F18" s="105"/>
      <c r="G18" s="183" t="str">
        <f t="shared" si="3"/>
        <v/>
      </c>
      <c r="H18" s="143"/>
      <c r="I18" s="149"/>
      <c r="J18" s="142">
        <f t="shared" si="4"/>
        <v>0</v>
      </c>
      <c r="K18" s="103">
        <f t="shared" si="0"/>
        <v>0</v>
      </c>
      <c r="L18" s="109" t="str">
        <f t="shared" si="7"/>
        <v/>
      </c>
      <c r="M18" s="10">
        <f t="shared" si="1"/>
        <v>0</v>
      </c>
      <c r="N18" s="110" t="str">
        <f t="shared" si="5"/>
        <v/>
      </c>
      <c r="P18" s="111" t="str">
        <f t="shared" si="6"/>
        <v/>
      </c>
    </row>
    <row r="19" spans="1:16" ht="19.350000000000001" customHeight="1" x14ac:dyDescent="0.25">
      <c r="A19" s="9">
        <v>11</v>
      </c>
      <c r="B19" s="151" t="str">
        <f>IF('DADES LABORALS'!B23="","",'DADES LABORALS'!B23)</f>
        <v/>
      </c>
      <c r="C19" s="151" t="str">
        <f>IF('DADES LABORALS'!C23="","",'DADES LABORALS'!C23)</f>
        <v/>
      </c>
      <c r="D19" s="101"/>
      <c r="E19" s="109" t="str">
        <f t="shared" si="2"/>
        <v/>
      </c>
      <c r="F19" s="105"/>
      <c r="G19" s="183" t="str">
        <f t="shared" si="3"/>
        <v/>
      </c>
      <c r="H19" s="143"/>
      <c r="I19" s="149"/>
      <c r="J19" s="142">
        <f t="shared" si="4"/>
        <v>0</v>
      </c>
      <c r="K19" s="103">
        <f t="shared" si="0"/>
        <v>0</v>
      </c>
      <c r="L19" s="109" t="str">
        <f t="shared" si="7"/>
        <v/>
      </c>
      <c r="M19" s="10">
        <f t="shared" si="1"/>
        <v>0</v>
      </c>
      <c r="N19" s="110" t="str">
        <f t="shared" si="5"/>
        <v/>
      </c>
      <c r="P19" s="111" t="str">
        <f t="shared" si="6"/>
        <v/>
      </c>
    </row>
    <row r="20" spans="1:16" ht="19.350000000000001" customHeight="1" x14ac:dyDescent="0.25">
      <c r="A20" s="9">
        <v>12</v>
      </c>
      <c r="B20" s="151" t="str">
        <f>IF('DADES LABORALS'!B24="","",'DADES LABORALS'!B24)</f>
        <v/>
      </c>
      <c r="C20" s="151" t="str">
        <f>IF('DADES LABORALS'!C24="","",'DADES LABORALS'!C24)</f>
        <v/>
      </c>
      <c r="D20" s="101"/>
      <c r="E20" s="109" t="str">
        <f t="shared" si="2"/>
        <v/>
      </c>
      <c r="F20" s="105"/>
      <c r="G20" s="183" t="str">
        <f t="shared" si="3"/>
        <v/>
      </c>
      <c r="H20" s="143"/>
      <c r="I20" s="149"/>
      <c r="J20" s="142">
        <f t="shared" si="4"/>
        <v>0</v>
      </c>
      <c r="K20" s="103">
        <f t="shared" si="0"/>
        <v>0</v>
      </c>
      <c r="L20" s="109" t="str">
        <f t="shared" si="7"/>
        <v/>
      </c>
      <c r="M20" s="10">
        <f t="shared" si="1"/>
        <v>0</v>
      </c>
      <c r="N20" s="110" t="str">
        <f t="shared" si="5"/>
        <v/>
      </c>
      <c r="P20" s="111" t="str">
        <f t="shared" si="6"/>
        <v/>
      </c>
    </row>
    <row r="21" spans="1:16" ht="19.350000000000001" customHeight="1" x14ac:dyDescent="0.25">
      <c r="A21" s="9">
        <v>13</v>
      </c>
      <c r="B21" s="151" t="str">
        <f>IF('DADES LABORALS'!B25="","",'DADES LABORALS'!B25)</f>
        <v/>
      </c>
      <c r="C21" s="151" t="str">
        <f>IF('DADES LABORALS'!C25="","",'DADES LABORALS'!C25)</f>
        <v/>
      </c>
      <c r="D21" s="101"/>
      <c r="E21" s="109" t="str">
        <f t="shared" si="2"/>
        <v/>
      </c>
      <c r="F21" s="105"/>
      <c r="G21" s="183" t="str">
        <f t="shared" si="3"/>
        <v/>
      </c>
      <c r="H21" s="143"/>
      <c r="I21" s="149"/>
      <c r="J21" s="142">
        <f t="shared" si="4"/>
        <v>0</v>
      </c>
      <c r="K21" s="103">
        <f t="shared" si="0"/>
        <v>0</v>
      </c>
      <c r="L21" s="109" t="str">
        <f t="shared" si="7"/>
        <v/>
      </c>
      <c r="M21" s="10">
        <f t="shared" si="1"/>
        <v>0</v>
      </c>
      <c r="N21" s="110" t="str">
        <f t="shared" si="5"/>
        <v/>
      </c>
      <c r="P21" s="111" t="str">
        <f t="shared" si="6"/>
        <v/>
      </c>
    </row>
    <row r="22" spans="1:16" ht="19.350000000000001" customHeight="1" x14ac:dyDescent="0.25">
      <c r="A22" s="9">
        <v>14</v>
      </c>
      <c r="B22" s="151" t="str">
        <f>IF('DADES LABORALS'!B26="","",'DADES LABORALS'!B26)</f>
        <v/>
      </c>
      <c r="C22" s="151" t="str">
        <f>IF('DADES LABORALS'!C26="","",'DADES LABORALS'!C26)</f>
        <v/>
      </c>
      <c r="D22" s="101"/>
      <c r="E22" s="109" t="str">
        <f t="shared" si="2"/>
        <v/>
      </c>
      <c r="F22" s="105"/>
      <c r="G22" s="183" t="str">
        <f t="shared" si="3"/>
        <v/>
      </c>
      <c r="H22" s="143"/>
      <c r="I22" s="149"/>
      <c r="J22" s="142">
        <f t="shared" si="4"/>
        <v>0</v>
      </c>
      <c r="K22" s="103">
        <f t="shared" si="0"/>
        <v>0</v>
      </c>
      <c r="L22" s="109" t="str">
        <f t="shared" si="7"/>
        <v/>
      </c>
      <c r="M22" s="10">
        <f t="shared" si="1"/>
        <v>0</v>
      </c>
      <c r="N22" s="110" t="str">
        <f t="shared" si="5"/>
        <v/>
      </c>
      <c r="P22" s="111" t="str">
        <f t="shared" si="6"/>
        <v/>
      </c>
    </row>
    <row r="23" spans="1:16" ht="19.350000000000001" customHeight="1" x14ac:dyDescent="0.25">
      <c r="A23" s="9">
        <v>15</v>
      </c>
      <c r="B23" s="151" t="str">
        <f>IF('DADES LABORALS'!B27="","",'DADES LABORALS'!B27)</f>
        <v/>
      </c>
      <c r="C23" s="151" t="str">
        <f>IF('DADES LABORALS'!C27="","",'DADES LABORALS'!C27)</f>
        <v/>
      </c>
      <c r="D23" s="101"/>
      <c r="E23" s="109" t="str">
        <f t="shared" si="2"/>
        <v/>
      </c>
      <c r="F23" s="105"/>
      <c r="G23" s="183" t="str">
        <f t="shared" si="3"/>
        <v/>
      </c>
      <c r="H23" s="143"/>
      <c r="I23" s="149"/>
      <c r="J23" s="142">
        <f t="shared" si="4"/>
        <v>0</v>
      </c>
      <c r="K23" s="103">
        <f t="shared" si="0"/>
        <v>0</v>
      </c>
      <c r="L23" s="109" t="str">
        <f t="shared" si="7"/>
        <v/>
      </c>
      <c r="M23" s="10">
        <f t="shared" si="1"/>
        <v>0</v>
      </c>
      <c r="N23" s="110" t="str">
        <f t="shared" si="5"/>
        <v/>
      </c>
      <c r="P23" s="111" t="str">
        <f t="shared" si="6"/>
        <v/>
      </c>
    </row>
    <row r="24" spans="1:16" ht="19.350000000000001" customHeight="1" thickBot="1" x14ac:dyDescent="0.3">
      <c r="A24" s="9">
        <v>16</v>
      </c>
      <c r="B24" s="151" t="str">
        <f>IF('DADES LABORALS'!B28="","",'DADES LABORALS'!B28)</f>
        <v/>
      </c>
      <c r="C24" s="151" t="str">
        <f>IF('DADES LABORALS'!C28="","",'DADES LABORALS'!C28)</f>
        <v/>
      </c>
      <c r="D24" s="101"/>
      <c r="E24" s="166" t="str">
        <f t="shared" si="2"/>
        <v/>
      </c>
      <c r="F24" s="105"/>
      <c r="G24" s="184" t="str">
        <f t="shared" si="3"/>
        <v/>
      </c>
      <c r="H24" s="143"/>
      <c r="I24" s="149"/>
      <c r="J24" s="142">
        <f t="shared" si="4"/>
        <v>0</v>
      </c>
      <c r="K24" s="165">
        <f t="shared" si="0"/>
        <v>0</v>
      </c>
      <c r="L24" s="166" t="str">
        <f t="shared" si="7"/>
        <v/>
      </c>
      <c r="M24" s="167">
        <f t="shared" si="1"/>
        <v>0</v>
      </c>
      <c r="N24" s="168" t="str">
        <f t="shared" si="5"/>
        <v/>
      </c>
      <c r="P24" s="111" t="str">
        <f t="shared" si="6"/>
        <v/>
      </c>
    </row>
    <row r="25" spans="1:16" ht="15.75" thickBot="1" x14ac:dyDescent="0.3">
      <c r="A25" s="389" t="s">
        <v>745</v>
      </c>
      <c r="B25" s="390"/>
      <c r="C25" s="391"/>
      <c r="D25" s="99">
        <f>SUM(D9:D24)</f>
        <v>0</v>
      </c>
      <c r="E25" s="171" t="str">
        <f>IF(D25=0,"",D25/(D25+F25))</f>
        <v/>
      </c>
      <c r="F25" s="99">
        <f t="shared" ref="F25:I25" si="8">SUM(F9:F24)</f>
        <v>0</v>
      </c>
      <c r="G25" s="171" t="str">
        <f>IF(F25=0,"",F25/(F25+D25))</f>
        <v/>
      </c>
      <c r="H25" s="99">
        <f t="shared" si="8"/>
        <v>0</v>
      </c>
      <c r="I25" s="102">
        <f t="shared" si="8"/>
        <v>0</v>
      </c>
      <c r="J25" s="100">
        <f>SUM(J9:J24)</f>
        <v>0</v>
      </c>
      <c r="K25" s="99">
        <f>SUM(K9:K24)</f>
        <v>0</v>
      </c>
      <c r="L25" s="170" t="str">
        <f>IF(K25=0,"",K25/(K25+M25))</f>
        <v/>
      </c>
      <c r="M25" s="108">
        <f>SUM(M9:M24)</f>
        <v>0</v>
      </c>
      <c r="N25" s="171" t="str">
        <f>IF(M25=0,"",M25/(M25+K25))</f>
        <v/>
      </c>
    </row>
    <row r="26" spans="1:16" ht="178.5" customHeight="1" x14ac:dyDescent="0.25">
      <c r="H26" s="11"/>
      <c r="I26" s="11"/>
      <c r="J26" s="169" t="s">
        <v>821</v>
      </c>
      <c r="K26" s="380" t="s">
        <v>822</v>
      </c>
      <c r="L26" s="380"/>
      <c r="M26" s="380"/>
      <c r="N26" s="180"/>
      <c r="O26" s="12"/>
    </row>
    <row r="27" spans="1:16" ht="159" customHeight="1" x14ac:dyDescent="0.25">
      <c r="A27" s="224" t="s">
        <v>747</v>
      </c>
      <c r="B27" s="224"/>
      <c r="H27" s="13"/>
      <c r="I27" s="13"/>
      <c r="J27" s="14"/>
      <c r="K27" s="14"/>
      <c r="L27" s="14"/>
      <c r="M27" s="13"/>
      <c r="N27" s="13"/>
      <c r="O27" s="15"/>
      <c r="P27" s="16"/>
    </row>
    <row r="28" spans="1:16" ht="30.95" customHeight="1" x14ac:dyDescent="0.25">
      <c r="A28" s="379" t="s">
        <v>823</v>
      </c>
      <c r="B28" s="379"/>
      <c r="C28" s="379"/>
      <c r="D28" s="379"/>
      <c r="E28" s="379"/>
      <c r="F28" s="379"/>
      <c r="G28" s="379"/>
      <c r="H28" s="379"/>
      <c r="I28" s="379"/>
      <c r="J28" s="379"/>
      <c r="K28" s="379"/>
      <c r="L28" s="379"/>
      <c r="M28" s="379"/>
      <c r="N28" s="379"/>
      <c r="O28" s="379"/>
      <c r="P28" s="16"/>
    </row>
    <row r="29" spans="1:16" ht="31.5" customHeight="1" x14ac:dyDescent="0.25">
      <c r="A29" s="379" t="s">
        <v>824</v>
      </c>
      <c r="B29" s="379"/>
      <c r="C29" s="379"/>
      <c r="D29" s="379"/>
      <c r="E29" s="379"/>
      <c r="F29" s="379"/>
      <c r="G29" s="379"/>
      <c r="H29" s="379"/>
      <c r="I29" s="379"/>
      <c r="J29" s="379"/>
      <c r="K29" s="379"/>
      <c r="L29" s="379"/>
      <c r="M29" s="379"/>
      <c r="N29" s="379"/>
      <c r="O29" s="379"/>
      <c r="P29" s="16"/>
    </row>
    <row r="30" spans="1:16" ht="29.25" customHeight="1" x14ac:dyDescent="0.25">
      <c r="A30" s="379" t="s">
        <v>825</v>
      </c>
      <c r="B30" s="379"/>
      <c r="C30" s="379"/>
      <c r="D30" s="379"/>
      <c r="E30" s="379"/>
      <c r="F30" s="379"/>
      <c r="G30" s="379"/>
      <c r="H30" s="379"/>
      <c r="I30" s="379"/>
      <c r="J30" s="379"/>
      <c r="K30" s="379"/>
      <c r="L30" s="379"/>
      <c r="M30" s="379"/>
      <c r="N30" s="379"/>
      <c r="O30" s="379"/>
    </row>
  </sheetData>
  <sheetProtection password="DAA7" sheet="1" objects="1" scenarios="1"/>
  <mergeCells count="19">
    <mergeCell ref="A30:O30"/>
    <mergeCell ref="K26:M26"/>
    <mergeCell ref="K7:N7"/>
    <mergeCell ref="D7:G7"/>
    <mergeCell ref="C3:I3"/>
    <mergeCell ref="K3:M3"/>
    <mergeCell ref="C7:C8"/>
    <mergeCell ref="B7:B8"/>
    <mergeCell ref="A7:A8"/>
    <mergeCell ref="A27:B27"/>
    <mergeCell ref="A28:O28"/>
    <mergeCell ref="A29:O29"/>
    <mergeCell ref="A25:C25"/>
    <mergeCell ref="A1:D1"/>
    <mergeCell ref="A3:B3"/>
    <mergeCell ref="A4:B4"/>
    <mergeCell ref="C4:M4"/>
    <mergeCell ref="H7:I7"/>
    <mergeCell ref="J7:J8"/>
  </mergeCells>
  <conditionalFormatting sqref="A27:B27">
    <cfRule type="cellIs" dxfId="0" priority="1" operator="equal">
      <formula>"ERROR"</formula>
    </cfRule>
  </conditionalFormatting>
  <dataValidations count="2">
    <dataValidation type="decimal" operator="greaterThanOrEqual" allowBlank="1" showInputMessage="1" showErrorMessage="1" sqref="F9:F24 D9:D24 H9:I24">
      <formula1>0</formula1>
    </dataValidation>
    <dataValidation type="custom" operator="notEqual" allowBlank="1" showInputMessage="1" showErrorMessage="1" error="el pressupost de projecte ha de coincidir amb el valor que figura al full RESUM I PRESSUPOST" sqref="D25 F25 H25:I25">
      <formula1>#REF!</formula1>
    </dataValidation>
  </dataValidations>
  <hyperlinks>
    <hyperlink ref="D7" location="'DADES ECONÒMIQUES'!A34" display="Import total"/>
    <hyperlink ref="H7" location="'DADES ECONÒMIQUES'!A35" display="Import cofinançament"/>
    <hyperlink ref="D7:G7" location="'DADES ECONÒMIQUES'!A28" display="Import total (1)"/>
    <hyperlink ref="H7:I7" location="'DADES ECONÒMIQUES'!A29" display="Import cofinançament (2)"/>
    <hyperlink ref="K7:N7" location="'DADES ECONÒMIQUES'!A30" display="Import subvenció sol·licitada (3)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workbookViewId="0">
      <selection activeCell="K5" sqref="K5"/>
    </sheetView>
  </sheetViews>
  <sheetFormatPr defaultRowHeight="15" x14ac:dyDescent="0.25"/>
  <sheetData>
    <row r="1" spans="1:4" x14ac:dyDescent="0.25">
      <c r="A1" t="s">
        <v>826</v>
      </c>
      <c r="B1" s="4">
        <v>0.01</v>
      </c>
      <c r="D1" t="s">
        <v>827</v>
      </c>
    </row>
    <row r="2" spans="1:4" x14ac:dyDescent="0.25">
      <c r="A2" t="s">
        <v>828</v>
      </c>
      <c r="B2" s="4">
        <v>0.02</v>
      </c>
      <c r="D2" t="s">
        <v>829</v>
      </c>
    </row>
    <row r="3" spans="1:4" x14ac:dyDescent="0.25">
      <c r="B3" s="4">
        <v>0.03</v>
      </c>
    </row>
    <row r="4" spans="1:4" x14ac:dyDescent="0.25">
      <c r="B4" s="4">
        <v>0.04</v>
      </c>
    </row>
    <row r="5" spans="1:4" x14ac:dyDescent="0.25">
      <c r="B5" s="4">
        <v>0.05</v>
      </c>
    </row>
    <row r="6" spans="1:4" x14ac:dyDescent="0.25">
      <c r="B6" s="4">
        <v>0.06</v>
      </c>
    </row>
    <row r="7" spans="1:4" x14ac:dyDescent="0.25">
      <c r="B7" s="4">
        <v>7.0000000000000007E-2</v>
      </c>
    </row>
    <row r="8" spans="1:4" x14ac:dyDescent="0.25">
      <c r="B8" s="4">
        <v>0.08</v>
      </c>
    </row>
    <row r="9" spans="1:4" x14ac:dyDescent="0.25">
      <c r="B9" s="4">
        <v>0.09</v>
      </c>
    </row>
    <row r="10" spans="1:4" x14ac:dyDescent="0.25">
      <c r="B10" s="4">
        <v>0.1</v>
      </c>
    </row>
    <row r="11" spans="1:4" x14ac:dyDescent="0.25">
      <c r="B11" s="4">
        <v>0.11</v>
      </c>
    </row>
    <row r="12" spans="1:4" x14ac:dyDescent="0.25">
      <c r="B12" s="4">
        <v>0.12</v>
      </c>
    </row>
    <row r="13" spans="1:4" x14ac:dyDescent="0.25">
      <c r="B13" s="4">
        <v>0.13</v>
      </c>
    </row>
    <row r="14" spans="1:4" x14ac:dyDescent="0.25">
      <c r="B14" s="4">
        <v>0.14000000000000001</v>
      </c>
    </row>
    <row r="15" spans="1:4" x14ac:dyDescent="0.25">
      <c r="B15" s="4">
        <v>0.15</v>
      </c>
    </row>
    <row r="16" spans="1:4" x14ac:dyDescent="0.25">
      <c r="B16" s="4">
        <v>0.16</v>
      </c>
    </row>
    <row r="17" spans="2:2" x14ac:dyDescent="0.25">
      <c r="B17" s="4">
        <v>0.17</v>
      </c>
    </row>
    <row r="18" spans="2:2" x14ac:dyDescent="0.25">
      <c r="B18" s="4">
        <v>0.18</v>
      </c>
    </row>
    <row r="19" spans="2:2" x14ac:dyDescent="0.25">
      <c r="B19" s="4">
        <v>0.19</v>
      </c>
    </row>
    <row r="20" spans="2:2" x14ac:dyDescent="0.25">
      <c r="B20" s="4">
        <v>0.2</v>
      </c>
    </row>
    <row r="21" spans="2:2" x14ac:dyDescent="0.25">
      <c r="B21" s="4">
        <v>0.21</v>
      </c>
    </row>
    <row r="22" spans="2:2" x14ac:dyDescent="0.25">
      <c r="B22" s="4">
        <v>0.22</v>
      </c>
    </row>
    <row r="23" spans="2:2" x14ac:dyDescent="0.25">
      <c r="B23" s="4">
        <v>0.23</v>
      </c>
    </row>
    <row r="24" spans="2:2" x14ac:dyDescent="0.25">
      <c r="B24" s="4">
        <v>0.24</v>
      </c>
    </row>
    <row r="25" spans="2:2" x14ac:dyDescent="0.25">
      <c r="B25" s="4">
        <v>0.25</v>
      </c>
    </row>
    <row r="26" spans="2:2" x14ac:dyDescent="0.25">
      <c r="B26" s="4">
        <v>0.26</v>
      </c>
    </row>
    <row r="27" spans="2:2" x14ac:dyDescent="0.25">
      <c r="B27" s="4">
        <v>0.27</v>
      </c>
    </row>
    <row r="28" spans="2:2" x14ac:dyDescent="0.25">
      <c r="B28" s="4">
        <v>0.28000000000000003</v>
      </c>
    </row>
    <row r="29" spans="2:2" x14ac:dyDescent="0.25">
      <c r="B29" s="4">
        <v>0.28999999999999998</v>
      </c>
    </row>
    <row r="30" spans="2:2" x14ac:dyDescent="0.25">
      <c r="B30" s="4">
        <v>0.3</v>
      </c>
    </row>
    <row r="31" spans="2:2" x14ac:dyDescent="0.25">
      <c r="B31" s="4">
        <v>0.31</v>
      </c>
    </row>
    <row r="32" spans="2:2" x14ac:dyDescent="0.25">
      <c r="B32" s="4">
        <v>0.32</v>
      </c>
    </row>
    <row r="33" spans="2:2" x14ac:dyDescent="0.25">
      <c r="B33" s="4">
        <v>0.33</v>
      </c>
    </row>
    <row r="34" spans="2:2" x14ac:dyDescent="0.25">
      <c r="B34" s="4">
        <v>0.34</v>
      </c>
    </row>
    <row r="35" spans="2:2" x14ac:dyDescent="0.25">
      <c r="B35" s="4">
        <v>0.35</v>
      </c>
    </row>
    <row r="36" spans="2:2" x14ac:dyDescent="0.25">
      <c r="B36" s="4">
        <v>0.36</v>
      </c>
    </row>
    <row r="37" spans="2:2" x14ac:dyDescent="0.25">
      <c r="B37" s="4">
        <v>0.37</v>
      </c>
    </row>
    <row r="38" spans="2:2" x14ac:dyDescent="0.25">
      <c r="B38" s="4">
        <v>0.38</v>
      </c>
    </row>
    <row r="39" spans="2:2" x14ac:dyDescent="0.25">
      <c r="B39" s="4">
        <v>0.39</v>
      </c>
    </row>
    <row r="40" spans="2:2" x14ac:dyDescent="0.25">
      <c r="B40" s="4">
        <v>0.4</v>
      </c>
    </row>
    <row r="41" spans="2:2" x14ac:dyDescent="0.25">
      <c r="B41" s="4">
        <v>0.41</v>
      </c>
    </row>
    <row r="42" spans="2:2" x14ac:dyDescent="0.25">
      <c r="B42" s="4">
        <v>0.42</v>
      </c>
    </row>
    <row r="43" spans="2:2" x14ac:dyDescent="0.25">
      <c r="B43" s="4">
        <v>0.43</v>
      </c>
    </row>
    <row r="44" spans="2:2" x14ac:dyDescent="0.25">
      <c r="B44" s="4">
        <v>0.44</v>
      </c>
    </row>
    <row r="45" spans="2:2" x14ac:dyDescent="0.25">
      <c r="B45" s="4">
        <v>0.45</v>
      </c>
    </row>
    <row r="46" spans="2:2" x14ac:dyDescent="0.25">
      <c r="B46" s="4">
        <v>0.46</v>
      </c>
    </row>
    <row r="47" spans="2:2" x14ac:dyDescent="0.25">
      <c r="B47" s="4">
        <v>0.47</v>
      </c>
    </row>
    <row r="48" spans="2:2" x14ac:dyDescent="0.25">
      <c r="B48" s="4">
        <v>0.48</v>
      </c>
    </row>
    <row r="49" spans="2:2" x14ac:dyDescent="0.25">
      <c r="B49" s="4">
        <v>0.49</v>
      </c>
    </row>
    <row r="50" spans="2:2" x14ac:dyDescent="0.25">
      <c r="B50" s="4">
        <v>0.5</v>
      </c>
    </row>
    <row r="51" spans="2:2" x14ac:dyDescent="0.25">
      <c r="B51" s="4">
        <v>0.51</v>
      </c>
    </row>
    <row r="52" spans="2:2" x14ac:dyDescent="0.25">
      <c r="B52" s="4">
        <v>0.52</v>
      </c>
    </row>
    <row r="53" spans="2:2" x14ac:dyDescent="0.25">
      <c r="B53" s="4">
        <v>0.53</v>
      </c>
    </row>
    <row r="54" spans="2:2" x14ac:dyDescent="0.25">
      <c r="B54" s="4">
        <v>0.54</v>
      </c>
    </row>
    <row r="55" spans="2:2" x14ac:dyDescent="0.25">
      <c r="B55" s="4">
        <v>0.55000000000000004</v>
      </c>
    </row>
    <row r="56" spans="2:2" x14ac:dyDescent="0.25">
      <c r="B56" s="4">
        <v>0.56000000000000005</v>
      </c>
    </row>
    <row r="57" spans="2:2" x14ac:dyDescent="0.25">
      <c r="B57" s="4">
        <v>0.56999999999999995</v>
      </c>
    </row>
    <row r="58" spans="2:2" x14ac:dyDescent="0.25">
      <c r="B58" s="4">
        <v>0.57999999999999996</v>
      </c>
    </row>
    <row r="59" spans="2:2" x14ac:dyDescent="0.25">
      <c r="B59" s="4">
        <v>0.59</v>
      </c>
    </row>
    <row r="60" spans="2:2" x14ac:dyDescent="0.25">
      <c r="B60" s="4">
        <v>0.6</v>
      </c>
    </row>
    <row r="61" spans="2:2" x14ac:dyDescent="0.25">
      <c r="B61" s="4">
        <v>0.61</v>
      </c>
    </row>
    <row r="62" spans="2:2" x14ac:dyDescent="0.25">
      <c r="B62" s="4">
        <v>0.62</v>
      </c>
    </row>
    <row r="63" spans="2:2" x14ac:dyDescent="0.25">
      <c r="B63" s="4">
        <v>0.63</v>
      </c>
    </row>
    <row r="64" spans="2:2" x14ac:dyDescent="0.25">
      <c r="B64" s="4">
        <v>0.64</v>
      </c>
    </row>
    <row r="65" spans="2:2" x14ac:dyDescent="0.25">
      <c r="B65" s="4">
        <v>0.65</v>
      </c>
    </row>
    <row r="66" spans="2:2" x14ac:dyDescent="0.25">
      <c r="B66" s="4">
        <v>0.66</v>
      </c>
    </row>
    <row r="67" spans="2:2" x14ac:dyDescent="0.25">
      <c r="B67" s="4">
        <v>0.67</v>
      </c>
    </row>
    <row r="68" spans="2:2" x14ac:dyDescent="0.25">
      <c r="B68" s="4">
        <v>0.68</v>
      </c>
    </row>
    <row r="69" spans="2:2" x14ac:dyDescent="0.25">
      <c r="B69" s="4">
        <v>0.69</v>
      </c>
    </row>
    <row r="70" spans="2:2" x14ac:dyDescent="0.25">
      <c r="B70" s="4">
        <v>0.7</v>
      </c>
    </row>
    <row r="71" spans="2:2" x14ac:dyDescent="0.25">
      <c r="B71" s="4">
        <v>0.71</v>
      </c>
    </row>
    <row r="72" spans="2:2" x14ac:dyDescent="0.25">
      <c r="B72" s="4">
        <v>0.72</v>
      </c>
    </row>
    <row r="73" spans="2:2" x14ac:dyDescent="0.25">
      <c r="B73" s="4">
        <v>0.73</v>
      </c>
    </row>
    <row r="74" spans="2:2" x14ac:dyDescent="0.25">
      <c r="B74" s="4">
        <v>0.74</v>
      </c>
    </row>
    <row r="75" spans="2:2" x14ac:dyDescent="0.25">
      <c r="B75" s="4">
        <v>0.75</v>
      </c>
    </row>
    <row r="76" spans="2:2" x14ac:dyDescent="0.25">
      <c r="B76" s="4">
        <v>0.76</v>
      </c>
    </row>
    <row r="77" spans="2:2" x14ac:dyDescent="0.25">
      <c r="B77" s="4">
        <v>0.77</v>
      </c>
    </row>
    <row r="78" spans="2:2" x14ac:dyDescent="0.25">
      <c r="B78" s="4">
        <v>0.78</v>
      </c>
    </row>
    <row r="79" spans="2:2" x14ac:dyDescent="0.25">
      <c r="B79" s="4">
        <v>0.79</v>
      </c>
    </row>
    <row r="80" spans="2:2" x14ac:dyDescent="0.25">
      <c r="B80" s="4">
        <v>0.8</v>
      </c>
    </row>
    <row r="81" spans="2:2" x14ac:dyDescent="0.25">
      <c r="B81" s="4">
        <v>0.81</v>
      </c>
    </row>
    <row r="82" spans="2:2" x14ac:dyDescent="0.25">
      <c r="B82" s="4">
        <v>0.82</v>
      </c>
    </row>
    <row r="83" spans="2:2" x14ac:dyDescent="0.25">
      <c r="B83" s="4">
        <v>0.83</v>
      </c>
    </row>
    <row r="84" spans="2:2" x14ac:dyDescent="0.25">
      <c r="B84" s="4">
        <v>0.84</v>
      </c>
    </row>
    <row r="85" spans="2:2" x14ac:dyDescent="0.25">
      <c r="B85" s="4">
        <v>0.85</v>
      </c>
    </row>
    <row r="86" spans="2:2" x14ac:dyDescent="0.25">
      <c r="B86" s="4">
        <v>0.86</v>
      </c>
    </row>
    <row r="87" spans="2:2" x14ac:dyDescent="0.25">
      <c r="B87" s="4">
        <v>0.87</v>
      </c>
    </row>
    <row r="88" spans="2:2" x14ac:dyDescent="0.25">
      <c r="B88" s="4">
        <v>0.88</v>
      </c>
    </row>
    <row r="89" spans="2:2" x14ac:dyDescent="0.25">
      <c r="B89" s="4">
        <v>0.89</v>
      </c>
    </row>
    <row r="90" spans="2:2" x14ac:dyDescent="0.25">
      <c r="B90" s="4">
        <v>0.9</v>
      </c>
    </row>
    <row r="91" spans="2:2" x14ac:dyDescent="0.25">
      <c r="B91" s="4">
        <v>0.91</v>
      </c>
    </row>
    <row r="92" spans="2:2" x14ac:dyDescent="0.25">
      <c r="B92" s="4">
        <v>0.92</v>
      </c>
    </row>
    <row r="93" spans="2:2" x14ac:dyDescent="0.25">
      <c r="B93" s="4">
        <v>0.93</v>
      </c>
    </row>
    <row r="94" spans="2:2" x14ac:dyDescent="0.25">
      <c r="B94" s="4">
        <v>0.94</v>
      </c>
    </row>
    <row r="95" spans="2:2" x14ac:dyDescent="0.25">
      <c r="B95" s="4">
        <v>0.95</v>
      </c>
    </row>
    <row r="96" spans="2:2" x14ac:dyDescent="0.25">
      <c r="B96" s="4">
        <v>0.96</v>
      </c>
    </row>
    <row r="97" spans="2:2" x14ac:dyDescent="0.25">
      <c r="B97" s="4">
        <v>0.97</v>
      </c>
    </row>
    <row r="98" spans="2:2" x14ac:dyDescent="0.25">
      <c r="B98" s="4">
        <v>0.98</v>
      </c>
    </row>
    <row r="99" spans="2:2" x14ac:dyDescent="0.25">
      <c r="B99" s="4">
        <v>0.99</v>
      </c>
    </row>
    <row r="100" spans="2:2" x14ac:dyDescent="0.25">
      <c r="B100" s="4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3734C0D629FB94695CBAD3DF24F7E48" ma:contentTypeVersion="13" ma:contentTypeDescription="Crea un document nou" ma:contentTypeScope="" ma:versionID="6529bdb6a341e633d1cca7fdadd1f660">
  <xsd:schema xmlns:xsd="http://www.w3.org/2001/XMLSchema" xmlns:xs="http://www.w3.org/2001/XMLSchema" xmlns:p="http://schemas.microsoft.com/office/2006/metadata/properties" xmlns:ns3="bb5a4961-c461-4c09-8907-052e9377d00f" xmlns:ns4="04f85880-1e90-437c-b011-f9478f97cbf8" targetNamespace="http://schemas.microsoft.com/office/2006/metadata/properties" ma:root="true" ma:fieldsID="926ea332a16813cd274f4e91e2bd9799" ns3:_="" ns4:_="">
    <xsd:import namespace="bb5a4961-c461-4c09-8907-052e9377d00f"/>
    <xsd:import namespace="04f85880-1e90-437c-b011-f9478f97cbf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a4961-c461-4c09-8907-052e9377d0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85880-1e90-437c-b011-f9478f97cb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indicació per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29B592-41D7-48D5-96A3-7884F5FD0242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b5a4961-c461-4c09-8907-052e9377d00f"/>
    <ds:schemaRef ds:uri="04f85880-1e90-437c-b011-f9478f97cbf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F01EE08-A9AF-4B43-B824-34B917A9DA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5a4961-c461-4c09-8907-052e9377d00f"/>
    <ds:schemaRef ds:uri="04f85880-1e90-437c-b011-f9478f97cb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3CB21A-6F23-44A4-A44B-CFBB39FCC1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7</vt:i4>
      </vt:variant>
      <vt:variant>
        <vt:lpstr>Intervals amb nom</vt:lpstr>
      </vt:variant>
      <vt:variant>
        <vt:i4>6</vt:i4>
      </vt:variant>
    </vt:vector>
  </HeadingPairs>
  <TitlesOfParts>
    <vt:vector size="13" baseType="lpstr">
      <vt:lpstr>CODIS</vt:lpstr>
      <vt:lpstr>INSTRUCCIONS</vt:lpstr>
      <vt:lpstr>RESUM I PRESSUPOST</vt:lpstr>
      <vt:lpstr>DADES LABORALS</vt:lpstr>
      <vt:lpstr>DADES EQUIP (Només L1)</vt:lpstr>
      <vt:lpstr>DADES ECONÒMIQUES</vt:lpstr>
      <vt:lpstr>Full5</vt:lpstr>
      <vt:lpstr>Abast</vt:lpstr>
      <vt:lpstr>'DADES ECONÒMIQUES'!Àrea_d'impressió</vt:lpstr>
      <vt:lpstr>INSTRUCCIONS!Àrea_d'impressió</vt:lpstr>
      <vt:lpstr>comarca</vt:lpstr>
      <vt:lpstr>ENTITAT</vt:lpstr>
      <vt:lpstr>Municipi</vt:lpstr>
    </vt:vector>
  </TitlesOfParts>
  <Manager/>
  <Company>CTTI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Coy Robert, Eugènia</dc:creator>
  <cp:keywords/>
  <dc:description/>
  <cp:lastModifiedBy>Berdejo Faja, Anna</cp:lastModifiedBy>
  <cp:revision/>
  <dcterms:created xsi:type="dcterms:W3CDTF">2017-07-31T09:20:39Z</dcterms:created>
  <dcterms:modified xsi:type="dcterms:W3CDTF">2023-10-16T12:46:46Z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0x01010023734C0D629FB94695CBAD3DF24F7E48</vt:lpwstr>
  </property>
</Properties>
</file>