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050"/>
  </bookViews>
  <sheets>
    <sheet name="Hoja1" sheetId="1" r:id="rId1"/>
    <sheet name="Full1" sheetId="2" state="hidden" r:id="rId2"/>
  </sheets>
  <definedNames>
    <definedName name="_xlnm.Print_Area" localSheetId="0">Hoja1!$A$1:$L$26</definedName>
    <definedName name="sector">Full1!$A$19:$A$39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J10" i="1" l="1"/>
  <c r="F20" i="2" s="1"/>
  <c r="E20" i="2"/>
  <c r="J11" i="1"/>
  <c r="F21" i="2" s="1"/>
  <c r="E21" i="2"/>
  <c r="J12" i="1"/>
  <c r="F22" i="2" s="1"/>
  <c r="E22" i="2"/>
  <c r="J13" i="1"/>
  <c r="F23" i="2" s="1"/>
  <c r="E23" i="2"/>
  <c r="F19" i="2"/>
  <c r="E19" i="2"/>
  <c r="G21" i="2" l="1"/>
  <c r="H21" i="2" s="1"/>
  <c r="I21" i="2" s="1"/>
  <c r="J21" i="2" s="1"/>
  <c r="G23" i="2"/>
  <c r="H23" i="2" s="1"/>
  <c r="I23" i="2" s="1"/>
  <c r="J23" i="2" s="1"/>
  <c r="K23" i="2" s="1"/>
  <c r="G22" i="2"/>
  <c r="H22" i="2" s="1"/>
  <c r="I22" i="2" s="1"/>
  <c r="J22" i="2" s="1"/>
  <c r="G20" i="2"/>
  <c r="H20" i="2" s="1"/>
  <c r="I20" i="2" s="1"/>
  <c r="J20" i="2" s="1"/>
  <c r="K20" i="2" s="1"/>
  <c r="G19" i="2"/>
  <c r="H19" i="2" s="1"/>
  <c r="I19" i="2" s="1"/>
  <c r="J19" i="2" s="1"/>
  <c r="L23" i="2" l="1"/>
  <c r="K13" i="1" s="1"/>
  <c r="L13" i="1" s="1"/>
  <c r="L20" i="2"/>
  <c r="K10" i="1" s="1"/>
  <c r="L10" i="1" s="1"/>
  <c r="K21" i="2"/>
  <c r="L21" i="2"/>
  <c r="K11" i="1" s="1"/>
  <c r="L11" i="1" s="1"/>
  <c r="K22" i="2"/>
  <c r="L22" i="2"/>
  <c r="K12" i="1" s="1"/>
  <c r="L12" i="1" s="1"/>
  <c r="K19" i="2"/>
  <c r="L19" i="2"/>
  <c r="K9" i="1" s="1"/>
  <c r="L9" i="1" s="1"/>
  <c r="L15" i="1" l="1"/>
</calcChain>
</file>

<file path=xl/sharedStrings.xml><?xml version="1.0" encoding="utf-8"?>
<sst xmlns="http://schemas.openxmlformats.org/spreadsheetml/2006/main" count="66" uniqueCount="61">
  <si>
    <t>Objecte del contracte</t>
  </si>
  <si>
    <t>Tasques assignades</t>
  </si>
  <si>
    <t>Lloc de treball (adreça)</t>
  </si>
  <si>
    <t>Data d'inici</t>
  </si>
  <si>
    <t>Data de finalització</t>
  </si>
  <si>
    <t>Cost total previst de la contractació</t>
  </si>
  <si>
    <t>Data de finalització del període subvencionable</t>
  </si>
  <si>
    <t>Durada del periode subvencionable (mesos)</t>
  </si>
  <si>
    <t>Durada del periode subvencionable (dies)</t>
  </si>
  <si>
    <t>Municipi del lloc de treball</t>
  </si>
  <si>
    <t>NIF del treballador</t>
  </si>
  <si>
    <t>Nom de l'entitat</t>
  </si>
  <si>
    <t>NIF</t>
  </si>
  <si>
    <t>Activitat econòmica principal (secció CCAE)</t>
  </si>
  <si>
    <t>Memòria tècnica i econòmica</t>
  </si>
  <si>
    <t>Dades de l'entitat</t>
  </si>
  <si>
    <t>Sector d'activitat (Secció CCAE)</t>
  </si>
  <si>
    <t>Activitats administratives i serveis auxiliars</t>
  </si>
  <si>
    <t>Activitats artístiques, recreatives i d’entreteniment</t>
  </si>
  <si>
    <t>Activitats de les llars que donen ocupació a personal domèstic; activitats de les llars que produeixen béns i serveis per a ús propi</t>
  </si>
  <si>
    <t>Activitats financeres i d’assegurances</t>
  </si>
  <si>
    <t>Activitats immobiliàries</t>
  </si>
  <si>
    <t>Activitats professionals, científiques i tècniques</t>
  </si>
  <si>
    <t>Activitats sanitàries i de serveis socials</t>
  </si>
  <si>
    <t>Administració pública, Defensa i Seguretat Social obligatòria</t>
  </si>
  <si>
    <t>Agricultura, ramaderia, silvicultura i pesca</t>
  </si>
  <si>
    <t>Altres serveis</t>
  </si>
  <si>
    <t>Comerç a l’engròs i al detall; reparació de vehicles de motor i motocicletes</t>
  </si>
  <si>
    <t>Construcció</t>
  </si>
  <si>
    <t>Educació</t>
  </si>
  <si>
    <t>Hostaleria</t>
  </si>
  <si>
    <t>Indústries extractives</t>
  </si>
  <si>
    <t>Indústries manufactureres</t>
  </si>
  <si>
    <t>Informació i comunicacions</t>
  </si>
  <si>
    <t>Organismes extraterritorials</t>
  </si>
  <si>
    <t>Subministrament d’aigua; activitats de sanejament, gestió de residus i descontaminació</t>
  </si>
  <si>
    <t>Subministrament d’energia elèctrica, gas, vapor i aire condicionat</t>
  </si>
  <si>
    <t>Transport i emmagatzematge</t>
  </si>
  <si>
    <t>Data d'inici del contracte</t>
  </si>
  <si>
    <t>data_inici</t>
  </si>
  <si>
    <t>Data_fi</t>
  </si>
  <si>
    <t>dies totals</t>
  </si>
  <si>
    <t>mesos sencers</t>
  </si>
  <si>
    <t>data mesos sencers</t>
  </si>
  <si>
    <t>dies restants</t>
  </si>
  <si>
    <t>dies</t>
  </si>
  <si>
    <t>mesos</t>
  </si>
  <si>
    <t>La signatura del formulari de sol·licitud implica que heu llegit la informació bàsica de protecció de dades.</t>
  </si>
  <si>
    <t>SERVEI PÚBLIC D’OCUPACIÓ DE CATALUNYA</t>
  </si>
  <si>
    <t>Lloc de treball (adreça i codi postal)</t>
  </si>
  <si>
    <t>Num</t>
  </si>
  <si>
    <t>Total import sol·licitat (aquest import total s'ha de copiar al formulari de sol·licitud, a la casella "Import sol·licitat":</t>
  </si>
  <si>
    <t>Import subvencionable</t>
  </si>
  <si>
    <t>Tasques assignades (funcions)</t>
  </si>
  <si>
    <t>Número d'oferta Oficina de Treball (si escau)</t>
  </si>
  <si>
    <t>Modalitat del contracte</t>
  </si>
  <si>
    <t>Sol·licitud de subvenció per a la contractació Laboral de persones de 30 i més anys (convocatòria anticipada 2022)</t>
  </si>
  <si>
    <r>
      <rPr>
        <u/>
        <sz val="8"/>
        <rFont val="Calibri"/>
        <family val="2"/>
      </rPr>
      <t xml:space="preserve">Informació bàsica de protecció de dades del tractament “Base de dades de subvencions i ajuts” 
</t>
    </r>
    <r>
      <rPr>
        <b/>
        <sz val="8"/>
        <rFont val="Calibri"/>
        <family val="2"/>
      </rPr>
      <t xml:space="preserve">Responsable del tractament: </t>
    </r>
    <r>
      <rPr>
        <sz val="8"/>
        <rFont val="Calibri"/>
        <family val="2"/>
      </rPr>
      <t>Direcció del Servei Públic d’Ocupació de Catalunya.</t>
    </r>
    <r>
      <rPr>
        <u/>
        <sz val="8"/>
        <rFont val="Calibri"/>
        <family val="2"/>
      </rPr>
      <t xml:space="preserve">
</t>
    </r>
    <r>
      <rPr>
        <b/>
        <sz val="8"/>
        <rFont val="Calibri"/>
        <family val="2"/>
      </rPr>
      <t>Finalitat:</t>
    </r>
    <r>
      <rPr>
        <sz val="8"/>
        <rFont val="Calibri"/>
        <family val="2"/>
      </rPr>
      <t xml:space="preserve"> La finalitat d’aquest fitxer és la de gestionar els expedients de subvencions i ajuts del Servei Públic d’Ocupació de Catalunya.
</t>
    </r>
    <r>
      <rPr>
        <b/>
        <sz val="8"/>
        <rFont val="Calibri"/>
        <family val="2"/>
      </rPr>
      <t>Legitimació</t>
    </r>
    <r>
      <rPr>
        <sz val="8"/>
        <rFont val="Calibri"/>
        <family val="2"/>
      </rPr>
      <t>: Compliment de la Llei 13/2015, de 9 de juliol, d’ordenació del sistema d’ocupació i del Servei Públic d’Ocupació de Catalunya i del Reial decret legislatiu 3/2015, de 23 d’octubre, pel qual s’aprova el text refós de la Llei d’Ocupació.</t>
    </r>
    <r>
      <rPr>
        <u/>
        <sz val="8"/>
        <rFont val="Calibri"/>
        <family val="2"/>
      </rPr>
      <t xml:space="preserve">
</t>
    </r>
    <r>
      <rPr>
        <b/>
        <sz val="8"/>
        <rFont val="Calibri"/>
        <family val="2"/>
      </rPr>
      <t>Destinataris:</t>
    </r>
    <r>
      <rPr>
        <sz val="8"/>
        <rFont val="Calibri"/>
        <family val="2"/>
      </rPr>
      <t xml:space="preserve"> Les dades no es cediran a tercers.
</t>
    </r>
    <r>
      <rPr>
        <b/>
        <sz val="8"/>
        <rFont val="Calibri"/>
        <family val="2"/>
      </rPr>
      <t>Drets de les persones interessades:</t>
    </r>
    <r>
      <rPr>
        <sz val="8"/>
        <rFont val="Calibri"/>
        <family val="2"/>
      </rPr>
      <t xml:space="preserve"> Teniu dret a accedir a les dades facilitades, rectificar-les, cancel·lar-les i a oposar-vos al seu tractament, en les condicions previstes per la legislació vigent. Per exercir aquests drets, heu d’adreçar un escrit a la Direcció del Servei Públic d’Ocupació de Catalunya; carrer Llull, 297-307, 08019- Barcelona, o correu electrònic adreçat a </t>
    </r>
    <r>
      <rPr>
        <sz val="8"/>
        <color rgb="FF0070C0"/>
        <rFont val="Calibri"/>
        <family val="2"/>
      </rPr>
      <t>protecciodades.soc@gencat.cat</t>
    </r>
    <r>
      <rPr>
        <sz val="8"/>
        <rFont val="Calibri"/>
        <family val="2"/>
      </rPr>
      <t xml:space="preserve"> signat electrònicament amb DNI electrònic o certificat digital reconegut. Més informació al web: </t>
    </r>
    <r>
      <rPr>
        <sz val="8"/>
        <color rgb="FF0070C0"/>
        <rFont val="Calibri"/>
        <family val="2"/>
      </rPr>
      <t xml:space="preserve">http://serveiocupacio.gencat.cat/ca/soc/proteccio-de-dades/ </t>
    </r>
  </si>
  <si>
    <t>Si us plau, indiqueu com heu conegut aquesta subvenció:</t>
  </si>
  <si>
    <t>Especificar:</t>
  </si>
  <si>
    <t>Aquesta actuació està impulsada i subvencionada pel SOC i finançada al 100% pel Fons Social Europeu com a part de la resposta de la Unió Europea a la pandèmia de COVID-19.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</si>
</sst>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2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Helvetica*"/>
    </font>
    <font>
      <i/>
      <sz val="9"/>
      <name val="Helvetica*"/>
    </font>
    <font>
      <b/>
      <sz val="10"/>
      <name val="Helvetica*"/>
    </font>
    <font>
      <sz val="8"/>
      <name val="Helvetica Light*"/>
    </font>
    <font>
      <sz val="8"/>
      <color indexed="8"/>
      <name val="Helvetica Light*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Helvetica Light*"/>
    </font>
    <font>
      <u/>
      <sz val="11"/>
      <color theme="10"/>
      <name val="Calibri"/>
      <family val="2"/>
    </font>
    <font>
      <sz val="8"/>
      <name val="Calibri"/>
      <family val="2"/>
    </font>
    <font>
      <u/>
      <sz val="8"/>
      <name val="Calibri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8"/>
      <name val="Calibri"/>
      <family val="2"/>
    </font>
    <font>
      <sz val="8"/>
      <color rgb="FF0070C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4" fontId="2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2" xfId="0" applyFill="1" applyBorder="1"/>
    <xf numFmtId="0" fontId="7" fillId="0" borderId="4" xfId="1" applyFont="1" applyFill="1" applyBorder="1" applyAlignment="1" applyProtection="1">
      <alignment readingOrder="1"/>
    </xf>
    <xf numFmtId="0" fontId="7" fillId="0" borderId="0" xfId="1" applyFont="1" applyFill="1" applyBorder="1" applyAlignment="1" applyProtection="1">
      <alignment horizontal="left"/>
    </xf>
    <xf numFmtId="0" fontId="7" fillId="0" borderId="0" xfId="0" applyFont="1"/>
    <xf numFmtId="0" fontId="7" fillId="0" borderId="0" xfId="0" applyFont="1" applyAlignment="1">
      <alignment horizontal="left" indent="1"/>
    </xf>
    <xf numFmtId="0" fontId="7" fillId="0" borderId="0" xfId="0" applyFont="1" applyAlignment="1">
      <alignment horizontal="left"/>
    </xf>
    <xf numFmtId="0" fontId="0" fillId="2" borderId="1" xfId="0" applyFill="1" applyBorder="1"/>
    <xf numFmtId="0" fontId="8" fillId="3" borderId="1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14" fontId="0" fillId="0" borderId="0" xfId="0" applyNumberFormat="1"/>
    <xf numFmtId="0" fontId="9" fillId="0" borderId="1" xfId="0" applyNumberFormat="1" applyFont="1" applyBorder="1"/>
    <xf numFmtId="0" fontId="9" fillId="0" borderId="1" xfId="0" applyFont="1" applyBorder="1"/>
    <xf numFmtId="14" fontId="9" fillId="0" borderId="1" xfId="0" applyNumberFormat="1" applyFont="1" applyBorder="1"/>
    <xf numFmtId="0" fontId="7" fillId="0" borderId="6" xfId="0" applyNumberFormat="1" applyFont="1" applyBorder="1" applyAlignment="1" applyProtection="1">
      <alignment wrapText="1"/>
      <protection locked="0"/>
    </xf>
    <xf numFmtId="0" fontId="7" fillId="0" borderId="5" xfId="1" applyFont="1" applyFill="1" applyBorder="1" applyAlignment="1" applyProtection="1"/>
    <xf numFmtId="0" fontId="0" fillId="0" borderId="0" xfId="0" applyFill="1"/>
    <xf numFmtId="0" fontId="7" fillId="0" borderId="0" xfId="1" applyFont="1" applyFill="1" applyBorder="1" applyAlignment="1" applyProtection="1"/>
    <xf numFmtId="14" fontId="16" fillId="4" borderId="1" xfId="0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44" fontId="16" fillId="4" borderId="1" xfId="2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7" fillId="0" borderId="6" xfId="1" applyFont="1" applyFill="1" applyBorder="1" applyAlignment="1" applyProtection="1">
      <alignment horizontal="left" wrapText="1"/>
      <protection locked="0"/>
    </xf>
    <xf numFmtId="0" fontId="17" fillId="5" borderId="8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14" fontId="16" fillId="0" borderId="1" xfId="0" applyNumberFormat="1" applyFont="1" applyBorder="1" applyAlignment="1" applyProtection="1">
      <alignment horizontal="center" vertical="center"/>
      <protection locked="0"/>
    </xf>
    <xf numFmtId="44" fontId="18" fillId="4" borderId="1" xfId="0" applyNumberFormat="1" applyFont="1" applyFill="1" applyBorder="1"/>
    <xf numFmtId="0" fontId="0" fillId="0" borderId="6" xfId="0" applyBorder="1"/>
    <xf numFmtId="0" fontId="15" fillId="0" borderId="9" xfId="0" applyFont="1" applyBorder="1" applyAlignment="1">
      <alignment horizontal="left"/>
    </xf>
    <xf numFmtId="0" fontId="10" fillId="0" borderId="9" xfId="0" applyFont="1" applyBorder="1"/>
    <xf numFmtId="0" fontId="11" fillId="0" borderId="9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0" fillId="0" borderId="9" xfId="0" applyBorder="1"/>
    <xf numFmtId="0" fontId="10" fillId="0" borderId="6" xfId="0" applyFont="1" applyBorder="1"/>
    <xf numFmtId="0" fontId="3" fillId="0" borderId="6" xfId="0" applyFont="1" applyBorder="1" applyAlignment="1">
      <alignment horizontal="left"/>
    </xf>
    <xf numFmtId="0" fontId="13" fillId="0" borderId="0" xfId="3" applyFont="1" applyFill="1" applyAlignment="1" applyProtection="1">
      <alignment horizontal="left" vertical="top" wrapText="1"/>
    </xf>
    <xf numFmtId="0" fontId="10" fillId="0" borderId="0" xfId="0" applyFont="1" applyAlignment="1">
      <alignment horizontal="right"/>
    </xf>
    <xf numFmtId="0" fontId="7" fillId="0" borderId="6" xfId="1" applyFont="1" applyFill="1" applyBorder="1" applyAlignment="1" applyProtection="1">
      <alignment horizontal="left" wrapText="1"/>
      <protection locked="0"/>
    </xf>
    <xf numFmtId="0" fontId="4" fillId="0" borderId="0" xfId="1" applyFont="1" applyFill="1" applyBorder="1" applyAlignment="1" applyProtection="1">
      <alignment horizontal="left" vertical="center" wrapText="1"/>
    </xf>
    <xf numFmtId="0" fontId="5" fillId="0" borderId="0" xfId="1" applyFont="1" applyFill="1" applyBorder="1" applyAlignment="1" applyProtection="1">
      <alignment horizontal="left" vertical="center" wrapText="1"/>
    </xf>
    <xf numFmtId="0" fontId="6" fillId="0" borderId="3" xfId="1" applyFont="1" applyFill="1" applyBorder="1" applyAlignment="1" applyProtection="1">
      <alignment horizontal="left" vertical="center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>
      <alignment horizontal="center" vertical="center" wrapText="1"/>
    </xf>
  </cellXfs>
  <cellStyles count="4">
    <cellStyle name="Enllaç" xfId="3" builtinId="8"/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view="pageLayout" zoomScaleNormal="100" zoomScaleSheetLayoutView="90" workbookViewId="0">
      <selection activeCell="K5" sqref="K5"/>
    </sheetView>
  </sheetViews>
  <sheetFormatPr defaultRowHeight="14.5"/>
  <cols>
    <col min="1" max="1" width="3.1796875" customWidth="1"/>
    <col min="2" max="2" width="8.26953125" bestFit="1" customWidth="1"/>
    <col min="3" max="3" width="11.08984375" customWidth="1"/>
    <col min="4" max="4" width="19.6328125" customWidth="1"/>
    <col min="5" max="5" width="8.1796875" customWidth="1"/>
    <col min="6" max="6" width="15.26953125" customWidth="1"/>
    <col min="7" max="7" width="14.54296875" customWidth="1"/>
    <col min="8" max="8" width="11.26953125" customWidth="1"/>
    <col min="9" max="11" width="8.6328125" customWidth="1"/>
    <col min="12" max="12" width="10.6328125" bestFit="1" customWidth="1"/>
  </cols>
  <sheetData>
    <row r="1" spans="1:12" ht="15.5">
      <c r="A1" s="43" t="s">
        <v>14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2" ht="15.5">
      <c r="A2" s="43" t="s">
        <v>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8" customHeight="1" thickBo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2" ht="15" thickBot="1">
      <c r="A4" s="45" t="s">
        <v>15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12">
      <c r="A5" s="4" t="s">
        <v>11</v>
      </c>
      <c r="B5" s="5"/>
      <c r="D5" s="6"/>
      <c r="E5" s="6"/>
      <c r="F5" s="5" t="s">
        <v>12</v>
      </c>
      <c r="G5" s="17" t="s">
        <v>13</v>
      </c>
      <c r="H5" s="19"/>
      <c r="I5" s="18"/>
      <c r="J5" s="18"/>
      <c r="K5" s="7"/>
      <c r="L5" s="8"/>
    </row>
    <row r="6" spans="1:12" ht="23.5" customHeight="1">
      <c r="A6" s="42"/>
      <c r="B6" s="42"/>
      <c r="C6" s="42"/>
      <c r="D6" s="42"/>
      <c r="E6" s="25"/>
      <c r="F6" s="16"/>
      <c r="G6" s="42"/>
      <c r="H6" s="42"/>
      <c r="I6" s="42"/>
      <c r="J6" s="42"/>
      <c r="K6" s="42"/>
      <c r="L6" s="42"/>
    </row>
    <row r="7" spans="1:12" ht="7.5" customHeight="1"/>
    <row r="8" spans="1:12" ht="50">
      <c r="A8" s="26" t="s">
        <v>50</v>
      </c>
      <c r="B8" s="23" t="s">
        <v>10</v>
      </c>
      <c r="C8" s="23" t="s">
        <v>0</v>
      </c>
      <c r="D8" s="23" t="s">
        <v>53</v>
      </c>
      <c r="E8" s="23" t="s">
        <v>55</v>
      </c>
      <c r="F8" s="23" t="s">
        <v>49</v>
      </c>
      <c r="G8" s="23" t="s">
        <v>9</v>
      </c>
      <c r="H8" s="23" t="s">
        <v>54</v>
      </c>
      <c r="I8" s="23" t="s">
        <v>38</v>
      </c>
      <c r="J8" s="24" t="s">
        <v>6</v>
      </c>
      <c r="K8" s="23" t="s">
        <v>7</v>
      </c>
      <c r="L8" s="23" t="s">
        <v>52</v>
      </c>
    </row>
    <row r="9" spans="1:12">
      <c r="A9" s="27">
        <v>1</v>
      </c>
      <c r="B9" s="28"/>
      <c r="C9" s="29"/>
      <c r="D9" s="29"/>
      <c r="E9" s="29"/>
      <c r="F9" s="29"/>
      <c r="G9" s="29"/>
      <c r="H9" s="29"/>
      <c r="I9" s="30"/>
      <c r="J9" s="20" t="str">
        <f>IF(I9="","",MIN(44926,EDATE(I9,12)))</f>
        <v/>
      </c>
      <c r="K9" s="21" t="e">
        <f>Full1!L19</f>
        <v>#VALUE!</v>
      </c>
      <c r="L9" s="22">
        <f>IF(I9="",0,(1473.71*K9))</f>
        <v>0</v>
      </c>
    </row>
    <row r="10" spans="1:12">
      <c r="A10" s="27">
        <v>2</v>
      </c>
      <c r="B10" s="28"/>
      <c r="C10" s="29"/>
      <c r="D10" s="29"/>
      <c r="E10" s="29"/>
      <c r="F10" s="29"/>
      <c r="G10" s="29"/>
      <c r="H10" s="29"/>
      <c r="I10" s="30"/>
      <c r="J10" s="20" t="str">
        <f>IF(I10="","",MIN(44926,EDATE(I10,12)))</f>
        <v/>
      </c>
      <c r="K10" s="21" t="e">
        <f>Full1!L20</f>
        <v>#VALUE!</v>
      </c>
      <c r="L10" s="22">
        <f t="shared" ref="L10:L13" si="0">IF(I10="",0,(1473.71*K10))</f>
        <v>0</v>
      </c>
    </row>
    <row r="11" spans="1:12">
      <c r="A11" s="27">
        <v>3</v>
      </c>
      <c r="B11" s="28"/>
      <c r="C11" s="29"/>
      <c r="D11" s="29"/>
      <c r="E11" s="29"/>
      <c r="F11" s="29"/>
      <c r="G11" s="29"/>
      <c r="H11" s="29"/>
      <c r="I11" s="30"/>
      <c r="J11" s="20" t="str">
        <f t="shared" ref="J11:J13" si="1">IF(I11="","",MIN(44926,EDATE(I11,12)))</f>
        <v/>
      </c>
      <c r="K11" s="21" t="e">
        <f>Full1!L21</f>
        <v>#VALUE!</v>
      </c>
      <c r="L11" s="22">
        <f t="shared" si="0"/>
        <v>0</v>
      </c>
    </row>
    <row r="12" spans="1:12">
      <c r="A12" s="27">
        <v>4</v>
      </c>
      <c r="B12" s="28"/>
      <c r="C12" s="29"/>
      <c r="D12" s="29"/>
      <c r="E12" s="29"/>
      <c r="F12" s="29"/>
      <c r="G12" s="29"/>
      <c r="H12" s="29"/>
      <c r="I12" s="30"/>
      <c r="J12" s="20" t="str">
        <f t="shared" si="1"/>
        <v/>
      </c>
      <c r="K12" s="21" t="e">
        <f>Full1!L22</f>
        <v>#VALUE!</v>
      </c>
      <c r="L12" s="22">
        <f t="shared" si="0"/>
        <v>0</v>
      </c>
    </row>
    <row r="13" spans="1:12">
      <c r="A13" s="27">
        <v>5</v>
      </c>
      <c r="B13" s="28"/>
      <c r="C13" s="29"/>
      <c r="D13" s="29"/>
      <c r="E13" s="29"/>
      <c r="F13" s="29"/>
      <c r="G13" s="29"/>
      <c r="H13" s="29"/>
      <c r="I13" s="30"/>
      <c r="J13" s="20" t="str">
        <f t="shared" si="1"/>
        <v/>
      </c>
      <c r="K13" s="21" t="e">
        <f>Full1!L23</f>
        <v>#VALUE!</v>
      </c>
      <c r="L13" s="22">
        <f t="shared" si="0"/>
        <v>0</v>
      </c>
    </row>
    <row r="15" spans="1:12">
      <c r="A15" s="41" t="s">
        <v>51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31">
        <f>SUM(L9:L14)</f>
        <v>0</v>
      </c>
    </row>
    <row r="17" spans="1:12">
      <c r="A17" t="s">
        <v>58</v>
      </c>
      <c r="F17" s="46"/>
      <c r="G17" s="46"/>
      <c r="H17" t="s">
        <v>59</v>
      </c>
      <c r="I17" s="47"/>
      <c r="J17" s="47"/>
      <c r="K17" s="47"/>
      <c r="L17" s="47"/>
    </row>
    <row r="18" spans="1:12">
      <c r="I18" s="47"/>
      <c r="J18" s="47"/>
      <c r="K18" s="47"/>
      <c r="L18" s="47"/>
    </row>
    <row r="19" spans="1:12" ht="7.5" customHeight="1"/>
    <row r="20" spans="1:12">
      <c r="A20" s="48" t="s">
        <v>60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</row>
    <row r="21" spans="1:12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</row>
    <row r="23" spans="1:12">
      <c r="A23" s="39" t="s">
        <v>47</v>
      </c>
      <c r="B23" s="38"/>
      <c r="C23" s="32"/>
      <c r="D23" s="32"/>
      <c r="E23" s="32"/>
      <c r="F23" s="32"/>
      <c r="G23" s="32"/>
      <c r="H23" s="32"/>
      <c r="I23" s="32"/>
      <c r="J23" s="32"/>
      <c r="K23" s="32"/>
      <c r="L23" s="32"/>
    </row>
    <row r="24" spans="1:12">
      <c r="A24" s="33" t="s">
        <v>48</v>
      </c>
      <c r="B24" s="34"/>
      <c r="C24" s="35"/>
      <c r="D24" s="36"/>
      <c r="E24" s="36"/>
      <c r="F24" s="36"/>
      <c r="G24" s="36"/>
      <c r="H24" s="36"/>
      <c r="I24" s="36"/>
      <c r="J24" s="36"/>
      <c r="K24" s="36"/>
      <c r="L24" s="37"/>
    </row>
    <row r="25" spans="1:12" ht="102.5" customHeight="1">
      <c r="A25" s="40" t="s">
        <v>57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</row>
  </sheetData>
  <sheetProtection password="EC1D" sheet="1" objects="1" scenarios="1"/>
  <mergeCells count="11">
    <mergeCell ref="A25:L25"/>
    <mergeCell ref="A15:K15"/>
    <mergeCell ref="G6:L6"/>
    <mergeCell ref="A1:K1"/>
    <mergeCell ref="A2:L2"/>
    <mergeCell ref="A3:K3"/>
    <mergeCell ref="A4:L4"/>
    <mergeCell ref="A6:D6"/>
    <mergeCell ref="F17:G17"/>
    <mergeCell ref="I17:L18"/>
    <mergeCell ref="A20:L21"/>
  </mergeCells>
  <dataValidations disablePrompts="1" count="5">
    <dataValidation type="list" allowBlank="1" showInputMessage="1" showErrorMessage="1" sqref="G6:H6">
      <formula1>sector</formula1>
    </dataValidation>
    <dataValidation allowBlank="1" showInputMessage="1" showErrorMessage="1" prompt="(emplenar només en el cas que la derivació del candidat s'hagi produit a través d'una oferta de treball presentada a l'Oficina de Treball)" sqref="H9:H13"/>
    <dataValidation type="list" allowBlank="1" showInputMessage="1" showErrorMessage="1" sqref="E9:E13">
      <formula1>"Indefinit,Temporal"</formula1>
    </dataValidation>
    <dataValidation type="date" allowBlank="1" showInputMessage="1" showErrorMessage="1" sqref="I9:I13">
      <formula1>44560</formula1>
      <formula2>44712</formula2>
    </dataValidation>
    <dataValidation type="list" allowBlank="1" showInputMessage="1" showErrorMessage="1" sqref="F17">
      <formula1>"Mitjans de comunicació,Accions de difusió del SOC,Recomanació d'algú"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verticalDpi="300" r:id="rId1"/>
  <headerFooter>
    <oddHeader>&amp;L&amp;G&amp;R&amp;8G146NSCL-001-04</oddHeader>
    <oddFooter>&amp;L&amp;G&amp;C&amp;G&amp;R&amp;G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opLeftCell="A7" workbookViewId="0">
      <selection activeCell="L20" sqref="L20"/>
    </sheetView>
  </sheetViews>
  <sheetFormatPr defaultRowHeight="14.5"/>
  <cols>
    <col min="1" max="1" width="16.36328125" bestFit="1" customWidth="1"/>
    <col min="2" max="2" width="18.6328125" bestFit="1" customWidth="1"/>
    <col min="3" max="3" width="17.26953125" bestFit="1" customWidth="1"/>
    <col min="4" max="4" width="19.90625" bestFit="1" customWidth="1"/>
    <col min="5" max="6" width="12.54296875" customWidth="1"/>
  </cols>
  <sheetData>
    <row r="1" spans="1:11">
      <c r="A1" s="1" t="s">
        <v>10</v>
      </c>
      <c r="B1" s="1" t="s">
        <v>0</v>
      </c>
      <c r="C1" s="1" t="s">
        <v>1</v>
      </c>
      <c r="D1" s="1" t="s">
        <v>2</v>
      </c>
      <c r="E1" s="1" t="s">
        <v>9</v>
      </c>
      <c r="F1" s="1" t="s">
        <v>3</v>
      </c>
      <c r="G1" s="1" t="s">
        <v>4</v>
      </c>
      <c r="H1" s="2" t="s">
        <v>6</v>
      </c>
      <c r="I1" s="3" t="s">
        <v>7</v>
      </c>
      <c r="J1" s="3" t="s">
        <v>8</v>
      </c>
      <c r="K1" s="1" t="s">
        <v>5</v>
      </c>
    </row>
    <row r="18" spans="1:12" ht="20">
      <c r="A18" s="9" t="s">
        <v>16</v>
      </c>
      <c r="E18" s="10" t="s">
        <v>39</v>
      </c>
      <c r="F18" s="10" t="s">
        <v>40</v>
      </c>
      <c r="G18" s="10" t="s">
        <v>41</v>
      </c>
      <c r="H18" s="10" t="s">
        <v>42</v>
      </c>
      <c r="I18" s="10" t="s">
        <v>43</v>
      </c>
      <c r="J18" s="10" t="s">
        <v>44</v>
      </c>
      <c r="K18" s="11" t="s">
        <v>45</v>
      </c>
      <c r="L18" s="11" t="s">
        <v>46</v>
      </c>
    </row>
    <row r="19" spans="1:12">
      <c r="A19" s="1" t="s">
        <v>17</v>
      </c>
      <c r="E19" s="12">
        <f>Hoja1!I9</f>
        <v>0</v>
      </c>
      <c r="F19" s="12" t="str">
        <f>Hoja1!J9</f>
        <v/>
      </c>
      <c r="G19" s="13" t="e">
        <f>DAYS360(E19,F19,TRUE)+1</f>
        <v>#VALUE!</v>
      </c>
      <c r="H19" s="14" t="e">
        <f>ROUNDDOWN(G19/30,0)</f>
        <v>#VALUE!</v>
      </c>
      <c r="I19" s="15" t="e">
        <f>IF(H19=0,0,EDATE(E19,H19)-1)</f>
        <v>#VALUE!</v>
      </c>
      <c r="J19" s="14" t="e">
        <f>F19-I19</f>
        <v>#VALUE!</v>
      </c>
      <c r="K19" s="14" t="e">
        <f>IF(J19&lt;0,DAY(F19),J19)</f>
        <v>#VALUE!</v>
      </c>
      <c r="L19" s="1" t="e">
        <f>IF(J19&lt;0,ROUNDDOWN(G19/30,0)-1,ROUNDDOWN(G19/30,0))</f>
        <v>#VALUE!</v>
      </c>
    </row>
    <row r="20" spans="1:12">
      <c r="A20" s="1" t="s">
        <v>18</v>
      </c>
      <c r="E20" s="12">
        <f>Hoja1!I10</f>
        <v>0</v>
      </c>
      <c r="F20" s="12" t="str">
        <f>Hoja1!J10</f>
        <v/>
      </c>
      <c r="G20" s="13" t="e">
        <f>DAYS360(E20,F20,TRUE)+1</f>
        <v>#VALUE!</v>
      </c>
      <c r="H20" s="14" t="e">
        <f>ROUNDDOWN(G20/30,0)</f>
        <v>#VALUE!</v>
      </c>
      <c r="I20" s="15" t="e">
        <f>IF(H20=0,0,EDATE(E20,H20)-1)</f>
        <v>#VALUE!</v>
      </c>
      <c r="J20" s="14" t="e">
        <f>F20-I20</f>
        <v>#VALUE!</v>
      </c>
      <c r="K20" s="14" t="e">
        <f>IF(J20&lt;0,DAY(F20),J20)</f>
        <v>#VALUE!</v>
      </c>
      <c r="L20" s="1" t="e">
        <f>IF(J20&lt;0,ROUNDDOWN(G20/30,0)-1,ROUNDDOWN(G20/30,0))</f>
        <v>#VALUE!</v>
      </c>
    </row>
    <row r="21" spans="1:12">
      <c r="A21" s="1" t="s">
        <v>19</v>
      </c>
      <c r="E21" s="12">
        <f>Hoja1!I11</f>
        <v>0</v>
      </c>
      <c r="F21" s="12" t="str">
        <f>Hoja1!J11</f>
        <v/>
      </c>
      <c r="G21" s="13" t="e">
        <f>DAYS360(E21,F21,TRUE)+1</f>
        <v>#VALUE!</v>
      </c>
      <c r="H21" s="14" t="e">
        <f>ROUNDDOWN(G21/30,0)</f>
        <v>#VALUE!</v>
      </c>
      <c r="I21" s="15" t="e">
        <f>IF(H21=0,0,EDATE(E21,H21)-1)</f>
        <v>#VALUE!</v>
      </c>
      <c r="J21" s="14" t="e">
        <f>F21-I21</f>
        <v>#VALUE!</v>
      </c>
      <c r="K21" s="14" t="e">
        <f>IF(J21&lt;0,DAY(F21),J21)</f>
        <v>#VALUE!</v>
      </c>
      <c r="L21" s="1" t="e">
        <f>IF(J21&lt;0,ROUNDDOWN(G21/30,0)-1,ROUNDDOWN(G21/30,0))</f>
        <v>#VALUE!</v>
      </c>
    </row>
    <row r="22" spans="1:12">
      <c r="A22" s="1" t="s">
        <v>20</v>
      </c>
      <c r="E22" s="12">
        <f>Hoja1!I12</f>
        <v>0</v>
      </c>
      <c r="F22" s="12" t="str">
        <f>Hoja1!J12</f>
        <v/>
      </c>
      <c r="G22" s="13" t="e">
        <f>DAYS360(E22,F22,TRUE)+1</f>
        <v>#VALUE!</v>
      </c>
      <c r="H22" s="14" t="e">
        <f>ROUNDDOWN(G22/30,0)</f>
        <v>#VALUE!</v>
      </c>
      <c r="I22" s="15" t="e">
        <f>IF(H22=0,0,EDATE(E22,H22)-1)</f>
        <v>#VALUE!</v>
      </c>
      <c r="J22" s="14" t="e">
        <f>F22-I22</f>
        <v>#VALUE!</v>
      </c>
      <c r="K22" s="14" t="e">
        <f>IF(J22&lt;0,DAY(F22),J22)</f>
        <v>#VALUE!</v>
      </c>
      <c r="L22" s="1" t="e">
        <f>IF(J22&lt;0,ROUNDDOWN(G22/30,0)-1,ROUNDDOWN(G22/30,0))</f>
        <v>#VALUE!</v>
      </c>
    </row>
    <row r="23" spans="1:12">
      <c r="A23" s="1" t="s">
        <v>21</v>
      </c>
      <c r="E23" s="12">
        <f>Hoja1!I13</f>
        <v>0</v>
      </c>
      <c r="F23" s="12" t="str">
        <f>Hoja1!J13</f>
        <v/>
      </c>
      <c r="G23" s="13" t="e">
        <f>DAYS360(E23,F23,TRUE)+1</f>
        <v>#VALUE!</v>
      </c>
      <c r="H23" s="14" t="e">
        <f>ROUNDDOWN(G23/30,0)</f>
        <v>#VALUE!</v>
      </c>
      <c r="I23" s="15" t="e">
        <f>IF(H23=0,0,EDATE(E23,H23)-1)</f>
        <v>#VALUE!</v>
      </c>
      <c r="J23" s="14" t="e">
        <f>F23-I23</f>
        <v>#VALUE!</v>
      </c>
      <c r="K23" s="14" t="e">
        <f>IF(J23&lt;0,DAY(F23),J23)</f>
        <v>#VALUE!</v>
      </c>
      <c r="L23" s="1" t="e">
        <f>IF(J23&lt;0,ROUNDDOWN(G23/30,0)-1,ROUNDDOWN(G23/30,0))</f>
        <v>#VALUE!</v>
      </c>
    </row>
    <row r="24" spans="1:12">
      <c r="A24" s="1" t="s">
        <v>22</v>
      </c>
    </row>
    <row r="25" spans="1:12">
      <c r="A25" s="1" t="s">
        <v>23</v>
      </c>
    </row>
    <row r="26" spans="1:12">
      <c r="A26" s="1" t="s">
        <v>24</v>
      </c>
    </row>
    <row r="27" spans="1:12">
      <c r="A27" s="1" t="s">
        <v>25</v>
      </c>
    </row>
    <row r="28" spans="1:12">
      <c r="A28" s="1" t="s">
        <v>26</v>
      </c>
    </row>
    <row r="29" spans="1:12">
      <c r="A29" s="1" t="s">
        <v>27</v>
      </c>
    </row>
    <row r="30" spans="1:12">
      <c r="A30" s="1" t="s">
        <v>28</v>
      </c>
    </row>
    <row r="31" spans="1:12">
      <c r="A31" s="1" t="s">
        <v>29</v>
      </c>
    </row>
    <row r="32" spans="1:12">
      <c r="A32" s="1" t="s">
        <v>30</v>
      </c>
    </row>
    <row r="33" spans="1:1">
      <c r="A33" s="1" t="s">
        <v>31</v>
      </c>
    </row>
    <row r="34" spans="1:1">
      <c r="A34" s="1" t="s">
        <v>32</v>
      </c>
    </row>
    <row r="35" spans="1:1">
      <c r="A35" s="1" t="s">
        <v>33</v>
      </c>
    </row>
    <row r="36" spans="1:1">
      <c r="A36" s="1" t="s">
        <v>34</v>
      </c>
    </row>
    <row r="37" spans="1:1">
      <c r="A37" s="1" t="s">
        <v>35</v>
      </c>
    </row>
    <row r="38" spans="1:1">
      <c r="A38" s="1" t="s">
        <v>36</v>
      </c>
    </row>
    <row r="39" spans="1:1">
      <c r="A39" s="1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2</vt:i4>
      </vt:variant>
    </vt:vector>
  </HeadingPairs>
  <TitlesOfParts>
    <vt:vector size="4" baseType="lpstr">
      <vt:lpstr>Hoja1</vt:lpstr>
      <vt:lpstr>Full1</vt:lpstr>
      <vt:lpstr>Hoja1!Àrea_d'impressió</vt:lpstr>
      <vt:lpstr>sector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2022-02-21T07:27:01Z</dcterms:modified>
</cp:coreProperties>
</file>