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drawings/drawing9.xml" ContentType="application/vnd.openxmlformats-officedocument.drawing+xml"/>
  <Override PartName="/xl/comments9.xml" ContentType="application/vnd.openxmlformats-officedocument.spreadsheetml.comments+xml"/>
  <Override PartName="/xl/drawings/drawing10.xml" ContentType="application/vnd.openxmlformats-officedocument.drawing+xml"/>
  <Override PartName="/xl/comments10.xml" ContentType="application/vnd.openxmlformats-officedocument.spreadsheetml.comments+xml"/>
  <Override PartName="/xl/drawings/drawing11.xml" ContentType="application/vnd.openxmlformats-officedocument.drawing+xml"/>
  <Override PartName="/xl/comments11.xml" ContentType="application/vnd.openxmlformats-officedocument.spreadsheetml.comments+xml"/>
  <Override PartName="/xl/drawings/drawing12.xml" ContentType="application/vnd.openxmlformats-officedocument.drawing+xml"/>
  <Override PartName="/xl/comments12.xml" ContentType="application/vnd.openxmlformats-officedocument.spreadsheetml.comments+xml"/>
  <Override PartName="/xl/drawings/drawing13.xml" ContentType="application/vnd.openxmlformats-officedocument.drawing+xml"/>
  <Override PartName="/xl/comments13.xml" ContentType="application/vnd.openxmlformats-officedocument.spreadsheetml.comments+xml"/>
  <Override PartName="/xl/drawings/drawing14.xml" ContentType="application/vnd.openxmlformats-officedocument.drawing+xml"/>
  <Override PartName="/xl/comments14.xml" ContentType="application/vnd.openxmlformats-officedocument.spreadsheetml.comments+xml"/>
  <Override PartName="/xl/drawings/drawing15.xml" ContentType="application/vnd.openxmlformats-officedocument.drawing+xml"/>
  <Override PartName="/xl/comments15.xml" ContentType="application/vnd.openxmlformats-officedocument.spreadsheetml.comments+xml"/>
  <Override PartName="/xl/drawings/drawing16.xml" ContentType="application/vnd.openxmlformats-officedocument.drawing+xml"/>
  <Override PartName="/xl/comments16.xml" ContentType="application/vnd.openxmlformats-officedocument.spreadsheetml.comments+xml"/>
  <Override PartName="/xl/drawings/drawing17.xml" ContentType="application/vnd.openxmlformats-officedocument.drawing+xml"/>
  <Override PartName="/xl/comments17.xml" ContentType="application/vnd.openxmlformats-officedocument.spreadsheetml.comments+xml"/>
  <Override PartName="/xl/drawings/drawing18.xml" ContentType="application/vnd.openxmlformats-officedocument.drawing+xml"/>
  <Override PartName="/xl/comments18.xml" ContentType="application/vnd.openxmlformats-officedocument.spreadsheetml.comments+xml"/>
  <Override PartName="/xl/drawings/drawing19.xml" ContentType="application/vnd.openxmlformats-officedocument.drawing+xml"/>
  <Override PartName="/xl/comments19.xml" ContentType="application/vnd.openxmlformats-officedocument.spreadsheetml.comments+xml"/>
  <Override PartName="/xl/drawings/drawing20.xml" ContentType="application/vnd.openxmlformats-officedocument.drawing+xml"/>
  <Override PartName="/xl/comments20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showInkAnnotation="0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https://gencat.sharepoint.com/sites/DIVERSITAT/Documents compartits/DIVERSITAT/MAIS 2026/2. IMPRESOS/"/>
    </mc:Choice>
  </mc:AlternateContent>
  <xr:revisionPtr revIDLastSave="180" documentId="8_{201E717E-69BE-44F9-AE9B-DD10AFA09418}" xr6:coauthVersionLast="47" xr6:coauthVersionMax="47" xr10:uidLastSave="{6E11535C-25B3-475F-99EE-72EB7E3684B0}"/>
  <bookViews>
    <workbookView xWindow="-110" yWindow="-110" windowWidth="19420" windowHeight="10420" tabRatio="892" firstSheet="1" activeTab="1" xr2:uid="{00000000-000D-0000-FFFF-FFFF00000000}"/>
  </bookViews>
  <sheets>
    <sheet name="Comarques" sheetId="23" state="hidden" r:id="rId1"/>
    <sheet name="Punt d'actuació 1 (afegir nom)" sheetId="1" r:id="rId2"/>
    <sheet name="Punt d'actuació 2 (afegir nom)" sheetId="34" r:id="rId3"/>
    <sheet name="Punt d'actuació 3 (nom)" sheetId="77" r:id="rId4"/>
    <sheet name="Punt d'actuació 4 (nom)" sheetId="78" r:id="rId5"/>
    <sheet name="Punt d'actuació 5 (nom)" sheetId="79" r:id="rId6"/>
    <sheet name="Punt d'actuació 6 (nom)" sheetId="80" r:id="rId7"/>
    <sheet name="Punt d'actuació 7 (nom)" sheetId="81" r:id="rId8"/>
    <sheet name="Punt d'actuació 8 (nom)" sheetId="82" r:id="rId9"/>
    <sheet name="Punt d'actuació 9 (nom)" sheetId="83" r:id="rId10"/>
    <sheet name="Punt d'actuació 10 (nom)" sheetId="84" r:id="rId11"/>
    <sheet name="Punt d'actuació 11 (nom)" sheetId="85" r:id="rId12"/>
    <sheet name="Punt d'actuació 12 (nom)" sheetId="86" r:id="rId13"/>
    <sheet name="Punt d'actuació 13 (nom)" sheetId="87" r:id="rId14"/>
    <sheet name="Punt d'actuació 14 (nom)" sheetId="88" r:id="rId15"/>
    <sheet name="Punt d'actuació 15 (nom)" sheetId="89" r:id="rId16"/>
    <sheet name="Punt d'actuació 16 (nom)" sheetId="90" r:id="rId17"/>
    <sheet name="Punt d'actuació 17 (nom)" sheetId="91" r:id="rId18"/>
    <sheet name="Punt d'actuació 18 (nom)" sheetId="92" r:id="rId19"/>
    <sheet name="Punt d'actuació 19 (nom)" sheetId="93" r:id="rId20"/>
    <sheet name="Punt d'actuació 20 (nom)" sheetId="94" r:id="rId21"/>
  </sheets>
  <definedNames>
    <definedName name="_xlnm.Print_Area" localSheetId="1">'Punt d''actuació 1 (afegir nom)'!$A$1:$G$62</definedName>
    <definedName name="_xlnm.Print_Area" localSheetId="10">'Punt d''actuació 10 (nom)'!$A$1:$G$62</definedName>
    <definedName name="_xlnm.Print_Area" localSheetId="11">'Punt d''actuació 11 (nom)'!$A$1:$G$62</definedName>
    <definedName name="_xlnm.Print_Area" localSheetId="12">'Punt d''actuació 12 (nom)'!$A$1:$G$62</definedName>
    <definedName name="_xlnm.Print_Area" localSheetId="13">'Punt d''actuació 13 (nom)'!$A$1:$G$62</definedName>
    <definedName name="_xlnm.Print_Area" localSheetId="14">'Punt d''actuació 14 (nom)'!$A$1:$G$62</definedName>
    <definedName name="_xlnm.Print_Area" localSheetId="15">'Punt d''actuació 15 (nom)'!$A$1:$G$62</definedName>
    <definedName name="_xlnm.Print_Area" localSheetId="16">'Punt d''actuació 16 (nom)'!$A$1:$G$62</definedName>
    <definedName name="_xlnm.Print_Area" localSheetId="17">'Punt d''actuació 17 (nom)'!$A$1:$G$62</definedName>
    <definedName name="_xlnm.Print_Area" localSheetId="18">'Punt d''actuació 18 (nom)'!$A$1:$G$62</definedName>
    <definedName name="_xlnm.Print_Area" localSheetId="19">'Punt d''actuació 19 (nom)'!$A$1:$G$62</definedName>
    <definedName name="_xlnm.Print_Area" localSheetId="2">'Punt d''actuació 2 (afegir nom)'!$A$1:$G$62</definedName>
    <definedName name="_xlnm.Print_Area" localSheetId="20">'Punt d''actuació 20 (nom)'!$A$1:$G$62</definedName>
    <definedName name="_xlnm.Print_Area" localSheetId="3">'Punt d''actuació 3 (nom)'!$A$1:$G$62</definedName>
    <definedName name="_xlnm.Print_Area" localSheetId="4">'Punt d''actuació 4 (nom)'!$A$1:$G$62</definedName>
    <definedName name="_xlnm.Print_Area" localSheetId="5">'Punt d''actuació 5 (nom)'!$A$1:$G$62</definedName>
    <definedName name="_xlnm.Print_Area" localSheetId="6">'Punt d''actuació 6 (nom)'!$A$1:$G$62</definedName>
    <definedName name="_xlnm.Print_Area" localSheetId="7">'Punt d''actuació 7 (nom)'!$A$1:$G$62</definedName>
    <definedName name="_xlnm.Print_Area" localSheetId="8">'Punt d''actuació 8 (nom)'!$A$1:$G$62</definedName>
    <definedName name="_xlnm.Print_Area" localSheetId="9">'Punt d''actuació 9 (nom)'!$A$1:$G$62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2" i="94" l="1"/>
  <c r="B38" i="94"/>
  <c r="B43" i="94" s="1"/>
  <c r="B26" i="94"/>
  <c r="B22" i="94"/>
  <c r="B42" i="93"/>
  <c r="B38" i="93"/>
  <c r="B43" i="93" s="1"/>
  <c r="B26" i="93"/>
  <c r="B22" i="93"/>
  <c r="B27" i="93" s="1"/>
  <c r="B42" i="92"/>
  <c r="B38" i="92"/>
  <c r="B43" i="92" s="1"/>
  <c r="B26" i="92"/>
  <c r="B22" i="92"/>
  <c r="B42" i="91"/>
  <c r="B38" i="91"/>
  <c r="B43" i="91" s="1"/>
  <c r="B26" i="91"/>
  <c r="B22" i="91"/>
  <c r="B42" i="90"/>
  <c r="B38" i="90"/>
  <c r="B43" i="90" s="1"/>
  <c r="B26" i="90"/>
  <c r="B22" i="90"/>
  <c r="B27" i="90" s="1"/>
  <c r="B42" i="89"/>
  <c r="B38" i="89"/>
  <c r="B26" i="89"/>
  <c r="B22" i="89"/>
  <c r="B42" i="88"/>
  <c r="B38" i="88"/>
  <c r="B43" i="88" s="1"/>
  <c r="B26" i="88"/>
  <c r="B22" i="88"/>
  <c r="B42" i="87"/>
  <c r="B38" i="87"/>
  <c r="B43" i="87" s="1"/>
  <c r="B26" i="87"/>
  <c r="B22" i="87"/>
  <c r="B42" i="86"/>
  <c r="B38" i="86"/>
  <c r="B26" i="86"/>
  <c r="B22" i="86"/>
  <c r="B27" i="86" s="1"/>
  <c r="B42" i="85"/>
  <c r="B38" i="85"/>
  <c r="B43" i="85" s="1"/>
  <c r="B26" i="85"/>
  <c r="B22" i="85"/>
  <c r="B42" i="84"/>
  <c r="B38" i="84"/>
  <c r="B43" i="84" s="1"/>
  <c r="B26" i="84"/>
  <c r="B22" i="84"/>
  <c r="B27" i="84" s="1"/>
  <c r="B42" i="83"/>
  <c r="B38" i="83"/>
  <c r="B43" i="83" s="1"/>
  <c r="B26" i="83"/>
  <c r="B22" i="83"/>
  <c r="B42" i="82"/>
  <c r="B38" i="82"/>
  <c r="B26" i="82"/>
  <c r="B22" i="82"/>
  <c r="B27" i="82" s="1"/>
  <c r="B42" i="81"/>
  <c r="B38" i="81"/>
  <c r="B43" i="81" s="1"/>
  <c r="B26" i="81"/>
  <c r="B22" i="81"/>
  <c r="B42" i="80"/>
  <c r="B38" i="80"/>
  <c r="B43" i="80" s="1"/>
  <c r="B26" i="80"/>
  <c r="B22" i="80"/>
  <c r="B27" i="80" s="1"/>
  <c r="B42" i="79"/>
  <c r="B38" i="79"/>
  <c r="B43" i="79" s="1"/>
  <c r="B26" i="79"/>
  <c r="B22" i="79"/>
  <c r="B42" i="78"/>
  <c r="B38" i="78"/>
  <c r="B26" i="78"/>
  <c r="B22" i="78"/>
  <c r="B27" i="78" s="1"/>
  <c r="B42" i="77"/>
  <c r="B38" i="77"/>
  <c r="B43" i="77" s="1"/>
  <c r="B26" i="77"/>
  <c r="B22" i="77"/>
  <c r="B27" i="77" s="1"/>
  <c r="B42" i="34"/>
  <c r="B38" i="34"/>
  <c r="B26" i="34"/>
  <c r="B22" i="34"/>
  <c r="B42" i="1"/>
  <c r="B38" i="1"/>
  <c r="B26" i="1"/>
  <c r="B22" i="1"/>
  <c r="B27" i="91" l="1"/>
  <c r="B27" i="88"/>
  <c r="B27" i="92"/>
  <c r="B27" i="81"/>
  <c r="B27" i="85"/>
  <c r="B27" i="89"/>
  <c r="B43" i="89"/>
  <c r="B27" i="94"/>
  <c r="B43" i="78"/>
  <c r="B43" i="82"/>
  <c r="B43" i="86"/>
  <c r="B27" i="79"/>
  <c r="B27" i="83"/>
  <c r="B27" i="87"/>
  <c r="B43" i="34"/>
  <c r="B44" i="34" s="1"/>
  <c r="B27" i="34"/>
  <c r="B28" i="34" s="1"/>
  <c r="D43" i="94"/>
  <c r="D44" i="94" s="1"/>
  <c r="B44" i="94"/>
  <c r="G41" i="94"/>
  <c r="D41" i="94"/>
  <c r="G40" i="94"/>
  <c r="D40" i="94"/>
  <c r="G38" i="94"/>
  <c r="D37" i="94"/>
  <c r="G37" i="94" s="1"/>
  <c r="D36" i="94"/>
  <c r="G36" i="94" s="1"/>
  <c r="D27" i="94"/>
  <c r="D28" i="94" s="1"/>
  <c r="G25" i="94"/>
  <c r="D25" i="94"/>
  <c r="G24" i="94"/>
  <c r="D24" i="94"/>
  <c r="G22" i="94"/>
  <c r="D21" i="94"/>
  <c r="G21" i="94" s="1"/>
  <c r="G20" i="94"/>
  <c r="D20" i="94"/>
  <c r="F11" i="94"/>
  <c r="F10" i="94"/>
  <c r="B10" i="94"/>
  <c r="D43" i="93"/>
  <c r="D44" i="93" s="1"/>
  <c r="G42" i="93"/>
  <c r="G41" i="93"/>
  <c r="D41" i="93"/>
  <c r="G40" i="93"/>
  <c r="D40" i="93"/>
  <c r="B44" i="93"/>
  <c r="D37" i="93"/>
  <c r="G37" i="93" s="1"/>
  <c r="D36" i="93"/>
  <c r="G36" i="93" s="1"/>
  <c r="D28" i="93"/>
  <c r="D27" i="93"/>
  <c r="G26" i="93"/>
  <c r="G25" i="93"/>
  <c r="D25" i="93"/>
  <c r="G24" i="93"/>
  <c r="D24" i="93"/>
  <c r="B28" i="93"/>
  <c r="D21" i="93"/>
  <c r="G21" i="93" s="1"/>
  <c r="D20" i="93"/>
  <c r="G20" i="93" s="1"/>
  <c r="F11" i="93"/>
  <c r="F10" i="93"/>
  <c r="B10" i="93"/>
  <c r="D43" i="92"/>
  <c r="D44" i="92" s="1"/>
  <c r="G41" i="92"/>
  <c r="D41" i="92"/>
  <c r="G40" i="92"/>
  <c r="D40" i="92"/>
  <c r="G38" i="92"/>
  <c r="D37" i="92"/>
  <c r="G37" i="92" s="1"/>
  <c r="D36" i="92"/>
  <c r="G36" i="92" s="1"/>
  <c r="D27" i="92"/>
  <c r="D28" i="92" s="1"/>
  <c r="G25" i="92"/>
  <c r="D25" i="92"/>
  <c r="G24" i="92"/>
  <c r="D24" i="92"/>
  <c r="G22" i="92"/>
  <c r="D21" i="92"/>
  <c r="G21" i="92" s="1"/>
  <c r="D20" i="92"/>
  <c r="G20" i="92" s="1"/>
  <c r="F11" i="92"/>
  <c r="F10" i="92"/>
  <c r="B10" i="92"/>
  <c r="D44" i="91"/>
  <c r="D43" i="91"/>
  <c r="B44" i="91"/>
  <c r="G41" i="91"/>
  <c r="D41" i="91"/>
  <c r="G40" i="91"/>
  <c r="D40" i="91"/>
  <c r="G38" i="91"/>
  <c r="D37" i="91"/>
  <c r="G37" i="91" s="1"/>
  <c r="D36" i="91"/>
  <c r="G36" i="91" s="1"/>
  <c r="D27" i="91"/>
  <c r="D28" i="91" s="1"/>
  <c r="G25" i="91"/>
  <c r="D25" i="91"/>
  <c r="G24" i="91"/>
  <c r="D24" i="91"/>
  <c r="G22" i="91"/>
  <c r="D21" i="91"/>
  <c r="G21" i="91" s="1"/>
  <c r="D20" i="91"/>
  <c r="G20" i="91" s="1"/>
  <c r="F11" i="91"/>
  <c r="F10" i="91"/>
  <c r="B10" i="91"/>
  <c r="D43" i="90"/>
  <c r="D44" i="90" s="1"/>
  <c r="G42" i="90"/>
  <c r="G41" i="90"/>
  <c r="D41" i="90"/>
  <c r="G40" i="90"/>
  <c r="D40" i="90"/>
  <c r="G38" i="90"/>
  <c r="B44" i="90"/>
  <c r="D37" i="90"/>
  <c r="G37" i="90" s="1"/>
  <c r="D36" i="90"/>
  <c r="G36" i="90" s="1"/>
  <c r="D27" i="90"/>
  <c r="D28" i="90" s="1"/>
  <c r="G26" i="90"/>
  <c r="G25" i="90"/>
  <c r="D25" i="90"/>
  <c r="G24" i="90"/>
  <c r="D24" i="90"/>
  <c r="G22" i="90"/>
  <c r="D21" i="90"/>
  <c r="G21" i="90" s="1"/>
  <c r="D20" i="90"/>
  <c r="G20" i="90" s="1"/>
  <c r="F11" i="90"/>
  <c r="F10" i="90"/>
  <c r="B10" i="90"/>
  <c r="D43" i="89"/>
  <c r="D44" i="89" s="1"/>
  <c r="G42" i="89"/>
  <c r="G41" i="89"/>
  <c r="D41" i="89"/>
  <c r="G40" i="89"/>
  <c r="D40" i="89"/>
  <c r="G38" i="89"/>
  <c r="B44" i="89"/>
  <c r="D37" i="89"/>
  <c r="G37" i="89" s="1"/>
  <c r="D36" i="89"/>
  <c r="G36" i="89" s="1"/>
  <c r="D27" i="89"/>
  <c r="D28" i="89" s="1"/>
  <c r="B28" i="89"/>
  <c r="G25" i="89"/>
  <c r="D25" i="89"/>
  <c r="G24" i="89"/>
  <c r="D24" i="89"/>
  <c r="G22" i="89"/>
  <c r="D21" i="89"/>
  <c r="G21" i="89" s="1"/>
  <c r="D20" i="89"/>
  <c r="G20" i="89" s="1"/>
  <c r="F11" i="89"/>
  <c r="F10" i="89"/>
  <c r="B10" i="89"/>
  <c r="D43" i="88"/>
  <c r="D44" i="88" s="1"/>
  <c r="G42" i="88"/>
  <c r="G41" i="88"/>
  <c r="D41" i="88"/>
  <c r="G40" i="88"/>
  <c r="D40" i="88"/>
  <c r="B44" i="88"/>
  <c r="D37" i="88"/>
  <c r="G37" i="88" s="1"/>
  <c r="D36" i="88"/>
  <c r="G36" i="88" s="1"/>
  <c r="D28" i="88"/>
  <c r="B28" i="88"/>
  <c r="D27" i="88"/>
  <c r="G26" i="88"/>
  <c r="G25" i="88"/>
  <c r="D25" i="88"/>
  <c r="G24" i="88"/>
  <c r="D24" i="88"/>
  <c r="G22" i="88"/>
  <c r="D21" i="88"/>
  <c r="G21" i="88" s="1"/>
  <c r="D20" i="88"/>
  <c r="G20" i="88" s="1"/>
  <c r="F11" i="88"/>
  <c r="F10" i="88"/>
  <c r="B10" i="88"/>
  <c r="D44" i="87"/>
  <c r="D43" i="87"/>
  <c r="G42" i="87"/>
  <c r="G41" i="87"/>
  <c r="D41" i="87"/>
  <c r="G40" i="87"/>
  <c r="D40" i="87"/>
  <c r="G38" i="87"/>
  <c r="G37" i="87"/>
  <c r="D37" i="87"/>
  <c r="D36" i="87"/>
  <c r="G36" i="87" s="1"/>
  <c r="D27" i="87"/>
  <c r="D28" i="87" s="1"/>
  <c r="G25" i="87"/>
  <c r="D25" i="87"/>
  <c r="G24" i="87"/>
  <c r="D24" i="87"/>
  <c r="G22" i="87"/>
  <c r="D21" i="87"/>
  <c r="G21" i="87" s="1"/>
  <c r="D20" i="87"/>
  <c r="G20" i="87" s="1"/>
  <c r="F11" i="87"/>
  <c r="F10" i="87"/>
  <c r="B10" i="87"/>
  <c r="D43" i="86"/>
  <c r="D44" i="86" s="1"/>
  <c r="G42" i="86"/>
  <c r="G41" i="86"/>
  <c r="D41" i="86"/>
  <c r="G40" i="86"/>
  <c r="D40" i="86"/>
  <c r="G38" i="86"/>
  <c r="B44" i="86"/>
  <c r="D37" i="86"/>
  <c r="G37" i="86" s="1"/>
  <c r="D36" i="86"/>
  <c r="G36" i="86" s="1"/>
  <c r="D27" i="86"/>
  <c r="D28" i="86" s="1"/>
  <c r="G26" i="86"/>
  <c r="G25" i="86"/>
  <c r="D25" i="86"/>
  <c r="G24" i="86"/>
  <c r="D24" i="86"/>
  <c r="G22" i="86"/>
  <c r="D21" i="86"/>
  <c r="G21" i="86" s="1"/>
  <c r="D20" i="86"/>
  <c r="G20" i="86" s="1"/>
  <c r="F11" i="86"/>
  <c r="F10" i="86"/>
  <c r="B10" i="86"/>
  <c r="D43" i="85"/>
  <c r="D44" i="85" s="1"/>
  <c r="G42" i="85"/>
  <c r="G41" i="85"/>
  <c r="D41" i="85"/>
  <c r="G40" i="85"/>
  <c r="D40" i="85"/>
  <c r="G38" i="85"/>
  <c r="D37" i="85"/>
  <c r="G37" i="85" s="1"/>
  <c r="D36" i="85"/>
  <c r="G36" i="85" s="1"/>
  <c r="D27" i="85"/>
  <c r="D28" i="85" s="1"/>
  <c r="G26" i="85"/>
  <c r="G25" i="85"/>
  <c r="D25" i="85"/>
  <c r="G24" i="85"/>
  <c r="D24" i="85"/>
  <c r="G22" i="85"/>
  <c r="D21" i="85"/>
  <c r="G21" i="85" s="1"/>
  <c r="D20" i="85"/>
  <c r="G20" i="85" s="1"/>
  <c r="F11" i="85"/>
  <c r="F10" i="85"/>
  <c r="B10" i="85"/>
  <c r="D43" i="84"/>
  <c r="D44" i="84" s="1"/>
  <c r="G41" i="84"/>
  <c r="D41" i="84"/>
  <c r="G40" i="84"/>
  <c r="D40" i="84"/>
  <c r="G38" i="84"/>
  <c r="D37" i="84"/>
  <c r="G37" i="84" s="1"/>
  <c r="D36" i="84"/>
  <c r="G36" i="84" s="1"/>
  <c r="D27" i="84"/>
  <c r="D28" i="84" s="1"/>
  <c r="G25" i="84"/>
  <c r="D25" i="84"/>
  <c r="G24" i="84"/>
  <c r="D24" i="84"/>
  <c r="G22" i="84"/>
  <c r="D21" i="84"/>
  <c r="G21" i="84" s="1"/>
  <c r="D20" i="84"/>
  <c r="G20" i="84" s="1"/>
  <c r="F11" i="84"/>
  <c r="F10" i="84"/>
  <c r="B10" i="84"/>
  <c r="D43" i="83"/>
  <c r="D44" i="83" s="1"/>
  <c r="G42" i="83"/>
  <c r="G41" i="83"/>
  <c r="D41" i="83"/>
  <c r="G40" i="83"/>
  <c r="D40" i="83"/>
  <c r="G38" i="83"/>
  <c r="D37" i="83"/>
  <c r="G37" i="83" s="1"/>
  <c r="D36" i="83"/>
  <c r="G36" i="83" s="1"/>
  <c r="D27" i="83"/>
  <c r="D28" i="83" s="1"/>
  <c r="G26" i="83"/>
  <c r="G25" i="83"/>
  <c r="D25" i="83"/>
  <c r="G24" i="83"/>
  <c r="D24" i="83"/>
  <c r="G22" i="83"/>
  <c r="D21" i="83"/>
  <c r="G21" i="83" s="1"/>
  <c r="D20" i="83"/>
  <c r="G20" i="83" s="1"/>
  <c r="F11" i="83"/>
  <c r="F10" i="83"/>
  <c r="B10" i="83"/>
  <c r="D44" i="82"/>
  <c r="D43" i="82"/>
  <c r="G42" i="82"/>
  <c r="G41" i="82"/>
  <c r="D41" i="82"/>
  <c r="G40" i="82"/>
  <c r="D40" i="82"/>
  <c r="G38" i="82"/>
  <c r="B44" i="82"/>
  <c r="D37" i="82"/>
  <c r="G37" i="82" s="1"/>
  <c r="D36" i="82"/>
  <c r="G36" i="82" s="1"/>
  <c r="D27" i="82"/>
  <c r="D28" i="82" s="1"/>
  <c r="G26" i="82"/>
  <c r="G25" i="82"/>
  <c r="D25" i="82"/>
  <c r="G24" i="82"/>
  <c r="D24" i="82"/>
  <c r="G22" i="82"/>
  <c r="D21" i="82"/>
  <c r="G21" i="82" s="1"/>
  <c r="D20" i="82"/>
  <c r="G20" i="82" s="1"/>
  <c r="F11" i="82"/>
  <c r="F10" i="82"/>
  <c r="B10" i="82"/>
  <c r="D43" i="81"/>
  <c r="D44" i="81" s="1"/>
  <c r="G42" i="81"/>
  <c r="G41" i="81"/>
  <c r="D41" i="81"/>
  <c r="G40" i="81"/>
  <c r="D40" i="81"/>
  <c r="G38" i="81"/>
  <c r="D37" i="81"/>
  <c r="G37" i="81" s="1"/>
  <c r="D36" i="81"/>
  <c r="G36" i="81" s="1"/>
  <c r="D27" i="81"/>
  <c r="D28" i="81" s="1"/>
  <c r="G25" i="81"/>
  <c r="D25" i="81"/>
  <c r="G24" i="81"/>
  <c r="D24" i="81"/>
  <c r="G22" i="81"/>
  <c r="D21" i="81"/>
  <c r="G21" i="81" s="1"/>
  <c r="D20" i="81"/>
  <c r="G20" i="81" s="1"/>
  <c r="F11" i="81"/>
  <c r="F10" i="81"/>
  <c r="B10" i="81"/>
  <c r="D43" i="80"/>
  <c r="D44" i="80" s="1"/>
  <c r="G42" i="80"/>
  <c r="G41" i="80"/>
  <c r="D41" i="80"/>
  <c r="G40" i="80"/>
  <c r="D40" i="80"/>
  <c r="G38" i="80"/>
  <c r="D37" i="80"/>
  <c r="G37" i="80" s="1"/>
  <c r="D36" i="80"/>
  <c r="G36" i="80" s="1"/>
  <c r="D27" i="80"/>
  <c r="D28" i="80" s="1"/>
  <c r="G26" i="80"/>
  <c r="G25" i="80"/>
  <c r="D25" i="80"/>
  <c r="G24" i="80"/>
  <c r="D24" i="80"/>
  <c r="G22" i="80"/>
  <c r="D21" i="80"/>
  <c r="G21" i="80" s="1"/>
  <c r="D20" i="80"/>
  <c r="G20" i="80" s="1"/>
  <c r="F11" i="80"/>
  <c r="F10" i="80"/>
  <c r="B10" i="80"/>
  <c r="D43" i="79"/>
  <c r="D44" i="79" s="1"/>
  <c r="G42" i="79"/>
  <c r="G41" i="79"/>
  <c r="D41" i="79"/>
  <c r="G40" i="79"/>
  <c r="D40" i="79"/>
  <c r="B44" i="79"/>
  <c r="D37" i="79"/>
  <c r="G37" i="79" s="1"/>
  <c r="D36" i="79"/>
  <c r="G36" i="79" s="1"/>
  <c r="D27" i="79"/>
  <c r="D28" i="79" s="1"/>
  <c r="G26" i="79"/>
  <c r="G25" i="79"/>
  <c r="D25" i="79"/>
  <c r="G24" i="79"/>
  <c r="D24" i="79"/>
  <c r="D21" i="79"/>
  <c r="G21" i="79" s="1"/>
  <c r="D20" i="79"/>
  <c r="G20" i="79" s="1"/>
  <c r="F11" i="79"/>
  <c r="F10" i="79"/>
  <c r="B10" i="79"/>
  <c r="D43" i="78"/>
  <c r="D44" i="78" s="1"/>
  <c r="G42" i="78"/>
  <c r="G41" i="78"/>
  <c r="D41" i="78"/>
  <c r="G40" i="78"/>
  <c r="D40" i="78"/>
  <c r="G38" i="78"/>
  <c r="D37" i="78"/>
  <c r="G37" i="78" s="1"/>
  <c r="D36" i="78"/>
  <c r="G36" i="78" s="1"/>
  <c r="D27" i="78"/>
  <c r="D28" i="78" s="1"/>
  <c r="G26" i="78"/>
  <c r="G25" i="78"/>
  <c r="D25" i="78"/>
  <c r="G24" i="78"/>
  <c r="D24" i="78"/>
  <c r="G22" i="78"/>
  <c r="D21" i="78"/>
  <c r="G21" i="78" s="1"/>
  <c r="D20" i="78"/>
  <c r="G20" i="78" s="1"/>
  <c r="F11" i="78"/>
  <c r="F10" i="78"/>
  <c r="B10" i="78"/>
  <c r="D43" i="77"/>
  <c r="D44" i="77" s="1"/>
  <c r="G42" i="77"/>
  <c r="G41" i="77"/>
  <c r="D41" i="77"/>
  <c r="G40" i="77"/>
  <c r="D40" i="77"/>
  <c r="D37" i="77"/>
  <c r="G37" i="77" s="1"/>
  <c r="D36" i="77"/>
  <c r="G36" i="77" s="1"/>
  <c r="D27" i="77"/>
  <c r="D28" i="77" s="1"/>
  <c r="G25" i="77"/>
  <c r="D25" i="77"/>
  <c r="G24" i="77"/>
  <c r="D24" i="77"/>
  <c r="G22" i="77"/>
  <c r="D21" i="77"/>
  <c r="G21" i="77" s="1"/>
  <c r="D20" i="77"/>
  <c r="G20" i="77" s="1"/>
  <c r="F11" i="77"/>
  <c r="F10" i="77"/>
  <c r="B10" i="77"/>
  <c r="F10" i="34"/>
  <c r="B10" i="34"/>
  <c r="G26" i="94" l="1"/>
  <c r="B28" i="94"/>
  <c r="G42" i="94"/>
  <c r="G43" i="94"/>
  <c r="G22" i="93"/>
  <c r="G38" i="93"/>
  <c r="B44" i="92"/>
  <c r="G26" i="92"/>
  <c r="G27" i="92" s="1"/>
  <c r="G42" i="92"/>
  <c r="G43" i="92" s="1"/>
  <c r="B28" i="92"/>
  <c r="G26" i="91"/>
  <c r="G42" i="91"/>
  <c r="B28" i="91"/>
  <c r="G27" i="90"/>
  <c r="G28" i="90" s="1"/>
  <c r="C47" i="90" s="1"/>
  <c r="B28" i="90"/>
  <c r="G43" i="90"/>
  <c r="G44" i="90" s="1"/>
  <c r="C48" i="90" s="1"/>
  <c r="G26" i="89"/>
  <c r="G43" i="89"/>
  <c r="G44" i="89" s="1"/>
  <c r="C48" i="89" s="1"/>
  <c r="G27" i="88"/>
  <c r="G28" i="88" s="1"/>
  <c r="C47" i="88" s="1"/>
  <c r="G38" i="88"/>
  <c r="B28" i="87"/>
  <c r="G26" i="87"/>
  <c r="B44" i="87"/>
  <c r="G43" i="87"/>
  <c r="G44" i="87" s="1"/>
  <c r="C48" i="87" s="1"/>
  <c r="G27" i="86"/>
  <c r="G28" i="86" s="1"/>
  <c r="C47" i="86" s="1"/>
  <c r="B28" i="86"/>
  <c r="G43" i="86"/>
  <c r="G44" i="86" s="1"/>
  <c r="C48" i="86" s="1"/>
  <c r="G27" i="85"/>
  <c r="G28" i="85" s="1"/>
  <c r="C47" i="85" s="1"/>
  <c r="G43" i="85"/>
  <c r="G44" i="85" s="1"/>
  <c r="C48" i="85" s="1"/>
  <c r="B44" i="85"/>
  <c r="B28" i="85"/>
  <c r="B44" i="84"/>
  <c r="G42" i="84"/>
  <c r="G43" i="84" s="1"/>
  <c r="B28" i="84"/>
  <c r="G26" i="84"/>
  <c r="G27" i="84" s="1"/>
  <c r="G27" i="83"/>
  <c r="G28" i="83" s="1"/>
  <c r="C47" i="83" s="1"/>
  <c r="B28" i="83"/>
  <c r="B44" i="83"/>
  <c r="G43" i="83"/>
  <c r="G44" i="83" s="1"/>
  <c r="C48" i="83" s="1"/>
  <c r="G27" i="82"/>
  <c r="G28" i="82" s="1"/>
  <c r="C47" i="82" s="1"/>
  <c r="B28" i="82"/>
  <c r="G43" i="82"/>
  <c r="G44" i="82" s="1"/>
  <c r="C48" i="82" s="1"/>
  <c r="B44" i="81"/>
  <c r="G26" i="81"/>
  <c r="B28" i="81"/>
  <c r="G43" i="81"/>
  <c r="G44" i="81" s="1"/>
  <c r="C48" i="81" s="1"/>
  <c r="G27" i="80"/>
  <c r="G28" i="80" s="1"/>
  <c r="C47" i="80" s="1"/>
  <c r="G43" i="80"/>
  <c r="G44" i="80" s="1"/>
  <c r="C48" i="80" s="1"/>
  <c r="B44" i="80"/>
  <c r="B28" i="80"/>
  <c r="G22" i="79"/>
  <c r="G38" i="79"/>
  <c r="B28" i="79"/>
  <c r="G27" i="78"/>
  <c r="G28" i="78" s="1"/>
  <c r="C47" i="78" s="1"/>
  <c r="B44" i="78"/>
  <c r="B28" i="78"/>
  <c r="G43" i="78"/>
  <c r="G44" i="78" s="1"/>
  <c r="C48" i="78" s="1"/>
  <c r="G26" i="77"/>
  <c r="G27" i="77" s="1"/>
  <c r="B28" i="77"/>
  <c r="B44" i="77"/>
  <c r="G38" i="77"/>
  <c r="F11" i="1"/>
  <c r="C50" i="78" l="1"/>
  <c r="G44" i="94"/>
  <c r="C48" i="94" s="1"/>
  <c r="G44" i="92"/>
  <c r="C48" i="92" s="1"/>
  <c r="G28" i="92"/>
  <c r="C47" i="92" s="1"/>
  <c r="G43" i="91"/>
  <c r="G44" i="91" s="1"/>
  <c r="C48" i="91" s="1"/>
  <c r="G44" i="84"/>
  <c r="C48" i="84" s="1"/>
  <c r="C50" i="83"/>
  <c r="G27" i="94"/>
  <c r="G28" i="94" s="1"/>
  <c r="C47" i="94" s="1"/>
  <c r="G43" i="93"/>
  <c r="G44" i="93" s="1"/>
  <c r="C48" i="93" s="1"/>
  <c r="G27" i="93"/>
  <c r="G28" i="93" s="1"/>
  <c r="C47" i="93" s="1"/>
  <c r="G27" i="91"/>
  <c r="G28" i="91" s="1"/>
  <c r="C47" i="91" s="1"/>
  <c r="C50" i="90"/>
  <c r="G27" i="89"/>
  <c r="G28" i="89" s="1"/>
  <c r="C47" i="89" s="1"/>
  <c r="C50" i="89" s="1"/>
  <c r="G43" i="88"/>
  <c r="G44" i="88" s="1"/>
  <c r="C48" i="88" s="1"/>
  <c r="C50" i="88" s="1"/>
  <c r="G27" i="87"/>
  <c r="G28" i="87" s="1"/>
  <c r="C47" i="87" s="1"/>
  <c r="C50" i="87" s="1"/>
  <c r="C50" i="86"/>
  <c r="C50" i="85"/>
  <c r="G28" i="84"/>
  <c r="C47" i="84" s="1"/>
  <c r="C50" i="82"/>
  <c r="G27" i="81"/>
  <c r="G28" i="81" s="1"/>
  <c r="C47" i="81" s="1"/>
  <c r="C50" i="81" s="1"/>
  <c r="C50" i="80"/>
  <c r="G43" i="79"/>
  <c r="G44" i="79" s="1"/>
  <c r="C48" i="79" s="1"/>
  <c r="G27" i="79"/>
  <c r="G28" i="79" s="1"/>
  <c r="C47" i="79" s="1"/>
  <c r="G28" i="77"/>
  <c r="C47" i="77" s="1"/>
  <c r="G43" i="77"/>
  <c r="G44" i="77" s="1"/>
  <c r="C48" i="77" s="1"/>
  <c r="D43" i="34"/>
  <c r="D44" i="34" s="1"/>
  <c r="G41" i="34"/>
  <c r="D41" i="34"/>
  <c r="G40" i="34"/>
  <c r="D40" i="34"/>
  <c r="G38" i="34"/>
  <c r="D37" i="34"/>
  <c r="G37" i="34" s="1"/>
  <c r="D36" i="34"/>
  <c r="G36" i="34" s="1"/>
  <c r="D27" i="34"/>
  <c r="D28" i="34" s="1"/>
  <c r="G26" i="34"/>
  <c r="G25" i="34"/>
  <c r="D25" i="34"/>
  <c r="G24" i="34"/>
  <c r="D24" i="34"/>
  <c r="G22" i="34"/>
  <c r="D21" i="34"/>
  <c r="G21" i="34" s="1"/>
  <c r="D20" i="34"/>
  <c r="G20" i="34" s="1"/>
  <c r="F11" i="34"/>
  <c r="D24" i="1"/>
  <c r="C50" i="92" l="1"/>
  <c r="C50" i="94"/>
  <c r="C50" i="93"/>
  <c r="C50" i="91"/>
  <c r="C50" i="84"/>
  <c r="C50" i="79"/>
  <c r="C50" i="77"/>
  <c r="G27" i="34"/>
  <c r="G28" i="34" s="1"/>
  <c r="C47" i="34" s="1"/>
  <c r="G42" i="34"/>
  <c r="G43" i="34" s="1"/>
  <c r="G44" i="34" s="1"/>
  <c r="C48" i="34" s="1"/>
  <c r="C50" i="34" l="1"/>
  <c r="D20" i="1" l="1"/>
  <c r="G20" i="1" s="1"/>
  <c r="G42" i="1" l="1"/>
  <c r="G41" i="1"/>
  <c r="D41" i="1"/>
  <c r="G40" i="1"/>
  <c r="D40" i="1"/>
  <c r="G25" i="1"/>
  <c r="G24" i="1"/>
  <c r="D25" i="1"/>
  <c r="D43" i="1" l="1"/>
  <c r="D44" i="1" s="1"/>
  <c r="G38" i="1"/>
  <c r="G43" i="1" s="1"/>
  <c r="D37" i="1"/>
  <c r="G37" i="1" s="1"/>
  <c r="D36" i="1"/>
  <c r="G36" i="1" l="1"/>
  <c r="B43" i="1"/>
  <c r="G44" i="1" s="1"/>
  <c r="D27" i="1"/>
  <c r="B44" i="1" l="1"/>
  <c r="D21" i="1" l="1"/>
  <c r="C48" i="1" l="1"/>
  <c r="G21" i="1" l="1"/>
  <c r="G22" i="1"/>
  <c r="G26" i="1" l="1"/>
  <c r="G27" i="1" s="1"/>
  <c r="D28" i="1"/>
  <c r="B27" i="1" l="1"/>
  <c r="B28" i="1" l="1"/>
  <c r="G28" i="1" l="1"/>
  <c r="C47" i="1" s="1"/>
  <c r="C50" i="1" s="1"/>
  <c r="D5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Pujol Trias, Bernat</author>
  </authors>
  <commentList>
    <comment ref="F11" authorId="0" shapeId="0" xr:uid="{00000000-0006-0000-0100-000001000000}">
      <text>
        <r>
          <rPr>
            <sz val="9"/>
            <color indexed="81"/>
            <rFont val="Tahoma"/>
            <family val="2"/>
          </rPr>
          <t>Cel·la autoemplenada un cop emplenat el Municipi</t>
        </r>
      </text>
    </comment>
    <comment ref="B16" authorId="0" shapeId="0" xr:uid="{00000000-0006-0000-0100-000002000000}">
      <text>
        <r>
          <rPr>
            <sz val="9"/>
            <color indexed="81"/>
            <rFont val="Tahoma"/>
            <family val="2"/>
          </rPr>
          <t>DD/MM/AAAA
de 01/05/2026 a 01/12/2026</t>
        </r>
      </text>
    </comment>
    <comment ref="B32" authorId="0" shapeId="0" xr:uid="{CADB7018-3E7F-4F2C-A9C5-C1C8A6841D35}">
      <text>
        <r>
          <rPr>
            <sz val="9"/>
            <color indexed="81"/>
            <rFont val="Tahoma"/>
            <family val="2"/>
          </rPr>
          <t>DD/MM/AAAA
de 01/05/2026 a 01/12/2026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Pujol Trias, Bernat</author>
  </authors>
  <commentList>
    <comment ref="F11" authorId="0" shapeId="0" xr:uid="{00000000-0006-0000-0A00-000001000000}">
      <text>
        <r>
          <rPr>
            <sz val="9"/>
            <color indexed="81"/>
            <rFont val="Tahoma"/>
            <family val="2"/>
          </rPr>
          <t>Cel·la autoemplenada un cop emplenat el Municipi</t>
        </r>
      </text>
    </comment>
    <comment ref="B16" authorId="0" shapeId="0" xr:uid="{13E352F3-D722-4D6A-BA86-63F341BEE600}">
      <text>
        <r>
          <rPr>
            <sz val="9"/>
            <color indexed="81"/>
            <rFont val="Tahoma"/>
            <family val="2"/>
          </rPr>
          <t>DD/MM/AAAA
de 01/05/2026 a 01/12/2026</t>
        </r>
      </text>
    </comment>
    <comment ref="B32" authorId="0" shapeId="0" xr:uid="{D0F74F47-B8FE-4E12-9CCE-0AD52A107DAF}">
      <text>
        <r>
          <rPr>
            <sz val="9"/>
            <color indexed="81"/>
            <rFont val="Tahoma"/>
            <family val="2"/>
          </rPr>
          <t>DD/MM/AAAA
de 01/05/2026 a 01/12/2026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Pujol Trias, Bernat</author>
  </authors>
  <commentList>
    <comment ref="F11" authorId="0" shapeId="0" xr:uid="{00000000-0006-0000-0B00-000001000000}">
      <text>
        <r>
          <rPr>
            <sz val="9"/>
            <color indexed="81"/>
            <rFont val="Tahoma"/>
            <family val="2"/>
          </rPr>
          <t>Cel·la autoemplenada un cop emplenat el Municipi</t>
        </r>
      </text>
    </comment>
    <comment ref="B16" authorId="0" shapeId="0" xr:uid="{316C9033-1BF2-4904-A6D4-4066724E5892}">
      <text>
        <r>
          <rPr>
            <sz val="9"/>
            <color indexed="81"/>
            <rFont val="Tahoma"/>
            <family val="2"/>
          </rPr>
          <t>DD/MM/AAAA
de 01/05/2026 a 01/12/2026</t>
        </r>
      </text>
    </comment>
    <comment ref="B32" authorId="0" shapeId="0" xr:uid="{B57E0A7A-1669-4E2A-A77A-3579768472F3}">
      <text>
        <r>
          <rPr>
            <sz val="9"/>
            <color indexed="81"/>
            <rFont val="Tahoma"/>
            <family val="2"/>
          </rPr>
          <t>DD/MM/AAAA
de 01/05/2026 a 01/12/2026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Pujol Trias, Bernat</author>
  </authors>
  <commentList>
    <comment ref="F11" authorId="0" shapeId="0" xr:uid="{00000000-0006-0000-0C00-000001000000}">
      <text>
        <r>
          <rPr>
            <sz val="9"/>
            <color indexed="81"/>
            <rFont val="Tahoma"/>
            <family val="2"/>
          </rPr>
          <t>Cel·la autoemplenada un cop emplenat el Municipi</t>
        </r>
      </text>
    </comment>
    <comment ref="B16" authorId="0" shapeId="0" xr:uid="{EA0DC6C8-5717-4FF9-A579-1A2A24A9221B}">
      <text>
        <r>
          <rPr>
            <sz val="9"/>
            <color indexed="81"/>
            <rFont val="Tahoma"/>
            <family val="2"/>
          </rPr>
          <t>DD/MM/AAAA
de 01/05/2026 a 01/12/2026</t>
        </r>
      </text>
    </comment>
    <comment ref="B32" authorId="0" shapeId="0" xr:uid="{4C12BD13-CD3F-41AD-A55D-AC6276744923}">
      <text>
        <r>
          <rPr>
            <sz val="9"/>
            <color indexed="81"/>
            <rFont val="Tahoma"/>
            <family val="2"/>
          </rPr>
          <t>DD/MM/AAAA
de 01/05/2026 a 01/12/2026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Pujol Trias, Bernat</author>
  </authors>
  <commentList>
    <comment ref="F11" authorId="0" shapeId="0" xr:uid="{00000000-0006-0000-0D00-000001000000}">
      <text>
        <r>
          <rPr>
            <sz val="9"/>
            <color indexed="81"/>
            <rFont val="Tahoma"/>
            <family val="2"/>
          </rPr>
          <t>Cel·la autoemplenada un cop emplenat el Municipi</t>
        </r>
      </text>
    </comment>
    <comment ref="B16" authorId="0" shapeId="0" xr:uid="{6A4CEB3A-AAB9-44F2-83CD-CA7138E85C1D}">
      <text>
        <r>
          <rPr>
            <sz val="9"/>
            <color indexed="81"/>
            <rFont val="Tahoma"/>
            <family val="2"/>
          </rPr>
          <t>DD/MM/AAAA
de 01/05/2026 a 01/12/2026</t>
        </r>
      </text>
    </comment>
    <comment ref="B32" authorId="0" shapeId="0" xr:uid="{893E6824-2F72-4E8E-8A41-E2D3D6D8EA66}">
      <text>
        <r>
          <rPr>
            <sz val="9"/>
            <color indexed="81"/>
            <rFont val="Tahoma"/>
            <family val="2"/>
          </rPr>
          <t>DD/MM/AAAA
de 01/05/2026 a 01/12/2026</t>
        </r>
      </text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Pujol Trias, Bernat</author>
  </authors>
  <commentList>
    <comment ref="F11" authorId="0" shapeId="0" xr:uid="{00000000-0006-0000-0E00-000001000000}">
      <text>
        <r>
          <rPr>
            <sz val="9"/>
            <color indexed="81"/>
            <rFont val="Tahoma"/>
            <family val="2"/>
          </rPr>
          <t>Cel·la autoemplenada un cop emplenat el Municipi</t>
        </r>
      </text>
    </comment>
    <comment ref="B16" authorId="0" shapeId="0" xr:uid="{AC999B51-1BB1-4D72-A3B2-12662E399F51}">
      <text>
        <r>
          <rPr>
            <sz val="9"/>
            <color indexed="81"/>
            <rFont val="Tahoma"/>
            <family val="2"/>
          </rPr>
          <t>DD/MM/AAAA
de 01/05/2026 a 01/12/2026</t>
        </r>
      </text>
    </comment>
    <comment ref="B32" authorId="0" shapeId="0" xr:uid="{3CE54B97-3523-4DDE-9858-3EFA316BF02E}">
      <text>
        <r>
          <rPr>
            <sz val="9"/>
            <color indexed="81"/>
            <rFont val="Tahoma"/>
            <family val="2"/>
          </rPr>
          <t>DD/MM/AAAA
de 01/05/2026 a 01/12/2026</t>
        </r>
      </text>
    </comment>
  </commentList>
</comments>
</file>

<file path=xl/comments1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Pujol Trias, Bernat</author>
  </authors>
  <commentList>
    <comment ref="F11" authorId="0" shapeId="0" xr:uid="{00000000-0006-0000-0F00-000001000000}">
      <text>
        <r>
          <rPr>
            <sz val="9"/>
            <color indexed="81"/>
            <rFont val="Tahoma"/>
            <family val="2"/>
          </rPr>
          <t>Cel·la autoemplenada un cop emplenat el Municipi</t>
        </r>
      </text>
    </comment>
    <comment ref="B16" authorId="0" shapeId="0" xr:uid="{0158BEBD-8B44-4217-B67A-FFA7B0462FB2}">
      <text>
        <r>
          <rPr>
            <sz val="9"/>
            <color indexed="81"/>
            <rFont val="Tahoma"/>
            <family val="2"/>
          </rPr>
          <t>DD/MM/AAAA
de 01/05/2026 a 01/12/2026</t>
        </r>
      </text>
    </comment>
    <comment ref="B32" authorId="0" shapeId="0" xr:uid="{BED59298-9B46-4C72-9810-8EE14DB4C823}">
      <text>
        <r>
          <rPr>
            <sz val="9"/>
            <color indexed="81"/>
            <rFont val="Tahoma"/>
            <family val="2"/>
          </rPr>
          <t>DD/MM/AAAA
de 01/05/2026 a 01/12/2026</t>
        </r>
      </text>
    </comment>
  </commentList>
</comments>
</file>

<file path=xl/comments1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Pujol Trias, Bernat</author>
  </authors>
  <commentList>
    <comment ref="F11" authorId="0" shapeId="0" xr:uid="{00000000-0006-0000-1000-000001000000}">
      <text>
        <r>
          <rPr>
            <sz val="9"/>
            <color indexed="81"/>
            <rFont val="Tahoma"/>
            <family val="2"/>
          </rPr>
          <t>Cel·la autoemplenada un cop emplenat el Municipi</t>
        </r>
      </text>
    </comment>
    <comment ref="B16" authorId="0" shapeId="0" xr:uid="{088C9A04-16C7-4E2A-81EA-E61A4562AD20}">
      <text>
        <r>
          <rPr>
            <sz val="9"/>
            <color indexed="81"/>
            <rFont val="Tahoma"/>
            <family val="2"/>
          </rPr>
          <t>DD/MM/AAAA
de 01/05/2026 a 01/12/2026</t>
        </r>
      </text>
    </comment>
    <comment ref="B32" authorId="0" shapeId="0" xr:uid="{BCA5EB15-1423-4E8B-B18E-49E0316137B7}">
      <text>
        <r>
          <rPr>
            <sz val="9"/>
            <color indexed="81"/>
            <rFont val="Tahoma"/>
            <family val="2"/>
          </rPr>
          <t>DD/MM/AAAA
de 01/05/2026 a 01/12/2026</t>
        </r>
      </text>
    </comment>
  </commentList>
</comments>
</file>

<file path=xl/comments1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Pujol Trias, Bernat</author>
  </authors>
  <commentList>
    <comment ref="F11" authorId="0" shapeId="0" xr:uid="{00000000-0006-0000-1100-000001000000}">
      <text>
        <r>
          <rPr>
            <sz val="9"/>
            <color indexed="81"/>
            <rFont val="Tahoma"/>
            <family val="2"/>
          </rPr>
          <t>Cel·la autoemplenada un cop emplenat el Municipi</t>
        </r>
      </text>
    </comment>
    <comment ref="B16" authorId="0" shapeId="0" xr:uid="{A66C896D-6A7F-4A71-A81A-6B685F6D8E3E}">
      <text>
        <r>
          <rPr>
            <sz val="9"/>
            <color indexed="81"/>
            <rFont val="Tahoma"/>
            <family val="2"/>
          </rPr>
          <t>DD/MM/AAAA
de 01/05/2026 a 01/12/2026</t>
        </r>
      </text>
    </comment>
    <comment ref="B32" authorId="0" shapeId="0" xr:uid="{8E1BBF27-8DD9-4D21-8906-3C12ADF8268E}">
      <text>
        <r>
          <rPr>
            <sz val="9"/>
            <color indexed="81"/>
            <rFont val="Tahoma"/>
            <family val="2"/>
          </rPr>
          <t>DD/MM/AAAA
de 01/05/2026 a 01/12/2026</t>
        </r>
      </text>
    </comment>
  </commentList>
</comments>
</file>

<file path=xl/comments1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Pujol Trias, Bernat</author>
  </authors>
  <commentList>
    <comment ref="F11" authorId="0" shapeId="0" xr:uid="{00000000-0006-0000-1200-000001000000}">
      <text>
        <r>
          <rPr>
            <sz val="9"/>
            <color indexed="81"/>
            <rFont val="Tahoma"/>
            <family val="2"/>
          </rPr>
          <t>Cel·la autoemplenada un cop emplenat el Municipi</t>
        </r>
      </text>
    </comment>
    <comment ref="B16" authorId="0" shapeId="0" xr:uid="{993216EC-48B9-4373-B7B9-E4610B142056}">
      <text>
        <r>
          <rPr>
            <sz val="9"/>
            <color indexed="81"/>
            <rFont val="Tahoma"/>
            <family val="2"/>
          </rPr>
          <t>DD/MM/AAAA
de 01/05/2026 a 01/12/2026</t>
        </r>
      </text>
    </comment>
    <comment ref="B32" authorId="0" shapeId="0" xr:uid="{4DD7EBC3-CEBD-49B2-9F7A-F2A71D2CFE00}">
      <text>
        <r>
          <rPr>
            <sz val="9"/>
            <color indexed="81"/>
            <rFont val="Tahoma"/>
            <family val="2"/>
          </rPr>
          <t>DD/MM/AAAA
de 01/05/2026 a 01/12/2026</t>
        </r>
      </text>
    </comment>
  </commentList>
</comments>
</file>

<file path=xl/comments1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Pujol Trias, Bernat</author>
  </authors>
  <commentList>
    <comment ref="F11" authorId="0" shapeId="0" xr:uid="{00000000-0006-0000-1300-000001000000}">
      <text>
        <r>
          <rPr>
            <sz val="9"/>
            <color indexed="81"/>
            <rFont val="Tahoma"/>
            <family val="2"/>
          </rPr>
          <t>Cel·la autoemplenada un cop emplenat el Municipi</t>
        </r>
      </text>
    </comment>
    <comment ref="B16" authorId="0" shapeId="0" xr:uid="{C6F1FCB4-699B-4CBD-804F-4D3E2A3BA4EB}">
      <text>
        <r>
          <rPr>
            <sz val="9"/>
            <color indexed="81"/>
            <rFont val="Tahoma"/>
            <family val="2"/>
          </rPr>
          <t>DD/MM/AAAA
de 01/05/2026 a 01/12/2026</t>
        </r>
      </text>
    </comment>
    <comment ref="B32" authorId="0" shapeId="0" xr:uid="{82EBD571-9E4E-45F3-9556-75E36C67C50C}">
      <text>
        <r>
          <rPr>
            <sz val="9"/>
            <color indexed="81"/>
            <rFont val="Tahoma"/>
            <family val="2"/>
          </rPr>
          <t>DD/MM/AAAA
de 01/05/2026 a 01/12/2026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Pujol Trias, Bernat</author>
  </authors>
  <commentList>
    <comment ref="F11" authorId="0" shapeId="0" xr:uid="{00000000-0006-0000-0200-000001000000}">
      <text>
        <r>
          <rPr>
            <sz val="9"/>
            <color indexed="81"/>
            <rFont val="Tahoma"/>
            <family val="2"/>
          </rPr>
          <t>Cel·la autoemplenada un cop emplenat el Municipi</t>
        </r>
      </text>
    </comment>
    <comment ref="B16" authorId="0" shapeId="0" xr:uid="{D1536CC4-A331-4647-A4C6-BFA6E4197E23}">
      <text>
        <r>
          <rPr>
            <sz val="9"/>
            <color indexed="81"/>
            <rFont val="Tahoma"/>
            <family val="2"/>
          </rPr>
          <t>DD/MM/AAAA
de 01/05/2026 a 01/12/2026</t>
        </r>
      </text>
    </comment>
    <comment ref="B32" authorId="0" shapeId="0" xr:uid="{8F88E0D0-8F8F-4F6F-87F4-43A166DA6F48}">
      <text>
        <r>
          <rPr>
            <sz val="9"/>
            <color indexed="81"/>
            <rFont val="Tahoma"/>
            <family val="2"/>
          </rPr>
          <t>DD/MM/AAAA
de 01/05/2026 a 01/12/2026</t>
        </r>
      </text>
    </comment>
  </commentList>
</comments>
</file>

<file path=xl/comments2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Pujol Trias, Bernat</author>
  </authors>
  <commentList>
    <comment ref="F11" authorId="0" shapeId="0" xr:uid="{00000000-0006-0000-1400-000001000000}">
      <text>
        <r>
          <rPr>
            <sz val="9"/>
            <color indexed="81"/>
            <rFont val="Tahoma"/>
            <family val="2"/>
          </rPr>
          <t>Cel·la autoemplenada un cop emplenat el Municipi</t>
        </r>
      </text>
    </comment>
    <comment ref="B16" authorId="0" shapeId="0" xr:uid="{2B5B6DD0-E10F-4D01-A533-7F782D27124A}">
      <text>
        <r>
          <rPr>
            <sz val="9"/>
            <color indexed="81"/>
            <rFont val="Tahoma"/>
            <family val="2"/>
          </rPr>
          <t>DD/MM/AAAA
de 01/05/2026 a 01/12/2026</t>
        </r>
      </text>
    </comment>
    <comment ref="B32" authorId="0" shapeId="0" xr:uid="{B9587B83-4A39-4311-B535-477C609A944A}">
      <text>
        <r>
          <rPr>
            <sz val="9"/>
            <color indexed="81"/>
            <rFont val="Tahoma"/>
            <family val="2"/>
          </rPr>
          <t>DD/MM/AAAA
de 01/05/2026 a 01/12/2026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Pujol Trias, Bernat</author>
  </authors>
  <commentList>
    <comment ref="F11" authorId="0" shapeId="0" xr:uid="{00000000-0006-0000-0300-000001000000}">
      <text>
        <r>
          <rPr>
            <sz val="9"/>
            <color indexed="81"/>
            <rFont val="Tahoma"/>
            <family val="2"/>
          </rPr>
          <t>Cel·la autoemplenada un cop emplenat el Municipi</t>
        </r>
      </text>
    </comment>
    <comment ref="B16" authorId="0" shapeId="0" xr:uid="{F01F5B54-895B-476E-8221-F149B981C129}">
      <text>
        <r>
          <rPr>
            <sz val="9"/>
            <color indexed="81"/>
            <rFont val="Tahoma"/>
            <family val="2"/>
          </rPr>
          <t>DD/MM/AAAA
de 01/05/2026 a 01/12/2026</t>
        </r>
      </text>
    </comment>
    <comment ref="B32" authorId="0" shapeId="0" xr:uid="{26F4A1BE-361A-44F1-8C55-BC6A5F4FEC9D}">
      <text>
        <r>
          <rPr>
            <sz val="9"/>
            <color indexed="81"/>
            <rFont val="Tahoma"/>
            <family val="2"/>
          </rPr>
          <t>DD/MM/AAAA
de 01/05/2026 a 01/12/2026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Pujol Trias, Bernat</author>
  </authors>
  <commentList>
    <comment ref="F11" authorId="0" shapeId="0" xr:uid="{00000000-0006-0000-0400-000001000000}">
      <text>
        <r>
          <rPr>
            <sz val="9"/>
            <color indexed="81"/>
            <rFont val="Tahoma"/>
            <family val="2"/>
          </rPr>
          <t>Cel·la autoemplenada un cop emplenat el Municipi</t>
        </r>
      </text>
    </comment>
    <comment ref="B16" authorId="0" shapeId="0" xr:uid="{213C31CD-0464-4C86-AEC6-DD8C2F40169F}">
      <text>
        <r>
          <rPr>
            <sz val="9"/>
            <color indexed="81"/>
            <rFont val="Tahoma"/>
            <family val="2"/>
          </rPr>
          <t>DD/MM/AAAA
de 01/05/2026 a 01/12/2026</t>
        </r>
      </text>
    </comment>
    <comment ref="B32" authorId="0" shapeId="0" xr:uid="{11876115-02D8-4F2E-A8B1-5315D6584926}">
      <text>
        <r>
          <rPr>
            <sz val="9"/>
            <color indexed="81"/>
            <rFont val="Tahoma"/>
            <family val="2"/>
          </rPr>
          <t>DD/MM/AAAA
de 01/05/2026 a 01/12/2026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Pujol Trias, Bernat</author>
  </authors>
  <commentList>
    <comment ref="F11" authorId="0" shapeId="0" xr:uid="{00000000-0006-0000-0500-000001000000}">
      <text>
        <r>
          <rPr>
            <sz val="9"/>
            <color indexed="81"/>
            <rFont val="Tahoma"/>
            <family val="2"/>
          </rPr>
          <t>Cel·la autoemplenada un cop emplenat el Municipi</t>
        </r>
      </text>
    </comment>
    <comment ref="B16" authorId="0" shapeId="0" xr:uid="{7B28CA55-910B-44F7-9893-41B36B8F7605}">
      <text>
        <r>
          <rPr>
            <sz val="9"/>
            <color indexed="81"/>
            <rFont val="Tahoma"/>
            <family val="2"/>
          </rPr>
          <t>DD/MM/AAAA
de 01/05/2026 a 01/12/2026</t>
        </r>
      </text>
    </comment>
    <comment ref="B32" authorId="0" shapeId="0" xr:uid="{286A18D9-4B29-4C4E-AFC4-3BDE46D18081}">
      <text>
        <r>
          <rPr>
            <sz val="9"/>
            <color indexed="81"/>
            <rFont val="Tahoma"/>
            <family val="2"/>
          </rPr>
          <t>DD/MM/AAAA
de 01/05/2026 a 01/12/2026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Pujol Trias, Bernat</author>
  </authors>
  <commentList>
    <comment ref="F11" authorId="0" shapeId="0" xr:uid="{00000000-0006-0000-0600-000001000000}">
      <text>
        <r>
          <rPr>
            <sz val="9"/>
            <color indexed="81"/>
            <rFont val="Tahoma"/>
            <family val="2"/>
          </rPr>
          <t>Cel·la autoemplenada un cop emplenat el Municipi</t>
        </r>
      </text>
    </comment>
    <comment ref="B16" authorId="0" shapeId="0" xr:uid="{CD0D3F65-1A73-4B8A-8A0E-24B1059A5A40}">
      <text>
        <r>
          <rPr>
            <sz val="9"/>
            <color indexed="81"/>
            <rFont val="Tahoma"/>
            <family val="2"/>
          </rPr>
          <t>DD/MM/AAAA
de 01/05/2026 a 01/12/2026</t>
        </r>
      </text>
    </comment>
    <comment ref="B32" authorId="0" shapeId="0" xr:uid="{14082498-29E5-4C3A-8A10-FB40CB540400}">
      <text>
        <r>
          <rPr>
            <sz val="9"/>
            <color indexed="81"/>
            <rFont val="Tahoma"/>
            <family val="2"/>
          </rPr>
          <t>DD/MM/AAAA
de 01/05/2026 a 01/12/2026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Pujol Trias, Bernat</author>
  </authors>
  <commentList>
    <comment ref="F11" authorId="0" shapeId="0" xr:uid="{00000000-0006-0000-0700-000001000000}">
      <text>
        <r>
          <rPr>
            <sz val="9"/>
            <color indexed="81"/>
            <rFont val="Tahoma"/>
            <family val="2"/>
          </rPr>
          <t>Cel·la autoemplenada un cop emplenat el Municipi</t>
        </r>
      </text>
    </comment>
    <comment ref="B16" authorId="0" shapeId="0" xr:uid="{73D48349-024B-4598-9E87-9C0A9D364AAA}">
      <text>
        <r>
          <rPr>
            <sz val="9"/>
            <color indexed="81"/>
            <rFont val="Tahoma"/>
            <family val="2"/>
          </rPr>
          <t>DD/MM/AAAA
de 01/05/2026 a 01/12/2026</t>
        </r>
      </text>
    </comment>
    <comment ref="B32" authorId="0" shapeId="0" xr:uid="{2A713CBB-D63B-4D95-BBB8-FEAB4CEC1FC3}">
      <text>
        <r>
          <rPr>
            <sz val="9"/>
            <color indexed="81"/>
            <rFont val="Tahoma"/>
            <family val="2"/>
          </rPr>
          <t>DD/MM/AAAA
de 01/05/2026 a 01/12/2026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Pujol Trias, Bernat</author>
  </authors>
  <commentList>
    <comment ref="F11" authorId="0" shapeId="0" xr:uid="{00000000-0006-0000-0800-000001000000}">
      <text>
        <r>
          <rPr>
            <sz val="9"/>
            <color indexed="81"/>
            <rFont val="Tahoma"/>
            <family val="2"/>
          </rPr>
          <t>Cel·la autoemplenada un cop emplenat el Municipi</t>
        </r>
      </text>
    </comment>
    <comment ref="B16" authorId="0" shapeId="0" xr:uid="{BAA9BF69-ADEF-4EC2-9BD1-977A678AC82C}">
      <text>
        <r>
          <rPr>
            <sz val="9"/>
            <color indexed="81"/>
            <rFont val="Tahoma"/>
            <family val="2"/>
          </rPr>
          <t>DD/MM/AAAA
de 01/05/2026 a 01/12/2026</t>
        </r>
      </text>
    </comment>
    <comment ref="B32" authorId="0" shapeId="0" xr:uid="{4B5B43D0-AF3B-4109-B8BC-6709C43FBC63}">
      <text>
        <r>
          <rPr>
            <sz val="9"/>
            <color indexed="81"/>
            <rFont val="Tahoma"/>
            <family val="2"/>
          </rPr>
          <t>DD/MM/AAAA
de 01/05/2026 a 01/12/2026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Pujol Trias, Bernat</author>
  </authors>
  <commentList>
    <comment ref="F11" authorId="0" shapeId="0" xr:uid="{00000000-0006-0000-0900-000001000000}">
      <text>
        <r>
          <rPr>
            <sz val="9"/>
            <color indexed="81"/>
            <rFont val="Tahoma"/>
            <family val="2"/>
          </rPr>
          <t>Cel·la autoemplenada un cop emplenat el Municipi</t>
        </r>
      </text>
    </comment>
    <comment ref="B16" authorId="0" shapeId="0" xr:uid="{6F92E680-72A5-40C6-B70D-60DE455C47A0}">
      <text>
        <r>
          <rPr>
            <sz val="9"/>
            <color indexed="81"/>
            <rFont val="Tahoma"/>
            <family val="2"/>
          </rPr>
          <t>DD/MM/AAAA
de 01/05/2026 a 01/12/2026</t>
        </r>
      </text>
    </comment>
    <comment ref="B32" authorId="0" shapeId="0" xr:uid="{5919C318-13EA-4164-80CD-FB8620E479D8}">
      <text>
        <r>
          <rPr>
            <sz val="9"/>
            <color indexed="81"/>
            <rFont val="Tahoma"/>
            <family val="2"/>
          </rPr>
          <t>DD/MM/AAAA
de 01/05/2026 a 01/12/2026</t>
        </r>
      </text>
    </comment>
  </commentList>
</comments>
</file>

<file path=xl/sharedStrings.xml><?xml version="1.0" encoding="utf-8"?>
<sst xmlns="http://schemas.openxmlformats.org/spreadsheetml/2006/main" count="3779" uniqueCount="1038">
  <si>
    <t>Comarca</t>
  </si>
  <si>
    <t>Mesos sencers sol·licitats</t>
  </si>
  <si>
    <t>Dies de mesos no sencers</t>
  </si>
  <si>
    <t>Adreça on es realitzarà el Programa</t>
  </si>
  <si>
    <t>Resum de la subvenció sol·licitada</t>
  </si>
  <si>
    <t>Nombre total de places sol·licitades</t>
  </si>
  <si>
    <t>Detall de l'import sol·licitat per al grup 1</t>
  </si>
  <si>
    <t>Import màxim subvenció tècnic/a</t>
  </si>
  <si>
    <t>Subvenció total sol·licitada</t>
  </si>
  <si>
    <t>Detall de l'import sol·licitat per al grup 2</t>
  </si>
  <si>
    <t>Import subvenció sol·licitada Grup 1 (30 places)</t>
  </si>
  <si>
    <t>Import subvenció sol·licitada Grup 2 (30 places)</t>
  </si>
  <si>
    <t>Codi Postal</t>
  </si>
  <si>
    <t>Import màxim subvenció prospector/a</t>
  </si>
  <si>
    <t>Resta de costos de l'operació (25% dels costos directes personal)</t>
  </si>
  <si>
    <t>IMPORT MÀXIM TOTAL</t>
  </si>
  <si>
    <t>Import sol.licitat subvenció tècnic/a</t>
  </si>
  <si>
    <t xml:space="preserve">IMPORT PROPOSAT PER L'ENTITAT                </t>
  </si>
  <si>
    <t>SUBVENCIÓ SOL.LICITADA TOTAL</t>
  </si>
  <si>
    <t>Import proposat subvenció tècnic/a</t>
  </si>
  <si>
    <t>Import proposat subvenció prospector/a</t>
  </si>
  <si>
    <t>SUBVENCIÓ PROPOSADA TOTAL</t>
  </si>
  <si>
    <t>Mesos sencers sol·licitats (*)</t>
  </si>
  <si>
    <t>Nom de l'entitat</t>
  </si>
  <si>
    <t>Detall de l'import sol·licitat per a la realització del programa de mesures actives d’inserció per a persones destinatàries de l’RGC i persones en risc o en situació d’exclusió social (MAIS)</t>
  </si>
  <si>
    <t>Municipi</t>
  </si>
  <si>
    <t>Abella de la Conca</t>
  </si>
  <si>
    <t>Pallars Jussà</t>
  </si>
  <si>
    <t>Abrera</t>
  </si>
  <si>
    <t>Baix Llobregat</t>
  </si>
  <si>
    <t>Àger</t>
  </si>
  <si>
    <t>Noguera</t>
  </si>
  <si>
    <t>Agramunt</t>
  </si>
  <si>
    <t>Urgell</t>
  </si>
  <si>
    <t>Aguilar de Segarra</t>
  </si>
  <si>
    <t>Bages</t>
  </si>
  <si>
    <t>Agullana</t>
  </si>
  <si>
    <t>Alt Empordà</t>
  </si>
  <si>
    <t>Aiguafreda</t>
  </si>
  <si>
    <t>Vallès Oriental</t>
  </si>
  <si>
    <t>Aiguamúrcia</t>
  </si>
  <si>
    <t>Alt Camp</t>
  </si>
  <si>
    <t>Aiguaviva</t>
  </si>
  <si>
    <t>Gironès</t>
  </si>
  <si>
    <t>Aitona</t>
  </si>
  <si>
    <t>Segrià</t>
  </si>
  <si>
    <t>Alamús, els</t>
  </si>
  <si>
    <t>Alàs i Cerc</t>
  </si>
  <si>
    <t>Alt Urgell</t>
  </si>
  <si>
    <t>Albagés, l'</t>
  </si>
  <si>
    <t>Garrigues</t>
  </si>
  <si>
    <t>Albanyà</t>
  </si>
  <si>
    <t>Albatàrrec</t>
  </si>
  <si>
    <t>Albesa</t>
  </si>
  <si>
    <t>Albi, l'</t>
  </si>
  <si>
    <t>Albinyana</t>
  </si>
  <si>
    <t>Baix Penedès</t>
  </si>
  <si>
    <t>Albiol, l'</t>
  </si>
  <si>
    <t>Baix Camp</t>
  </si>
  <si>
    <t>Albons</t>
  </si>
  <si>
    <t>Baix Empordà</t>
  </si>
  <si>
    <t>Alcanar</t>
  </si>
  <si>
    <t>Montsià</t>
  </si>
  <si>
    <t>Alcanó</t>
  </si>
  <si>
    <t>Alcarràs</t>
  </si>
  <si>
    <t>Alcoletge</t>
  </si>
  <si>
    <t>Alcover</t>
  </si>
  <si>
    <t>Aldea, l'</t>
  </si>
  <si>
    <t>Baix Ebre</t>
  </si>
  <si>
    <t>Aldover</t>
  </si>
  <si>
    <t>Aleixar, l'</t>
  </si>
  <si>
    <t>Alella</t>
  </si>
  <si>
    <t>Maresme</t>
  </si>
  <si>
    <t>Alfara de Carles</t>
  </si>
  <si>
    <t>Alfarràs</t>
  </si>
  <si>
    <t>Alfés</t>
  </si>
  <si>
    <t>Alforja</t>
  </si>
  <si>
    <t>Algerri</t>
  </si>
  <si>
    <t>Alguaire</t>
  </si>
  <si>
    <t>Alins</t>
  </si>
  <si>
    <t>Pallars Sobirà</t>
  </si>
  <si>
    <t>Alió</t>
  </si>
  <si>
    <t>Almacelles</t>
  </si>
  <si>
    <t>Almatret</t>
  </si>
  <si>
    <t>Almenar</t>
  </si>
  <si>
    <t>Almoster</t>
  </si>
  <si>
    <t>Alòs de Balaguer</t>
  </si>
  <si>
    <t>Alp</t>
  </si>
  <si>
    <t>Cerdanya</t>
  </si>
  <si>
    <t>Alpens</t>
  </si>
  <si>
    <t>Osona</t>
  </si>
  <si>
    <t>Alpicat</t>
  </si>
  <si>
    <t>Alt Àneu</t>
  </si>
  <si>
    <t>Altafulla</t>
  </si>
  <si>
    <t>Tarragonès</t>
  </si>
  <si>
    <t>Amer</t>
  </si>
  <si>
    <t>Selva</t>
  </si>
  <si>
    <t>Ametlla de Mar, l'</t>
  </si>
  <si>
    <t>Ametlla del Vallès, l'</t>
  </si>
  <si>
    <t>Ampolla, l'</t>
  </si>
  <si>
    <t>Amposta</t>
  </si>
  <si>
    <t>Anglès</t>
  </si>
  <si>
    <t>Anglesola</t>
  </si>
  <si>
    <t>Arbeca</t>
  </si>
  <si>
    <t>Arboç, l'</t>
  </si>
  <si>
    <t>Arbolí</t>
  </si>
  <si>
    <t>Arbúcies</t>
  </si>
  <si>
    <t>Arenys de Mar</t>
  </si>
  <si>
    <t>Arenys de Munt</t>
  </si>
  <si>
    <t>Argelaguer</t>
  </si>
  <si>
    <t>Garrotxa</t>
  </si>
  <si>
    <t>Argençola</t>
  </si>
  <si>
    <t>Anoia</t>
  </si>
  <si>
    <t>Argentera, l'</t>
  </si>
  <si>
    <t>Argentona</t>
  </si>
  <si>
    <t>Armentera, l'</t>
  </si>
  <si>
    <t>Arnes</t>
  </si>
  <si>
    <t>Terra Alta</t>
  </si>
  <si>
    <t>Arres</t>
  </si>
  <si>
    <t>Val d'Aran</t>
  </si>
  <si>
    <t>Arsèguel</t>
  </si>
  <si>
    <t>Artés</t>
  </si>
  <si>
    <t>Artesa de Lleida</t>
  </si>
  <si>
    <t>Artesa de Segre</t>
  </si>
  <si>
    <t>Ascó</t>
  </si>
  <si>
    <t>Ribera d'Ebre</t>
  </si>
  <si>
    <t>Aspa</t>
  </si>
  <si>
    <t>Avellanes i Santa Linya, les</t>
  </si>
  <si>
    <t>Avià</t>
  </si>
  <si>
    <t>Berguedà</t>
  </si>
  <si>
    <t>Avinyó</t>
  </si>
  <si>
    <t>Avinyonet de Puigventós</t>
  </si>
  <si>
    <t>Avinyonet del Penedès</t>
  </si>
  <si>
    <t>Alt Penedès</t>
  </si>
  <si>
    <t>Badalona</t>
  </si>
  <si>
    <t>Barcelonès</t>
  </si>
  <si>
    <t>Badia del Vallès</t>
  </si>
  <si>
    <t>Vallès Occidental</t>
  </si>
  <si>
    <t>Bagà</t>
  </si>
  <si>
    <t>Baix Pallars</t>
  </si>
  <si>
    <t>Balaguer</t>
  </si>
  <si>
    <t>Balenyà</t>
  </si>
  <si>
    <t>Balsareny</t>
  </si>
  <si>
    <t>Banyeres del Penedès</t>
  </si>
  <si>
    <t>Banyoles</t>
  </si>
  <si>
    <t>Pla de l'Estany</t>
  </si>
  <si>
    <t>Barbens</t>
  </si>
  <si>
    <t>Pla d'Urgell</t>
  </si>
  <si>
    <t>Barberà de la Conca</t>
  </si>
  <si>
    <t>Conca de Barberà</t>
  </si>
  <si>
    <t>Barberà del Vallès</t>
  </si>
  <si>
    <t>Barcelona</t>
  </si>
  <si>
    <t>Baronia de Rialb, la</t>
  </si>
  <si>
    <t>Bàscara</t>
  </si>
  <si>
    <t>Bassella</t>
  </si>
  <si>
    <t>Batea</t>
  </si>
  <si>
    <t>Bausen</t>
  </si>
  <si>
    <t>Begues</t>
  </si>
  <si>
    <t>Begur</t>
  </si>
  <si>
    <t>Belianes</t>
  </si>
  <si>
    <t>Bellaguarda</t>
  </si>
  <si>
    <t>Bellcaire d'Empordà</t>
  </si>
  <si>
    <t>Bellcaire d'Urgell</t>
  </si>
  <si>
    <t>Bell-lloc d'Urgell</t>
  </si>
  <si>
    <t>Bellmunt d'Urgell</t>
  </si>
  <si>
    <t>Bellmunt del Priorat</t>
  </si>
  <si>
    <t>Priorat</t>
  </si>
  <si>
    <t>Bellprat</t>
  </si>
  <si>
    <t>Bellpuig</t>
  </si>
  <si>
    <t>Bellvei</t>
  </si>
  <si>
    <t>Bellver de Cerdanya</t>
  </si>
  <si>
    <t>Bellvís</t>
  </si>
  <si>
    <t>Benavent de Segrià</t>
  </si>
  <si>
    <t>Benifallet</t>
  </si>
  <si>
    <t>Benissanet</t>
  </si>
  <si>
    <t>Berga</t>
  </si>
  <si>
    <t>Besalú</t>
  </si>
  <si>
    <t>Bescanó</t>
  </si>
  <si>
    <t>Beuda</t>
  </si>
  <si>
    <t>Bigues i Riells del Fai</t>
  </si>
  <si>
    <t>Biosca</t>
  </si>
  <si>
    <t>Segarra</t>
  </si>
  <si>
    <t>Bisbal d'Empordà, la</t>
  </si>
  <si>
    <t>Bisbal de Falset, la</t>
  </si>
  <si>
    <t>Bisbal del Penedès, la</t>
  </si>
  <si>
    <t>Biure</t>
  </si>
  <si>
    <t>Blancafort</t>
  </si>
  <si>
    <t>Blanes</t>
  </si>
  <si>
    <t>Boadella i les Escaules</t>
  </si>
  <si>
    <t>Bolvir</t>
  </si>
  <si>
    <t>Bonastre</t>
  </si>
  <si>
    <t>Bòrdes, Es</t>
  </si>
  <si>
    <t>Bordils</t>
  </si>
  <si>
    <t>Borges Blanques, les</t>
  </si>
  <si>
    <t>Borges del Camp, les</t>
  </si>
  <si>
    <t>Borrassà</t>
  </si>
  <si>
    <t>Borredà</t>
  </si>
  <si>
    <t>Bossòst</t>
  </si>
  <si>
    <t>Bot</t>
  </si>
  <si>
    <t>Botarell</t>
  </si>
  <si>
    <t>Bovera</t>
  </si>
  <si>
    <t>Bràfim</t>
  </si>
  <si>
    <t>Breda</t>
  </si>
  <si>
    <t>Bruc, el</t>
  </si>
  <si>
    <t>Brull, el</t>
  </si>
  <si>
    <t>Brunyola i Sant Martí Sapresa</t>
  </si>
  <si>
    <t>Cabacés</t>
  </si>
  <si>
    <t>Cabanabona</t>
  </si>
  <si>
    <t>Cabanelles</t>
  </si>
  <si>
    <t>Cabanes</t>
  </si>
  <si>
    <t>Cabanyes, les</t>
  </si>
  <si>
    <t>Cabó</t>
  </si>
  <si>
    <t>Cabra del Camp</t>
  </si>
  <si>
    <t>Cabrera d'Anoia</t>
  </si>
  <si>
    <t>Cabrera de Mar</t>
  </si>
  <si>
    <t>Cabrils</t>
  </si>
  <si>
    <t>Cadaqués</t>
  </si>
  <si>
    <t>Calaf</t>
  </si>
  <si>
    <t>Calafell</t>
  </si>
  <si>
    <t>Calders</t>
  </si>
  <si>
    <t>Moianès</t>
  </si>
  <si>
    <t>Caldes d'Estrac</t>
  </si>
  <si>
    <t>Caldes de Malavella</t>
  </si>
  <si>
    <t>Caldes de Montbui</t>
  </si>
  <si>
    <t>Calella</t>
  </si>
  <si>
    <t>Calldetenes</t>
  </si>
  <si>
    <t>Callús</t>
  </si>
  <si>
    <t>Calonge de Segarra</t>
  </si>
  <si>
    <t>Calonge i Sant Antoni</t>
  </si>
  <si>
    <t>Camarasa</t>
  </si>
  <si>
    <t>Camarles</t>
  </si>
  <si>
    <t>Cambrils</t>
  </si>
  <si>
    <t>Camós</t>
  </si>
  <si>
    <t>Campdevànol</t>
  </si>
  <si>
    <t>Ripollès</t>
  </si>
  <si>
    <t>Campelles</t>
  </si>
  <si>
    <t>Campins</t>
  </si>
  <si>
    <t>Campllong</t>
  </si>
  <si>
    <t>Camprodon</t>
  </si>
  <si>
    <t>Canejan</t>
  </si>
  <si>
    <t>Canet d'Adri</t>
  </si>
  <si>
    <t>Canet de Mar</t>
  </si>
  <si>
    <t>Canonja, la</t>
  </si>
  <si>
    <t>Canovelles</t>
  </si>
  <si>
    <t>Cànoves i Samalús</t>
  </si>
  <si>
    <t>Cantallops</t>
  </si>
  <si>
    <t>Canyelles</t>
  </si>
  <si>
    <t>Garraf</t>
  </si>
  <si>
    <t>Capafonts</t>
  </si>
  <si>
    <t>Capçanes</t>
  </si>
  <si>
    <t>Capellades</t>
  </si>
  <si>
    <t>Capmany</t>
  </si>
  <si>
    <t>Capolat</t>
  </si>
  <si>
    <t>Cardedeu</t>
  </si>
  <si>
    <t>Cardona</t>
  </si>
  <si>
    <t>Carme</t>
  </si>
  <si>
    <t>Caseres</t>
  </si>
  <si>
    <t>Cassà de la Selva</t>
  </si>
  <si>
    <t>Casserres</t>
  </si>
  <si>
    <t>Castell de l'Areny</t>
  </si>
  <si>
    <t>Castell de Mur</t>
  </si>
  <si>
    <t>Castellar de la Ribera</t>
  </si>
  <si>
    <t>Solsonès</t>
  </si>
  <si>
    <t>Castellar de n'Hug</t>
  </si>
  <si>
    <t>Castellar del Riu</t>
  </si>
  <si>
    <t>Castellar del Vallès</t>
  </si>
  <si>
    <t>Castellbell i el Vilar</t>
  </si>
  <si>
    <t>Castellbisbal</t>
  </si>
  <si>
    <t>Castellcir</t>
  </si>
  <si>
    <t>Castelldans</t>
  </si>
  <si>
    <t>Castelldefels</t>
  </si>
  <si>
    <t>Castellet i la Gornal</t>
  </si>
  <si>
    <t>Castellfollit de la Roca</t>
  </si>
  <si>
    <t>Castellfollit de Riubregós</t>
  </si>
  <si>
    <t>Castellfollit del Boix</t>
  </si>
  <si>
    <t>Castellgalí</t>
  </si>
  <si>
    <t>Castellnou de Bages</t>
  </si>
  <si>
    <t>Castellnou de Seana</t>
  </si>
  <si>
    <t>Castelló d'Empúries</t>
  </si>
  <si>
    <t>Castelló de Farfanya</t>
  </si>
  <si>
    <t>Castellolí</t>
  </si>
  <si>
    <t>Castell-Platja d'Aro</t>
  </si>
  <si>
    <t>Castellserà</t>
  </si>
  <si>
    <t>Castellterçol</t>
  </si>
  <si>
    <t>Castellvell del Camp</t>
  </si>
  <si>
    <t>Castellví de la Marca</t>
  </si>
  <si>
    <t>Castellví de Rosanes</t>
  </si>
  <si>
    <t>Catllar, el</t>
  </si>
  <si>
    <t>Cava</t>
  </si>
  <si>
    <t>Cellera de Ter, la</t>
  </si>
  <si>
    <t>Celrà</t>
  </si>
  <si>
    <t>Centelles</t>
  </si>
  <si>
    <t>Cercs</t>
  </si>
  <si>
    <t>Cerdanyola del Vallès</t>
  </si>
  <si>
    <t>Cervelló</t>
  </si>
  <si>
    <t>Cervera</t>
  </si>
  <si>
    <t>Cervià de les Garrigues</t>
  </si>
  <si>
    <t>Cervià de Ter</t>
  </si>
  <si>
    <t>Cistella</t>
  </si>
  <si>
    <t>Ciutadilla</t>
  </si>
  <si>
    <t>Clariana de Cardener</t>
  </si>
  <si>
    <t>Cogul, el</t>
  </si>
  <si>
    <t>Colera</t>
  </si>
  <si>
    <t>Coll de Nargó</t>
  </si>
  <si>
    <t>Collbató</t>
  </si>
  <si>
    <t>Colldejou</t>
  </si>
  <si>
    <t>Collsuspina</t>
  </si>
  <si>
    <t>Colomers</t>
  </si>
  <si>
    <t>Coma i la Pedra, la</t>
  </si>
  <si>
    <t>Conca de Dalt</t>
  </si>
  <si>
    <t>Conesa</t>
  </si>
  <si>
    <t>Constantí</t>
  </si>
  <si>
    <t>Copons</t>
  </si>
  <si>
    <t>Corbera d'Ebre</t>
  </si>
  <si>
    <t>Corbera de Llobregat</t>
  </si>
  <si>
    <t>Corbins</t>
  </si>
  <si>
    <t>Corçà</t>
  </si>
  <si>
    <t>Cornellà de Llobregat</t>
  </si>
  <si>
    <t>Cornellà del Terri</t>
  </si>
  <si>
    <t>Cornudella de Montsant</t>
  </si>
  <si>
    <t>Creixell</t>
  </si>
  <si>
    <t>Crespià</t>
  </si>
  <si>
    <t>Cruïlles, Monells i Sant Sadurní de l'Heura</t>
  </si>
  <si>
    <t>Cubelles</t>
  </si>
  <si>
    <t>Cubells</t>
  </si>
  <si>
    <t>Cunit</t>
  </si>
  <si>
    <t>Darnius</t>
  </si>
  <si>
    <t>Das</t>
  </si>
  <si>
    <t>Deltebre</t>
  </si>
  <si>
    <t>Dosrius</t>
  </si>
  <si>
    <t>Duesaigües</t>
  </si>
  <si>
    <t>Escala, l'</t>
  </si>
  <si>
    <t>Esparreguera</t>
  </si>
  <si>
    <t>Espinelves</t>
  </si>
  <si>
    <t>Espluga Calba, l'</t>
  </si>
  <si>
    <t>Espluga de Francolí, l'</t>
  </si>
  <si>
    <t>Esplugues de Llobregat</t>
  </si>
  <si>
    <t>Espolla</t>
  </si>
  <si>
    <t>Esponellà</t>
  </si>
  <si>
    <t>Espot</t>
  </si>
  <si>
    <t>Espunyola, l'</t>
  </si>
  <si>
    <t>Esquirol, l'</t>
  </si>
  <si>
    <t>Estamariu</t>
  </si>
  <si>
    <t>Estany, l'</t>
  </si>
  <si>
    <t>Estaràs</t>
  </si>
  <si>
    <t>Esterri d'Àneu</t>
  </si>
  <si>
    <t>Esterri de Cardós</t>
  </si>
  <si>
    <t>Falset</t>
  </si>
  <si>
    <t>Far d'Empordà, el</t>
  </si>
  <si>
    <t>Farrera</t>
  </si>
  <si>
    <t>Fatarella, la</t>
  </si>
  <si>
    <t>Febró, la</t>
  </si>
  <si>
    <t>Figaró-Montmany</t>
  </si>
  <si>
    <t>Fígols</t>
  </si>
  <si>
    <t>Fígols i Alinyà</t>
  </si>
  <si>
    <t>Figuera, la</t>
  </si>
  <si>
    <t>Figueres</t>
  </si>
  <si>
    <t>Figuerola del Camp</t>
  </si>
  <si>
    <t>Flaçà</t>
  </si>
  <si>
    <t>Flix</t>
  </si>
  <si>
    <t>Floresta, la</t>
  </si>
  <si>
    <t>Fogars de la Selva</t>
  </si>
  <si>
    <t>Fogars de Montclús</t>
  </si>
  <si>
    <t>Foixà</t>
  </si>
  <si>
    <t>Folgueroles</t>
  </si>
  <si>
    <t>Fondarella</t>
  </si>
  <si>
    <t>Fonollosa</t>
  </si>
  <si>
    <t>Fontanals de Cerdanya</t>
  </si>
  <si>
    <t>Fontanilles</t>
  </si>
  <si>
    <t>Fontcoberta</t>
  </si>
  <si>
    <t>Font-rubí</t>
  </si>
  <si>
    <t>Foradada</t>
  </si>
  <si>
    <t>Forallac</t>
  </si>
  <si>
    <t>Forès</t>
  </si>
  <si>
    <t>Fornells de la Selva</t>
  </si>
  <si>
    <t>Fortià</t>
  </si>
  <si>
    <t>Franqueses del Vallès, les</t>
  </si>
  <si>
    <t>Freginals</t>
  </si>
  <si>
    <t>Fuliola, la</t>
  </si>
  <si>
    <t>Fulleda</t>
  </si>
  <si>
    <t>Gaià</t>
  </si>
  <si>
    <t>Galera, la</t>
  </si>
  <si>
    <t>Gallifa</t>
  </si>
  <si>
    <t>Gandesa</t>
  </si>
  <si>
    <t>Garcia</t>
  </si>
  <si>
    <t>Garidells, els</t>
  </si>
  <si>
    <t>Garriga, la</t>
  </si>
  <si>
    <t>Garrigàs</t>
  </si>
  <si>
    <t>Garrigoles</t>
  </si>
  <si>
    <t>Garriguella</t>
  </si>
  <si>
    <t>Gavà</t>
  </si>
  <si>
    <t>Gavet de la Conca</t>
  </si>
  <si>
    <t>Gelida</t>
  </si>
  <si>
    <t>Ger</t>
  </si>
  <si>
    <t>Gimenells i el Pla de la Font</t>
  </si>
  <si>
    <t>Ginestar</t>
  </si>
  <si>
    <t>Girona</t>
  </si>
  <si>
    <t>Gironella</t>
  </si>
  <si>
    <t>Gisclareny</t>
  </si>
  <si>
    <t>Godall</t>
  </si>
  <si>
    <t>Golmés</t>
  </si>
  <si>
    <t>Gombrèn</t>
  </si>
  <si>
    <t>Gósol</t>
  </si>
  <si>
    <t>Granada, la</t>
  </si>
  <si>
    <t>Granadella, la</t>
  </si>
  <si>
    <t>Granera</t>
  </si>
  <si>
    <t>Granja d'Escarp, la</t>
  </si>
  <si>
    <t>Granollers</t>
  </si>
  <si>
    <t>Granyanella</t>
  </si>
  <si>
    <t>Granyena de les Garrigues</t>
  </si>
  <si>
    <t>Granyena de Segarra</t>
  </si>
  <si>
    <t>Gratallops</t>
  </si>
  <si>
    <t>Gualba</t>
  </si>
  <si>
    <t>Gualta</t>
  </si>
  <si>
    <t>Guardiola de Berguedà</t>
  </si>
  <si>
    <t>Guiamets, els</t>
  </si>
  <si>
    <t>Guils de Cerdanya</t>
  </si>
  <si>
    <t>Guimerà</t>
  </si>
  <si>
    <t>Guingueta d'Àneu, la</t>
  </si>
  <si>
    <t>Guissona</t>
  </si>
  <si>
    <t>Guixers</t>
  </si>
  <si>
    <t>Gurb</t>
  </si>
  <si>
    <t>Horta de Sant Joan</t>
  </si>
  <si>
    <t>Hospitalet de Llobregat, l'</t>
  </si>
  <si>
    <t>Hostalets de Pierola, els</t>
  </si>
  <si>
    <t>Hostalric</t>
  </si>
  <si>
    <t>Igualada</t>
  </si>
  <si>
    <t>Isona i Conca Dellà</t>
  </si>
  <si>
    <t>Isòvol</t>
  </si>
  <si>
    <t>Ivars d'Urgell</t>
  </si>
  <si>
    <t>Ivars de Noguera</t>
  </si>
  <si>
    <t>Ivorra</t>
  </si>
  <si>
    <t>Jafre</t>
  </si>
  <si>
    <t>Jonquera, la</t>
  </si>
  <si>
    <t>Jorba</t>
  </si>
  <si>
    <t>Josa i Tuixén</t>
  </si>
  <si>
    <t>Juià</t>
  </si>
  <si>
    <t>Juncosa</t>
  </si>
  <si>
    <t>Juneda</t>
  </si>
  <si>
    <t>Les</t>
  </si>
  <si>
    <t>Linyola</t>
  </si>
  <si>
    <t>Llacuna, la</t>
  </si>
  <si>
    <t>Lladó</t>
  </si>
  <si>
    <t>Lladorre</t>
  </si>
  <si>
    <t>Lladurs</t>
  </si>
  <si>
    <t>Llagosta, la</t>
  </si>
  <si>
    <t>Llagostera</t>
  </si>
  <si>
    <t>Llambilles</t>
  </si>
  <si>
    <t>Llanars</t>
  </si>
  <si>
    <t>Llançà</t>
  </si>
  <si>
    <t>Llardecans</t>
  </si>
  <si>
    <t>Llavorsí</t>
  </si>
  <si>
    <t>Lleida</t>
  </si>
  <si>
    <t>Llers</t>
  </si>
  <si>
    <t>Lles de Cerdanya</t>
  </si>
  <si>
    <t>Lliçà d'Amunt</t>
  </si>
  <si>
    <t>Lliçà de Vall</t>
  </si>
  <si>
    <t>Llimiana</t>
  </si>
  <si>
    <t>Llinars del Vallès</t>
  </si>
  <si>
    <t>Llívia</t>
  </si>
  <si>
    <t>Lloar, el</t>
  </si>
  <si>
    <t>Llobera</t>
  </si>
  <si>
    <t>Llorac</t>
  </si>
  <si>
    <t>Llorenç del Penedès</t>
  </si>
  <si>
    <t>Lloret de Mar</t>
  </si>
  <si>
    <t>Llosses, les</t>
  </si>
  <si>
    <t>Lluçà</t>
  </si>
  <si>
    <t>Maçanet de Cabrenys</t>
  </si>
  <si>
    <t>Maçanet de la Selva</t>
  </si>
  <si>
    <t>Madremanya</t>
  </si>
  <si>
    <t>Maià de Montcal</t>
  </si>
  <si>
    <t>Maials</t>
  </si>
  <si>
    <t>Maldà</t>
  </si>
  <si>
    <t>Malgrat de Mar</t>
  </si>
  <si>
    <t>Malla</t>
  </si>
  <si>
    <t>Manlleu</t>
  </si>
  <si>
    <t>Manresa</t>
  </si>
  <si>
    <t>Marçà</t>
  </si>
  <si>
    <t>Margalef</t>
  </si>
  <si>
    <t>Marganell</t>
  </si>
  <si>
    <t>Martorell</t>
  </si>
  <si>
    <t>Martorelles</t>
  </si>
  <si>
    <t>Mas de Barberans</t>
  </si>
  <si>
    <t>Masarac</t>
  </si>
  <si>
    <t>Masdenverge</t>
  </si>
  <si>
    <t>Masies de Roda, les</t>
  </si>
  <si>
    <t>Masies de Voltregà, les</t>
  </si>
  <si>
    <t>Masllorenç</t>
  </si>
  <si>
    <t>Masnou, el</t>
  </si>
  <si>
    <t>Masó, la</t>
  </si>
  <si>
    <t>Maspujols</t>
  </si>
  <si>
    <t>Masquefa</t>
  </si>
  <si>
    <t>Masroig, el</t>
  </si>
  <si>
    <t>Massalcoreig</t>
  </si>
  <si>
    <t>Massanes</t>
  </si>
  <si>
    <t>Massoteres</t>
  </si>
  <si>
    <t>Matadepera</t>
  </si>
  <si>
    <t>Mataró</t>
  </si>
  <si>
    <t>Mediona</t>
  </si>
  <si>
    <t>Menàrguens</t>
  </si>
  <si>
    <t>Meranges</t>
  </si>
  <si>
    <t>Mieres</t>
  </si>
  <si>
    <t>Milà, el</t>
  </si>
  <si>
    <t>Miralcamp</t>
  </si>
  <si>
    <t>Miravet</t>
  </si>
  <si>
    <t>Moià</t>
  </si>
  <si>
    <t>Molar, el</t>
  </si>
  <si>
    <t>Molins de Rei</t>
  </si>
  <si>
    <t>Mollerussa</t>
  </si>
  <si>
    <t>Mollet de Peralada</t>
  </si>
  <si>
    <t>Mollet del Vallès</t>
  </si>
  <si>
    <t>Molló</t>
  </si>
  <si>
    <t>Molsosa, la</t>
  </si>
  <si>
    <t>Monistrol de Calders</t>
  </si>
  <si>
    <t>Monistrol de Montserrat</t>
  </si>
  <si>
    <t>Montagut i Oix</t>
  </si>
  <si>
    <t>Montblanc</t>
  </si>
  <si>
    <t>Montbrió del Camp</t>
  </si>
  <si>
    <t>Montcada i Reixac</t>
  </si>
  <si>
    <t>Montclar</t>
  </si>
  <si>
    <t>Montellà i Martinet</t>
  </si>
  <si>
    <t>Montesquiu</t>
  </si>
  <si>
    <t>Montferrer i Castellbò</t>
  </si>
  <si>
    <t>Montferri</t>
  </si>
  <si>
    <t>Montgai</t>
  </si>
  <si>
    <t>Montgat</t>
  </si>
  <si>
    <t>Montmajor</t>
  </si>
  <si>
    <t>Montmaneu</t>
  </si>
  <si>
    <t>Montmell, el</t>
  </si>
  <si>
    <t>Montmeló</t>
  </si>
  <si>
    <t>Montoliu de Lleida</t>
  </si>
  <si>
    <t>Montoliu de Segarra</t>
  </si>
  <si>
    <t>Montornès de Segarra</t>
  </si>
  <si>
    <t>Montornès del Vallès</t>
  </si>
  <si>
    <t>Mont-ral</t>
  </si>
  <si>
    <t>Mont-ras</t>
  </si>
  <si>
    <t>Mont-roig del Camp</t>
  </si>
  <si>
    <t>Montseny</t>
  </si>
  <si>
    <t>Móra d'Ebre</t>
  </si>
  <si>
    <t>Móra la Nova</t>
  </si>
  <si>
    <t>Morell, el</t>
  </si>
  <si>
    <t>Morera de Montsant, la</t>
  </si>
  <si>
    <t>Muntanyola</t>
  </si>
  <si>
    <t>Mura</t>
  </si>
  <si>
    <t>Nalec</t>
  </si>
  <si>
    <t>Naut Aran</t>
  </si>
  <si>
    <t>Navarcles</t>
  </si>
  <si>
    <t>Navàs</t>
  </si>
  <si>
    <t>Navata</t>
  </si>
  <si>
    <t>Navès</t>
  </si>
  <si>
    <t>Nou de Berguedà, la</t>
  </si>
  <si>
    <t>Nou de Gaià, la</t>
  </si>
  <si>
    <t>Nulles</t>
  </si>
  <si>
    <t>Odèn</t>
  </si>
  <si>
    <t>Òdena</t>
  </si>
  <si>
    <t>Ogassa</t>
  </si>
  <si>
    <t>Olèrdola</t>
  </si>
  <si>
    <t>Olesa de Bonesvalls</t>
  </si>
  <si>
    <t>Olesa de Montserrat</t>
  </si>
  <si>
    <t>Oliana</t>
  </si>
  <si>
    <t>Oliola</t>
  </si>
  <si>
    <t>Olius</t>
  </si>
  <si>
    <t>Olivella</t>
  </si>
  <si>
    <t>Olost</t>
  </si>
  <si>
    <t>Olot</t>
  </si>
  <si>
    <t>Oluges, les</t>
  </si>
  <si>
    <t>Olvan</t>
  </si>
  <si>
    <t>Omellons, els</t>
  </si>
  <si>
    <t>Omells de na Gaia, els</t>
  </si>
  <si>
    <t>Ordis</t>
  </si>
  <si>
    <t>Organyà</t>
  </si>
  <si>
    <t>Orís</t>
  </si>
  <si>
    <t>Oristà</t>
  </si>
  <si>
    <t>Orpí</t>
  </si>
  <si>
    <t>Òrrius</t>
  </si>
  <si>
    <t>Os de Balaguer</t>
  </si>
  <si>
    <t>Osor</t>
  </si>
  <si>
    <t>Ossó de Sió</t>
  </si>
  <si>
    <t>Pacs del Penedès</t>
  </si>
  <si>
    <t>Palafolls</t>
  </si>
  <si>
    <t>Palafrugell</t>
  </si>
  <si>
    <t>Palamós</t>
  </si>
  <si>
    <t>Palau d'Anglesola, el</t>
  </si>
  <si>
    <t>Palau de Santa Eulàlia</t>
  </si>
  <si>
    <t>Palau-sator</t>
  </si>
  <si>
    <t>Palau-saverdera</t>
  </si>
  <si>
    <t>Palau-solità i Plegamans</t>
  </si>
  <si>
    <t>Pallaresos, els</t>
  </si>
  <si>
    <t>Pallejà</t>
  </si>
  <si>
    <t>Palma d'Ebre, la</t>
  </si>
  <si>
    <t>Palma de Cervelló, la</t>
  </si>
  <si>
    <t>Palol de Revardit</t>
  </si>
  <si>
    <t>Pals</t>
  </si>
  <si>
    <t>Papiol, el</t>
  </si>
  <si>
    <t>Pardines</t>
  </si>
  <si>
    <t>Parets del Vallès</t>
  </si>
  <si>
    <t>Parlavà</t>
  </si>
  <si>
    <t>Passanant i Belltall</t>
  </si>
  <si>
    <t>Pau</t>
  </si>
  <si>
    <t>Paüls</t>
  </si>
  <si>
    <t>Pedret i Marzà</t>
  </si>
  <si>
    <t>Penelles</t>
  </si>
  <si>
    <t>Pera, la</t>
  </si>
  <si>
    <t>Perafita</t>
  </si>
  <si>
    <t>Perafort</t>
  </si>
  <si>
    <t>Peralada</t>
  </si>
  <si>
    <t>Peramola</t>
  </si>
  <si>
    <t>Perelló, el</t>
  </si>
  <si>
    <t>Piera</t>
  </si>
  <si>
    <t>Piles, les</t>
  </si>
  <si>
    <t>Pineda de Mar</t>
  </si>
  <si>
    <t>Pinell de Brai, el</t>
  </si>
  <si>
    <t>Pinell de Solsonès</t>
  </si>
  <si>
    <t>Pinós</t>
  </si>
  <si>
    <t>Pira</t>
  </si>
  <si>
    <t>Pla de Santa Maria, el</t>
  </si>
  <si>
    <t>Pla del Penedès, el</t>
  </si>
  <si>
    <t>Planes d'Hostoles, les</t>
  </si>
  <si>
    <t>Planoles</t>
  </si>
  <si>
    <t>Plans de Sió, els</t>
  </si>
  <si>
    <t>Poal, el</t>
  </si>
  <si>
    <t>Pobla de Cérvoles, la</t>
  </si>
  <si>
    <t>Pobla de Claramunt, la</t>
  </si>
  <si>
    <t>Pobla de Lillet, la</t>
  </si>
  <si>
    <t>Pobla de Mafumet, la</t>
  </si>
  <si>
    <t>Pobla de Massaluca, la</t>
  </si>
  <si>
    <t>Pobla de Montornès, la</t>
  </si>
  <si>
    <t>Pobla de Segur, la</t>
  </si>
  <si>
    <t>Poboleda</t>
  </si>
  <si>
    <t>Polinyà</t>
  </si>
  <si>
    <t>Pont d'Armentera, el</t>
  </si>
  <si>
    <t>Pont de Bar, el</t>
  </si>
  <si>
    <t>Pont de Molins</t>
  </si>
  <si>
    <t>Pont de Suert, el</t>
  </si>
  <si>
    <t>Alta Ribagorça</t>
  </si>
  <si>
    <t>Pont de Vilomara i Rocafort, el</t>
  </si>
  <si>
    <t>Pontils</t>
  </si>
  <si>
    <t>Pontons</t>
  </si>
  <si>
    <t>Pontós</t>
  </si>
  <si>
    <t>Ponts</t>
  </si>
  <si>
    <t>Porqueres</t>
  </si>
  <si>
    <t>Porrera</t>
  </si>
  <si>
    <t>Port de la Selva, el</t>
  </si>
  <si>
    <t>Portbou</t>
  </si>
  <si>
    <t>Portella, la</t>
  </si>
  <si>
    <t>Pradell de la Teixeta</t>
  </si>
  <si>
    <t>Prades</t>
  </si>
  <si>
    <t>Prat de Comte</t>
  </si>
  <si>
    <t>Prat de Llobregat, el</t>
  </si>
  <si>
    <t>Pratdip</t>
  </si>
  <si>
    <t>Prats de Lluçanès</t>
  </si>
  <si>
    <t>Prats de Rei, els</t>
  </si>
  <si>
    <t>Prats i Sansor</t>
  </si>
  <si>
    <t>Preixana</t>
  </si>
  <si>
    <t>Preixens</t>
  </si>
  <si>
    <t>Premià de Dalt</t>
  </si>
  <si>
    <t>Premià de Mar</t>
  </si>
  <si>
    <t>Preses, les</t>
  </si>
  <si>
    <t>Prullans</t>
  </si>
  <si>
    <t>Puigcerdà</t>
  </si>
  <si>
    <t>Puigdàlber</t>
  </si>
  <si>
    <t>Puiggròs</t>
  </si>
  <si>
    <t>Puigpelat</t>
  </si>
  <si>
    <t>Puig-reig</t>
  </si>
  <si>
    <t>Puigverd d'Agramunt</t>
  </si>
  <si>
    <t>Puigverd de Lleida</t>
  </si>
  <si>
    <t>Pujalt</t>
  </si>
  <si>
    <t>Quar, la</t>
  </si>
  <si>
    <t>Quart</t>
  </si>
  <si>
    <t>Queralbs</t>
  </si>
  <si>
    <t>Querol</t>
  </si>
  <si>
    <t>Rabós</t>
  </si>
  <si>
    <t>Rajadell</t>
  </si>
  <si>
    <t>Ràpita, la</t>
  </si>
  <si>
    <t>Rasquera</t>
  </si>
  <si>
    <t>Regencós</t>
  </si>
  <si>
    <t>Rellinars</t>
  </si>
  <si>
    <t>Renau</t>
  </si>
  <si>
    <t>Reus</t>
  </si>
  <si>
    <t>Rialp</t>
  </si>
  <si>
    <t>Riba, la</t>
  </si>
  <si>
    <t>Riba-roja d'Ebre</t>
  </si>
  <si>
    <t>Ribera d'Ondara</t>
  </si>
  <si>
    <t>Ribera d'Urgellet</t>
  </si>
  <si>
    <t>Ribes de Freser</t>
  </si>
  <si>
    <t>Riells i Viabrea</t>
  </si>
  <si>
    <t>Riera de Gaià, la</t>
  </si>
  <si>
    <t>Riner</t>
  </si>
  <si>
    <t>Ripoll</t>
  </si>
  <si>
    <t>Ripollet</t>
  </si>
  <si>
    <t>Riu de Cerdanya</t>
  </si>
  <si>
    <t>Riudarenes</t>
  </si>
  <si>
    <t>Riudaura</t>
  </si>
  <si>
    <t>Riudecanyes</t>
  </si>
  <si>
    <t>Riudecols</t>
  </si>
  <si>
    <t>Riudellots de la Selva</t>
  </si>
  <si>
    <t>Riudoms</t>
  </si>
  <si>
    <t>Riumors</t>
  </si>
  <si>
    <t>Roca del Vallès, la</t>
  </si>
  <si>
    <t>Rocafort de Queralt</t>
  </si>
  <si>
    <t>Roda de Berà</t>
  </si>
  <si>
    <t>Roda de Ter</t>
  </si>
  <si>
    <t>Rodonyà</t>
  </si>
  <si>
    <t>Roquetes</t>
  </si>
  <si>
    <t>Roses</t>
  </si>
  <si>
    <t>Rosselló</t>
  </si>
  <si>
    <t>Rourell, el</t>
  </si>
  <si>
    <t>Rubí</t>
  </si>
  <si>
    <t>Rubió</t>
  </si>
  <si>
    <t>Rupià</t>
  </si>
  <si>
    <t>Rupit i Pruit</t>
  </si>
  <si>
    <t>Sabadell</t>
  </si>
  <si>
    <t>Sagàs</t>
  </si>
  <si>
    <t>Salàs de Pallars</t>
  </si>
  <si>
    <t>Saldes</t>
  </si>
  <si>
    <t>Sales de Llierca</t>
  </si>
  <si>
    <t>Sallent</t>
  </si>
  <si>
    <t>Salomó</t>
  </si>
  <si>
    <t>Salou</t>
  </si>
  <si>
    <t>Salt</t>
  </si>
  <si>
    <t>Sanaüja</t>
  </si>
  <si>
    <t>Sant Adrià de Besòs</t>
  </si>
  <si>
    <t>Sant Agustí de Lluçanès</t>
  </si>
  <si>
    <t>Sant Andreu de la Barca</t>
  </si>
  <si>
    <t>Sant Andreu de Llavaneres</t>
  </si>
  <si>
    <t>Sant Andreu Salou</t>
  </si>
  <si>
    <t>Sant Aniol de Finestres</t>
  </si>
  <si>
    <t>Sant Antoni de Vilamajor</t>
  </si>
  <si>
    <t>Sant Bartomeu del Grau</t>
  </si>
  <si>
    <t>Sant Boi de Llobregat</t>
  </si>
  <si>
    <t>Sant Boi de Lluçanès</t>
  </si>
  <si>
    <t>Sant Cebrià de Vallalta</t>
  </si>
  <si>
    <t>Sant Celoni</t>
  </si>
  <si>
    <t>Sant Climent de Llobregat</t>
  </si>
  <si>
    <t>Sant Climent Sescebes</t>
  </si>
  <si>
    <t>Sant Cugat del Vallès</t>
  </si>
  <si>
    <t>Sant Cugat Sesgarrigues</t>
  </si>
  <si>
    <t>Sant Esteve de la Sarga</t>
  </si>
  <si>
    <t>Sant Esteve de Palautordera</t>
  </si>
  <si>
    <t>Sant Esteve Sesrovires</t>
  </si>
  <si>
    <t>Sant Feliu de Buixalleu</t>
  </si>
  <si>
    <t>Sant Feliu de Codines</t>
  </si>
  <si>
    <t>Sant Feliu de Guíxols</t>
  </si>
  <si>
    <t>Sant Feliu de Llobregat</t>
  </si>
  <si>
    <t>Sant Feliu de Pallerols</t>
  </si>
  <si>
    <t>Sant Feliu Sasserra</t>
  </si>
  <si>
    <t>Sant Ferriol</t>
  </si>
  <si>
    <t>Sant Fost de Campsentelles</t>
  </si>
  <si>
    <t>Sant Fruitós de Bages</t>
  </si>
  <si>
    <t>Sant Gregori</t>
  </si>
  <si>
    <t>Sant Guim de Freixenet</t>
  </si>
  <si>
    <t>Sant Guim de la Plana</t>
  </si>
  <si>
    <t>Sant Hilari Sacalm</t>
  </si>
  <si>
    <t>Sant Hipòlit de Voltregà</t>
  </si>
  <si>
    <t>Sant Iscle de Vallalta</t>
  </si>
  <si>
    <t>Sant Jaume d'Enveja</t>
  </si>
  <si>
    <t>Sant Jaume de Frontanyà</t>
  </si>
  <si>
    <t>Sant Jaume de Llierca</t>
  </si>
  <si>
    <t>Sant Jaume dels Domenys</t>
  </si>
  <si>
    <t>Sant Joan de les Abadesses</t>
  </si>
  <si>
    <t>Sant Joan de Mollet</t>
  </si>
  <si>
    <t>Sant Joan de Vilatorrada</t>
  </si>
  <si>
    <t>Sant Joan Despí</t>
  </si>
  <si>
    <t>Sant Joan les Fonts</t>
  </si>
  <si>
    <t>Sant Jordi Desvalls</t>
  </si>
  <si>
    <t>Sant Julià de Cerdanyola</t>
  </si>
  <si>
    <t>Sant Julià de Ramis</t>
  </si>
  <si>
    <t>Sant Julià de Vilatorta</t>
  </si>
  <si>
    <t>Sant Julià del Llor i Bonmatí</t>
  </si>
  <si>
    <t>Sant Just Desvern</t>
  </si>
  <si>
    <t>Sant Llorenç d'Hortons</t>
  </si>
  <si>
    <t>Sant Llorenç de la Muga</t>
  </si>
  <si>
    <t>Sant Llorenç de Morunys</t>
  </si>
  <si>
    <t>Sant Llorenç Savall</t>
  </si>
  <si>
    <t>Sant Martí d'Albars</t>
  </si>
  <si>
    <t>Sant Martí de Centelles</t>
  </si>
  <si>
    <t>Sant Martí de Llémena</t>
  </si>
  <si>
    <t>Sant Martí de Riucorb</t>
  </si>
  <si>
    <t>Sant Martí de Tous</t>
  </si>
  <si>
    <t>Sant Martí Sarroca</t>
  </si>
  <si>
    <t>Sant Martí Sesgueioles</t>
  </si>
  <si>
    <t>Sant Martí Vell</t>
  </si>
  <si>
    <t>Sant Mateu de Bages</t>
  </si>
  <si>
    <t>Sant Miquel de Campmajor</t>
  </si>
  <si>
    <t>Sant Miquel de Fluvià</t>
  </si>
  <si>
    <t>Sant Mori</t>
  </si>
  <si>
    <t>Sant Pau de Segúries</t>
  </si>
  <si>
    <t>Sant Pere de Ribes</t>
  </si>
  <si>
    <t>Sant Pere de Riudebitlles</t>
  </si>
  <si>
    <t>Sant Pere de Torelló</t>
  </si>
  <si>
    <t>Sant Pere de Vilamajor</t>
  </si>
  <si>
    <t>Sant Pere Pescador</t>
  </si>
  <si>
    <t>Sant Pere Sallavinera</t>
  </si>
  <si>
    <t>Sant Pol de Mar</t>
  </si>
  <si>
    <t>Sant Quintí de Mediona</t>
  </si>
  <si>
    <t>Sant Quirze de Besora</t>
  </si>
  <si>
    <t>Sant Quirze del Vallès</t>
  </si>
  <si>
    <t>Sant Quirze Safaja</t>
  </si>
  <si>
    <t>Sant Ramon</t>
  </si>
  <si>
    <t>Sant Sadurní d'Anoia</t>
  </si>
  <si>
    <t>Sant Sadurní d'Osormort</t>
  </si>
  <si>
    <t>Sant Salvador de Guardiola</t>
  </si>
  <si>
    <t>Sant Vicenç de Castellet</t>
  </si>
  <si>
    <t>Sant Vicenç de Montalt</t>
  </si>
  <si>
    <t>Sant Vicenç de Torelló</t>
  </si>
  <si>
    <t>Sant Vicenç dels Horts</t>
  </si>
  <si>
    <t>Santa Bàrbara</t>
  </si>
  <si>
    <t>Santa Cecília de Voltregà</t>
  </si>
  <si>
    <t>Santa Coloma de Cervelló</t>
  </si>
  <si>
    <t>Santa Coloma de Farners</t>
  </si>
  <si>
    <t>Santa Coloma de Gramenet</t>
  </si>
  <si>
    <t>Santa Coloma de Queralt</t>
  </si>
  <si>
    <t>Santa Cristina d'Aro</t>
  </si>
  <si>
    <t>Santa Eugènia de Berga</t>
  </si>
  <si>
    <t>Santa Eulàlia de Riuprimer</t>
  </si>
  <si>
    <t>Santa Eulàlia de Ronçana</t>
  </si>
  <si>
    <t>Santa Fe del Penedès</t>
  </si>
  <si>
    <t>Santa Llogaia d'Àlguema</t>
  </si>
  <si>
    <t>Santa Margarida de Montbui</t>
  </si>
  <si>
    <t>Santa Margarida i els Monjos</t>
  </si>
  <si>
    <t>Santa Maria d'Oló</t>
  </si>
  <si>
    <t>Santa Maria de Besora</t>
  </si>
  <si>
    <t>Santa Maria de Martorelles</t>
  </si>
  <si>
    <t>Santa Maria de Merlès</t>
  </si>
  <si>
    <t>Santa Maria de Miralles</t>
  </si>
  <si>
    <t>Santa Maria de Palautordera</t>
  </si>
  <si>
    <t>Santa Oliva</t>
  </si>
  <si>
    <t>Santa Pau</t>
  </si>
  <si>
    <t>Santa Perpètua de Mogoda</t>
  </si>
  <si>
    <t>Santa Susanna</t>
  </si>
  <si>
    <t>Santpedor</t>
  </si>
  <si>
    <t>Sarral</t>
  </si>
  <si>
    <t>Sarrià de Ter</t>
  </si>
  <si>
    <t>Sarroca de Bellera</t>
  </si>
  <si>
    <t>Sarroca de Lleida</t>
  </si>
  <si>
    <t>Saus, Camallera i Llampaies</t>
  </si>
  <si>
    <t>Savallà del Comtat</t>
  </si>
  <si>
    <t>Secuita, la</t>
  </si>
  <si>
    <t>Selva de Mar, la</t>
  </si>
  <si>
    <t>Selva del Camp, la</t>
  </si>
  <si>
    <t>Senan</t>
  </si>
  <si>
    <t>Sénia, la</t>
  </si>
  <si>
    <t>Senterada</t>
  </si>
  <si>
    <t>Sentiu de Sió, la</t>
  </si>
  <si>
    <t>Sentmenat</t>
  </si>
  <si>
    <t>Serinyà</t>
  </si>
  <si>
    <t>Seròs</t>
  </si>
  <si>
    <t>Serra de Daró</t>
  </si>
  <si>
    <t>Setcases</t>
  </si>
  <si>
    <t>Seu d'Urgell, la</t>
  </si>
  <si>
    <t>Seva</t>
  </si>
  <si>
    <t>Sidamon</t>
  </si>
  <si>
    <t>Sils</t>
  </si>
  <si>
    <t>Sitges</t>
  </si>
  <si>
    <t>Siurana</t>
  </si>
  <si>
    <t>Sobremunt</t>
  </si>
  <si>
    <t>Soleràs, el</t>
  </si>
  <si>
    <t>Solivella</t>
  </si>
  <si>
    <t>Solsona</t>
  </si>
  <si>
    <t>Sora</t>
  </si>
  <si>
    <t>Soriguera</t>
  </si>
  <si>
    <t>Sort</t>
  </si>
  <si>
    <t>Soses</t>
  </si>
  <si>
    <t>Subirats</t>
  </si>
  <si>
    <t>Sudanell</t>
  </si>
  <si>
    <t>Sunyer</t>
  </si>
  <si>
    <t>Súria</t>
  </si>
  <si>
    <t>Susqueda</t>
  </si>
  <si>
    <t>Tagamanent</t>
  </si>
  <si>
    <t>Talamanca</t>
  </si>
  <si>
    <t>Talarn</t>
  </si>
  <si>
    <t>Talavera</t>
  </si>
  <si>
    <t>Tallada d'Empordà, la</t>
  </si>
  <si>
    <t>Taradell</t>
  </si>
  <si>
    <t>Tarragona</t>
  </si>
  <si>
    <t>Tàrrega</t>
  </si>
  <si>
    <t>Tarrés</t>
  </si>
  <si>
    <t>Tarroja de Segarra</t>
  </si>
  <si>
    <t>Tavèrnoles</t>
  </si>
  <si>
    <t>Tavertet</t>
  </si>
  <si>
    <t>Teià</t>
  </si>
  <si>
    <t>Térmens</t>
  </si>
  <si>
    <t>Terrades</t>
  </si>
  <si>
    <t>Terrassa</t>
  </si>
  <si>
    <t>Tiana</t>
  </si>
  <si>
    <t>Tírvia</t>
  </si>
  <si>
    <t>Tiurana</t>
  </si>
  <si>
    <t>Tivenys</t>
  </si>
  <si>
    <t>Tivissa</t>
  </si>
  <si>
    <t>Tona</t>
  </si>
  <si>
    <t>Torà</t>
  </si>
  <si>
    <t>Tordera</t>
  </si>
  <si>
    <t>Torelló</t>
  </si>
  <si>
    <t>Torms, els</t>
  </si>
  <si>
    <t>Tornabous</t>
  </si>
  <si>
    <t>Torre de Cabdella, la</t>
  </si>
  <si>
    <t>Torre de Claramunt, la</t>
  </si>
  <si>
    <t>Torre de Fontaubella, la</t>
  </si>
  <si>
    <t>Torre de l'Espanyol, la</t>
  </si>
  <si>
    <t>Torrebesses</t>
  </si>
  <si>
    <t>Torredembarra</t>
  </si>
  <si>
    <t>Torrefarrera</t>
  </si>
  <si>
    <t>Torrefeta i Florejacs</t>
  </si>
  <si>
    <t>Torregrossa</t>
  </si>
  <si>
    <t>Torrelameu</t>
  </si>
  <si>
    <t>Torrelavit</t>
  </si>
  <si>
    <t>Torrelles de Foix</t>
  </si>
  <si>
    <t>Torrelles de Llobregat</t>
  </si>
  <si>
    <t>Torrent</t>
  </si>
  <si>
    <t>Torres de Segre</t>
  </si>
  <si>
    <t>Torre-serona</t>
  </si>
  <si>
    <t>Torroella de Fluvià</t>
  </si>
  <si>
    <t>Torroella de Montgrí</t>
  </si>
  <si>
    <t>Torroja del Priorat</t>
  </si>
  <si>
    <t>Tortellà</t>
  </si>
  <si>
    <t>Tortosa</t>
  </si>
  <si>
    <t>Toses</t>
  </si>
  <si>
    <t>Tossa de Mar</t>
  </si>
  <si>
    <t>Tremp</t>
  </si>
  <si>
    <t>Ullà</t>
  </si>
  <si>
    <t>Ullastrell</t>
  </si>
  <si>
    <t>Ullastret</t>
  </si>
  <si>
    <t>Ulldecona</t>
  </si>
  <si>
    <t>Ulldemolins</t>
  </si>
  <si>
    <t>Ultramort</t>
  </si>
  <si>
    <t>Urús</t>
  </si>
  <si>
    <t>Vacarisses</t>
  </si>
  <si>
    <t>Vajol, la</t>
  </si>
  <si>
    <t>Vall d'en Bas, la</t>
  </si>
  <si>
    <t>Vall de Bianya, la</t>
  </si>
  <si>
    <t>Vall de Boí, la</t>
  </si>
  <si>
    <t>Vall de Cardós</t>
  </si>
  <si>
    <t>Vallbona d'Anoia</t>
  </si>
  <si>
    <t>Vallbona de les Monges</t>
  </si>
  <si>
    <t>Vallcebre</t>
  </si>
  <si>
    <t>Vallclara</t>
  </si>
  <si>
    <t>Vallfogona de Balaguer</t>
  </si>
  <si>
    <t>Vallfogona de Ripollès</t>
  </si>
  <si>
    <t>Vallfogona de Riucorb</t>
  </si>
  <si>
    <t>Vallgorguina</t>
  </si>
  <si>
    <t>Vallirana</t>
  </si>
  <si>
    <t>Vall-llobrega</t>
  </si>
  <si>
    <t>Vallmoll</t>
  </si>
  <si>
    <t>Vallromanes</t>
  </si>
  <si>
    <t>Valls</t>
  </si>
  <si>
    <t>Valls d'Aguilar, les</t>
  </si>
  <si>
    <t>Valls de Valira, les</t>
  </si>
  <si>
    <t>Vandellòs i l'Hospitalet de l'Infant</t>
  </si>
  <si>
    <t>Vansa i Fórnols, la</t>
  </si>
  <si>
    <t>Veciana</t>
  </si>
  <si>
    <t>Vendrell, el</t>
  </si>
  <si>
    <t>Ventalló</t>
  </si>
  <si>
    <t>Verdú</t>
  </si>
  <si>
    <t>Verges</t>
  </si>
  <si>
    <t>Vespella de Gaià</t>
  </si>
  <si>
    <t>Vic</t>
  </si>
  <si>
    <t>Vidrà</t>
  </si>
  <si>
    <t>Vidreres</t>
  </si>
  <si>
    <t>Vielha e Mijaran</t>
  </si>
  <si>
    <t>Vilabella</t>
  </si>
  <si>
    <t>Vilabertran</t>
  </si>
  <si>
    <t>Vilablareix</t>
  </si>
  <si>
    <t>Vilada</t>
  </si>
  <si>
    <t>Viladamat</t>
  </si>
  <si>
    <t>Viladasens</t>
  </si>
  <si>
    <t>Viladecans</t>
  </si>
  <si>
    <t>Viladecavalls</t>
  </si>
  <si>
    <t>Vilademuls</t>
  </si>
  <si>
    <t>Viladrau</t>
  </si>
  <si>
    <t>Vilafant</t>
  </si>
  <si>
    <t>Vilafranca del Penedès</t>
  </si>
  <si>
    <t>Vilagrassa</t>
  </si>
  <si>
    <t>Vilajuïga</t>
  </si>
  <si>
    <t>Vilalba dels Arcs</t>
  </si>
  <si>
    <t>Vilalba Sasserra</t>
  </si>
  <si>
    <t>Vilaller</t>
  </si>
  <si>
    <t>Vilallonga de Ter</t>
  </si>
  <si>
    <t>Vilallonga del Camp</t>
  </si>
  <si>
    <t>Vilamacolum</t>
  </si>
  <si>
    <t>Vilamalla</t>
  </si>
  <si>
    <t>Vilamaniscle</t>
  </si>
  <si>
    <t>Vilamòs</t>
  </si>
  <si>
    <t>Vilanant</t>
  </si>
  <si>
    <t>Vilanova d'Escornalbou</t>
  </si>
  <si>
    <t>Vilanova de Bellpuig</t>
  </si>
  <si>
    <t>Vilanova de l'Aguda</t>
  </si>
  <si>
    <t>Vilanova de la Barca</t>
  </si>
  <si>
    <t>Vilanova de Meià</t>
  </si>
  <si>
    <t>Vilanova de Prades</t>
  </si>
  <si>
    <t>Vilanova de Sau</t>
  </si>
  <si>
    <t>Vilanova de Segrià</t>
  </si>
  <si>
    <t>Vilanova del Camí</t>
  </si>
  <si>
    <t>Vilanova del Vallès</t>
  </si>
  <si>
    <t>Vilanova i la Geltrú</t>
  </si>
  <si>
    <t>Vilaplana</t>
  </si>
  <si>
    <t>Vila-rodona</t>
  </si>
  <si>
    <t>Vila-sacra</t>
  </si>
  <si>
    <t>Vila-sana</t>
  </si>
  <si>
    <t>Vila-seca</t>
  </si>
  <si>
    <t>Vilassar de Dalt</t>
  </si>
  <si>
    <t>Vilassar de Mar</t>
  </si>
  <si>
    <t>Vilaür</t>
  </si>
  <si>
    <t>Vilaverd</t>
  </si>
  <si>
    <t>Vilella Alta, la</t>
  </si>
  <si>
    <t>Vilella Baixa, la</t>
  </si>
  <si>
    <t>Vilobí d'Onyar</t>
  </si>
  <si>
    <t>Vilobí del Penedès</t>
  </si>
  <si>
    <t>Vilopriu</t>
  </si>
  <si>
    <t>Vilosell, el</t>
  </si>
  <si>
    <t>Vimbodí i Poblet</t>
  </si>
  <si>
    <t>Vinaixa</t>
  </si>
  <si>
    <t>Vinebre</t>
  </si>
  <si>
    <t>Vinyols i els Arcs</t>
  </si>
  <si>
    <t>Viver i Serrateix</t>
  </si>
  <si>
    <t>Xerta</t>
  </si>
  <si>
    <t xml:space="preserve">Cost directe de la persona tècnica orientadora                           </t>
  </si>
  <si>
    <t xml:space="preserve">Cost directe de la persona tècnica prospectora                           </t>
  </si>
  <si>
    <t>Cal presentar un detall de l'import sol·licitat per a cada lloc on es portarà a terme un Programa de Mesures Actives d'Inserció (MAIS)</t>
  </si>
  <si>
    <t>Comarques CAT</t>
  </si>
  <si>
    <t>Municipi on es realitzarà el Programa</t>
  </si>
  <si>
    <t>Import màxim subvenció tècnic/a orientador/a</t>
  </si>
  <si>
    <t>N.I.F.</t>
  </si>
  <si>
    <t>Observacions, si s'escau</t>
  </si>
  <si>
    <t xml:space="preserve">IMPORT MÀXIM SUBVENCIONABLE EN FUNCIÓ DE LA DURADA SOL.LICITADA                </t>
  </si>
  <si>
    <r>
      <t xml:space="preserve">Cal omplir les caselles marcades en color </t>
    </r>
    <r>
      <rPr>
        <b/>
        <sz val="9"/>
        <color theme="0" tint="-0.499984740745262"/>
        <rFont val="Arial"/>
        <family val="2"/>
      </rPr>
      <t>gris</t>
    </r>
  </si>
  <si>
    <t>(*) La durada sol·licitada per a la persona tècnica prospectora ha de ser , com a mínim, per la meitat del periode sol·licitat per a la persona tècnica orientadora.</t>
  </si>
  <si>
    <t>Per a cada punt d'actuació es poden sol·licitar fins a 2 grups com a màxim (30 o 60 places).</t>
  </si>
  <si>
    <t>Renombreu de cada full de càlcul amb el nom del municipi on es realitzarà el programa. Exemple: (pestanya 1ª: BCN-Balmes, pestanya 2ª: Lleida-Rbla Aragó)</t>
  </si>
  <si>
    <t xml:space="preserve">IMPORT MÀXIM SUBVENCIONABLE EN FUNCIÓ DE LA DURADA SOL·LICITADA                </t>
  </si>
  <si>
    <t>IMPORT SOL·LICITAT PER L'ENTITAT EN FUNCIÓ DELS TOPALLS ESTABLERTS EN L'ORDRE DE BASES</t>
  </si>
  <si>
    <t>G146NRMI-823-00</t>
  </si>
  <si>
    <t>Codi: G146NRMI-823</t>
  </si>
  <si>
    <t xml:space="preserve">DIRECCIÓ GENERAL D’ECONOMIA SOCIAL I SOLIDÀRIA, I  EL COOPERATIVISME. </t>
  </si>
  <si>
    <t>Data de finalització del grup 1 2026-27</t>
  </si>
  <si>
    <t>Import total sol.licitat MAIS 2026-27</t>
  </si>
  <si>
    <t>Data prevista d'inici del grup 1 2026-27</t>
  </si>
  <si>
    <t>Data prevista d'inici del grup 2 2026-27</t>
  </si>
  <si>
    <t>Data de finalització del grup 2 2026-27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</si>
</sst>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#,##0.00\ &quot;€&quot;;\-#,##0.00\ &quot;€&quot;"/>
    <numFmt numFmtId="44" formatCode="_-* #,##0.00\ &quot;€&quot;_-;\-* #,##0.00\ &quot;€&quot;_-;_-* &quot;-&quot;??\ &quot;€&quot;_-;_-@_-"/>
    <numFmt numFmtId="164" formatCode="#,##0.00\ &quot;€&quot;"/>
  </numFmts>
  <fonts count="12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theme="0" tint="-0.499984740745262"/>
      <name val="Arial"/>
      <family val="2"/>
    </font>
    <font>
      <b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/>
      <right/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auto="1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9">
    <xf numFmtId="0" fontId="0" fillId="0" borderId="0" xfId="0"/>
    <xf numFmtId="0" fontId="2" fillId="0" borderId="0" xfId="0" applyFont="1"/>
    <xf numFmtId="164" fontId="5" fillId="0" borderId="0" xfId="0" applyNumberFormat="1" applyFont="1" applyProtection="1">
      <protection locked="0"/>
    </xf>
    <xf numFmtId="0" fontId="5" fillId="0" borderId="0" xfId="0" applyFont="1" applyProtection="1">
      <protection locked="0"/>
    </xf>
    <xf numFmtId="7" fontId="5" fillId="0" borderId="0" xfId="1" applyNumberFormat="1" applyFont="1" applyFill="1" applyBorder="1" applyProtection="1">
      <protection locked="0"/>
    </xf>
    <xf numFmtId="14" fontId="6" fillId="2" borderId="4" xfId="0" applyNumberFormat="1" applyFont="1" applyFill="1" applyBorder="1" applyAlignment="1" applyProtection="1">
      <alignment horizontal="center" vertical="center"/>
      <protection locked="0"/>
    </xf>
    <xf numFmtId="9" fontId="6" fillId="0" borderId="14" xfId="0" applyNumberFormat="1" applyFont="1" applyBorder="1" applyProtection="1">
      <protection locked="0"/>
    </xf>
    <xf numFmtId="0" fontId="8" fillId="0" borderId="0" xfId="0" applyFont="1"/>
    <xf numFmtId="0" fontId="6" fillId="2" borderId="2" xfId="0" applyFont="1" applyFill="1" applyBorder="1" applyProtection="1"/>
    <xf numFmtId="164" fontId="7" fillId="4" borderId="3" xfId="0" applyNumberFormat="1" applyFont="1" applyFill="1" applyBorder="1" applyProtection="1"/>
    <xf numFmtId="164" fontId="7" fillId="3" borderId="3" xfId="0" applyNumberFormat="1" applyFont="1" applyFill="1" applyBorder="1" applyProtection="1"/>
    <xf numFmtId="164" fontId="7" fillId="4" borderId="9" xfId="0" applyNumberFormat="1" applyFont="1" applyFill="1" applyBorder="1" applyProtection="1"/>
    <xf numFmtId="0" fontId="6" fillId="0" borderId="0" xfId="0" applyFont="1" applyProtection="1">
      <protection locked="0"/>
    </xf>
    <xf numFmtId="0" fontId="2" fillId="5" borderId="15" xfId="0" applyFont="1" applyFill="1" applyBorder="1" applyProtection="1">
      <protection locked="0"/>
    </xf>
    <xf numFmtId="0" fontId="1" fillId="0" borderId="0" xfId="0" applyFont="1" applyProtection="1">
      <protection locked="0"/>
    </xf>
    <xf numFmtId="0" fontId="6" fillId="0" borderId="0" xfId="0" applyFont="1" applyAlignment="1" applyProtection="1">
      <alignment wrapText="1"/>
      <protection locked="0"/>
    </xf>
    <xf numFmtId="0" fontId="2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7" fillId="0" borderId="0" xfId="0" applyFont="1" applyAlignment="1" applyProtection="1">
      <alignment horizontal="right"/>
      <protection locked="0"/>
    </xf>
    <xf numFmtId="14" fontId="6" fillId="0" borderId="0" xfId="0" applyNumberFormat="1" applyFont="1" applyProtection="1"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6" fillId="0" borderId="2" xfId="0" applyFont="1" applyBorder="1" applyProtection="1">
      <protection locked="0"/>
    </xf>
    <xf numFmtId="0" fontId="7" fillId="0" borderId="2" xfId="0" applyFont="1" applyBorder="1" applyAlignment="1" applyProtection="1">
      <alignment horizontal="left" wrapText="1"/>
      <protection locked="0"/>
    </xf>
    <xf numFmtId="0" fontId="7" fillId="3" borderId="6" xfId="0" applyFont="1" applyFill="1" applyBorder="1" applyAlignment="1" applyProtection="1">
      <alignment horizontal="left" wrapText="1"/>
      <protection locked="0"/>
    </xf>
    <xf numFmtId="0" fontId="7" fillId="3" borderId="3" xfId="0" applyFont="1" applyFill="1" applyBorder="1" applyAlignment="1" applyProtection="1">
      <alignment horizontal="left"/>
      <protection locked="0"/>
    </xf>
    <xf numFmtId="0" fontId="7" fillId="4" borderId="3" xfId="0" applyFont="1" applyFill="1" applyBorder="1" applyAlignment="1" applyProtection="1">
      <alignment horizontal="left"/>
      <protection locked="0"/>
    </xf>
    <xf numFmtId="0" fontId="7" fillId="0" borderId="0" xfId="0" applyFont="1" applyAlignment="1" applyProtection="1">
      <alignment horizontal="left"/>
      <protection locked="0"/>
    </xf>
    <xf numFmtId="0" fontId="7" fillId="0" borderId="11" xfId="0" applyFont="1" applyBorder="1" applyAlignment="1" applyProtection="1">
      <alignment horizontal="left"/>
      <protection locked="0"/>
    </xf>
    <xf numFmtId="0" fontId="7" fillId="0" borderId="0" xfId="0" applyFont="1" applyAlignment="1" applyProtection="1">
      <alignment horizontal="center" wrapText="1"/>
      <protection locked="0"/>
    </xf>
    <xf numFmtId="0" fontId="6" fillId="0" borderId="1" xfId="0" applyFont="1" applyBorder="1" applyProtection="1">
      <protection locked="0"/>
    </xf>
    <xf numFmtId="0" fontId="6" fillId="0" borderId="0" xfId="0" applyFont="1" applyAlignment="1" applyProtection="1">
      <alignment horizontal="left" vertical="top" wrapText="1"/>
      <protection locked="0"/>
    </xf>
    <xf numFmtId="0" fontId="6" fillId="0" borderId="14" xfId="0" applyFont="1" applyBorder="1" applyAlignment="1" applyProtection="1">
      <alignment horizontal="left"/>
      <protection locked="0"/>
    </xf>
    <xf numFmtId="0" fontId="5" fillId="0" borderId="14" xfId="0" applyFont="1" applyBorder="1" applyProtection="1">
      <protection locked="0"/>
    </xf>
    <xf numFmtId="0" fontId="6" fillId="0" borderId="14" xfId="0" applyFont="1" applyBorder="1" applyProtection="1">
      <protection locked="0"/>
    </xf>
    <xf numFmtId="0" fontId="4" fillId="0" borderId="0" xfId="0" applyFont="1" applyProtection="1">
      <protection locked="0"/>
    </xf>
    <xf numFmtId="0" fontId="5" fillId="0" borderId="0" xfId="0" applyFont="1" applyAlignment="1" applyProtection="1">
      <alignment horizontal="left"/>
      <protection locked="0"/>
    </xf>
    <xf numFmtId="0" fontId="5" fillId="0" borderId="0" xfId="0" applyFont="1" applyAlignment="1" applyProtection="1">
      <alignment wrapText="1"/>
      <protection locked="0"/>
    </xf>
    <xf numFmtId="44" fontId="5" fillId="0" borderId="0" xfId="1" applyFont="1" applyFill="1" applyBorder="1" applyAlignment="1" applyProtection="1">
      <alignment wrapText="1"/>
      <protection locked="0"/>
    </xf>
    <xf numFmtId="0" fontId="5" fillId="0" borderId="0" xfId="0" applyFont="1" applyAlignment="1" applyProtection="1">
      <alignment horizontal="left" wrapText="1"/>
      <protection locked="0"/>
    </xf>
    <xf numFmtId="0" fontId="5" fillId="0" borderId="0" xfId="0" applyFont="1" applyAlignment="1" applyProtection="1">
      <alignment horizontal="center" wrapText="1"/>
      <protection locked="0"/>
    </xf>
    <xf numFmtId="164" fontId="5" fillId="0" borderId="0" xfId="1" applyNumberFormat="1" applyFont="1" applyFill="1" applyBorder="1" applyAlignment="1" applyProtection="1">
      <alignment wrapText="1"/>
      <protection locked="0"/>
    </xf>
    <xf numFmtId="164" fontId="7" fillId="2" borderId="2" xfId="0" applyNumberFormat="1" applyFont="1" applyFill="1" applyBorder="1" applyProtection="1"/>
    <xf numFmtId="164" fontId="7" fillId="2" borderId="12" xfId="1" applyNumberFormat="1" applyFont="1" applyFill="1" applyBorder="1" applyAlignment="1" applyProtection="1">
      <alignment horizontal="right" vertical="center"/>
    </xf>
    <xf numFmtId="164" fontId="6" fillId="2" borderId="12" xfId="1" applyNumberFormat="1" applyFont="1" applyFill="1" applyBorder="1" applyAlignment="1" applyProtection="1">
      <alignment horizontal="right" vertical="center"/>
    </xf>
    <xf numFmtId="0" fontId="6" fillId="6" borderId="2" xfId="0" applyFont="1" applyFill="1" applyBorder="1" applyProtection="1">
      <protection locked="0"/>
    </xf>
    <xf numFmtId="164" fontId="6" fillId="6" borderId="2" xfId="0" applyNumberFormat="1" applyFont="1" applyFill="1" applyBorder="1" applyProtection="1">
      <protection locked="0"/>
    </xf>
    <xf numFmtId="164" fontId="7" fillId="2" borderId="8" xfId="0" applyNumberFormat="1" applyFont="1" applyFill="1" applyBorder="1" applyProtection="1"/>
    <xf numFmtId="14" fontId="6" fillId="6" borderId="4" xfId="0" applyNumberFormat="1" applyFont="1" applyFill="1" applyBorder="1" applyAlignment="1" applyProtection="1">
      <alignment horizontal="center" vertical="center"/>
      <protection locked="0"/>
    </xf>
    <xf numFmtId="164" fontId="1" fillId="2" borderId="16" xfId="0" applyNumberFormat="1" applyFont="1" applyFill="1" applyBorder="1" applyAlignment="1" applyProtection="1">
      <alignment vertical="center"/>
    </xf>
    <xf numFmtId="0" fontId="5" fillId="0" borderId="0" xfId="0" applyFont="1" applyProtection="1">
      <protection locked="0"/>
    </xf>
    <xf numFmtId="0" fontId="7" fillId="0" borderId="11" xfId="0" applyFont="1" applyBorder="1" applyAlignment="1" applyProtection="1">
      <alignment horizontal="left"/>
      <protection locked="0"/>
    </xf>
    <xf numFmtId="0" fontId="5" fillId="0" borderId="0" xfId="0" applyFont="1" applyProtection="1">
      <protection locked="0"/>
    </xf>
    <xf numFmtId="0" fontId="11" fillId="0" borderId="14" xfId="0" applyFont="1" applyBorder="1" applyAlignment="1" applyProtection="1">
      <protection locked="0"/>
    </xf>
    <xf numFmtId="0" fontId="1" fillId="0" borderId="14" xfId="0" applyFont="1" applyBorder="1" applyAlignment="1" applyProtection="1">
      <protection locked="0"/>
    </xf>
    <xf numFmtId="0" fontId="7" fillId="4" borderId="7" xfId="0" applyFont="1" applyFill="1" applyBorder="1" applyAlignment="1" applyProtection="1">
      <alignment horizontal="center" wrapText="1"/>
      <protection locked="0"/>
    </xf>
    <xf numFmtId="0" fontId="7" fillId="4" borderId="8" xfId="0" applyFont="1" applyFill="1" applyBorder="1" applyAlignment="1" applyProtection="1">
      <alignment horizontal="center" wrapText="1"/>
      <protection locked="0"/>
    </xf>
    <xf numFmtId="14" fontId="6" fillId="2" borderId="17" xfId="0" applyNumberFormat="1" applyFont="1" applyFill="1" applyBorder="1" applyAlignment="1" applyProtection="1">
      <alignment horizontal="center" vertical="center"/>
      <protection locked="0"/>
    </xf>
    <xf numFmtId="14" fontId="6" fillId="2" borderId="1" xfId="0" applyNumberFormat="1" applyFont="1" applyFill="1" applyBorder="1" applyAlignment="1" applyProtection="1">
      <alignment horizontal="center" vertical="center"/>
      <protection locked="0"/>
    </xf>
    <xf numFmtId="14" fontId="6" fillId="2" borderId="18" xfId="0" applyNumberFormat="1" applyFont="1" applyFill="1" applyBorder="1" applyAlignment="1" applyProtection="1">
      <alignment horizontal="center" vertical="center"/>
      <protection locked="0"/>
    </xf>
    <xf numFmtId="14" fontId="6" fillId="2" borderId="19" xfId="0" applyNumberFormat="1" applyFont="1" applyFill="1" applyBorder="1" applyAlignment="1" applyProtection="1">
      <alignment horizontal="center" vertical="center"/>
      <protection locked="0"/>
    </xf>
    <xf numFmtId="14" fontId="6" fillId="2" borderId="20" xfId="0" applyNumberFormat="1" applyFont="1" applyFill="1" applyBorder="1" applyAlignment="1" applyProtection="1">
      <alignment horizontal="center" vertical="center"/>
      <protection locked="0"/>
    </xf>
    <xf numFmtId="14" fontId="6" fillId="2" borderId="21" xfId="0" applyNumberFormat="1" applyFont="1" applyFill="1" applyBorder="1" applyAlignment="1" applyProtection="1">
      <alignment horizontal="center" vertical="center"/>
      <protection locked="0"/>
    </xf>
    <xf numFmtId="0" fontId="7" fillId="3" borderId="5" xfId="0" applyFont="1" applyFill="1" applyBorder="1" applyAlignment="1" applyProtection="1">
      <alignment horizontal="center" vertical="center" wrapText="1"/>
      <protection locked="0"/>
    </xf>
    <xf numFmtId="0" fontId="6" fillId="3" borderId="9" xfId="0" applyFont="1" applyFill="1" applyBorder="1" applyAlignment="1" applyProtection="1">
      <alignment horizontal="center" vertical="center" wrapText="1"/>
      <protection locked="0"/>
    </xf>
    <xf numFmtId="0" fontId="6" fillId="3" borderId="13" xfId="0" applyFont="1" applyFill="1" applyBorder="1" applyAlignment="1" applyProtection="1">
      <alignment horizontal="center" vertical="center" wrapText="1"/>
      <protection locked="0"/>
    </xf>
    <xf numFmtId="0" fontId="0" fillId="3" borderId="9" xfId="0" applyFill="1" applyBorder="1" applyProtection="1">
      <protection locked="0"/>
    </xf>
    <xf numFmtId="0" fontId="6" fillId="0" borderId="5" xfId="0" applyFont="1" applyBorder="1" applyProtection="1">
      <protection locked="0"/>
    </xf>
    <xf numFmtId="0" fontId="0" fillId="0" borderId="9" xfId="0" applyBorder="1" applyProtection="1">
      <protection locked="0"/>
    </xf>
    <xf numFmtId="0" fontId="6" fillId="0" borderId="7" xfId="0" applyFont="1" applyBorder="1" applyAlignment="1" applyProtection="1">
      <alignment wrapText="1"/>
      <protection locked="0"/>
    </xf>
    <xf numFmtId="0" fontId="6" fillId="0" borderId="8" xfId="0" applyFont="1" applyBorder="1" applyProtection="1">
      <protection locked="0"/>
    </xf>
    <xf numFmtId="0" fontId="7" fillId="3" borderId="5" xfId="0" applyFont="1" applyFill="1" applyBorder="1" applyAlignment="1" applyProtection="1">
      <alignment horizontal="left" wrapText="1"/>
      <protection locked="0"/>
    </xf>
    <xf numFmtId="0" fontId="0" fillId="3" borderId="9" xfId="0" applyFill="1" applyBorder="1" applyAlignment="1" applyProtection="1">
      <alignment horizontal="left" wrapText="1"/>
      <protection locked="0"/>
    </xf>
    <xf numFmtId="0" fontId="0" fillId="0" borderId="9" xfId="0" applyBorder="1" applyAlignment="1" applyProtection="1">
      <alignment horizontal="center" vertical="center" wrapText="1"/>
      <protection locked="0"/>
    </xf>
    <xf numFmtId="0" fontId="7" fillId="4" borderId="5" xfId="0" applyFont="1" applyFill="1" applyBorder="1" applyAlignment="1" applyProtection="1">
      <alignment horizontal="center" vertical="center" wrapText="1"/>
      <protection locked="0"/>
    </xf>
    <xf numFmtId="0" fontId="6" fillId="4" borderId="13" xfId="0" applyFont="1" applyFill="1" applyBorder="1" applyAlignment="1" applyProtection="1">
      <alignment horizontal="center" vertical="center" wrapText="1"/>
      <protection locked="0"/>
    </xf>
    <xf numFmtId="0" fontId="0" fillId="4" borderId="9" xfId="0" applyFill="1" applyBorder="1" applyAlignment="1" applyProtection="1">
      <alignment horizontal="center" vertical="center" wrapText="1"/>
      <protection locked="0"/>
    </xf>
    <xf numFmtId="0" fontId="7" fillId="0" borderId="5" xfId="0" applyFont="1" applyBorder="1" applyAlignment="1" applyProtection="1">
      <alignment horizontal="left" wrapText="1"/>
      <protection locked="0"/>
    </xf>
    <xf numFmtId="0" fontId="0" fillId="0" borderId="9" xfId="0" applyBorder="1" applyAlignment="1" applyProtection="1">
      <alignment horizontal="left" wrapText="1"/>
      <protection locked="0"/>
    </xf>
    <xf numFmtId="0" fontId="7" fillId="0" borderId="11" xfId="0" applyFont="1" applyBorder="1" applyAlignment="1" applyProtection="1">
      <alignment horizontal="left"/>
      <protection locked="0"/>
    </xf>
    <xf numFmtId="0" fontId="2" fillId="0" borderId="0" xfId="0" applyFont="1" applyAlignment="1" applyProtection="1">
      <alignment horizontal="center"/>
      <protection locked="0"/>
    </xf>
    <xf numFmtId="0" fontId="5" fillId="0" borderId="0" xfId="0" applyFont="1" applyProtection="1">
      <protection locked="0"/>
    </xf>
    <xf numFmtId="0" fontId="11" fillId="0" borderId="14" xfId="0" applyFont="1" applyBorder="1" applyAlignment="1" applyProtection="1">
      <alignment horizontal="center"/>
      <protection locked="0"/>
    </xf>
    <xf numFmtId="0" fontId="6" fillId="0" borderId="0" xfId="0" applyFont="1" applyAlignment="1" applyProtection="1">
      <alignment horizontal="center"/>
      <protection locked="0"/>
    </xf>
    <xf numFmtId="49" fontId="6" fillId="2" borderId="7" xfId="0" applyNumberFormat="1" applyFont="1" applyFill="1" applyBorder="1" applyAlignment="1" applyProtection="1">
      <alignment horizontal="center"/>
      <protection locked="0"/>
    </xf>
    <xf numFmtId="49" fontId="6" fillId="2" borderId="8" xfId="0" applyNumberFormat="1" applyFont="1" applyFill="1" applyBorder="1" applyAlignment="1" applyProtection="1">
      <alignment horizontal="center"/>
      <protection locked="0"/>
    </xf>
    <xf numFmtId="0" fontId="7" fillId="0" borderId="5" xfId="0" applyFont="1" applyBorder="1" applyProtection="1">
      <protection locked="0"/>
    </xf>
    <xf numFmtId="0" fontId="6" fillId="0" borderId="9" xfId="0" applyFont="1" applyBorder="1" applyProtection="1"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7" fillId="0" borderId="11" xfId="0" applyFont="1" applyBorder="1" applyAlignment="1" applyProtection="1">
      <alignment horizontal="left" vertical="top" wrapText="1"/>
    </xf>
    <xf numFmtId="0" fontId="1" fillId="0" borderId="7" xfId="0" applyFont="1" applyFill="1" applyBorder="1" applyAlignment="1" applyProtection="1">
      <alignment horizontal="left" vertical="center"/>
      <protection locked="0"/>
    </xf>
    <xf numFmtId="0" fontId="1" fillId="0" borderId="8" xfId="0" applyFont="1" applyFill="1" applyBorder="1" applyAlignment="1" applyProtection="1">
      <alignment horizontal="left" vertical="center"/>
      <protection locked="0"/>
    </xf>
    <xf numFmtId="49" fontId="1" fillId="0" borderId="8" xfId="0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 applyProtection="1">
      <alignment horizontal="center"/>
      <protection locked="0"/>
    </xf>
    <xf numFmtId="0" fontId="2" fillId="0" borderId="10" xfId="0" applyFont="1" applyBorder="1" applyAlignment="1" applyProtection="1">
      <alignment horizontal="left" wrapText="1"/>
      <protection locked="0"/>
    </xf>
    <xf numFmtId="0" fontId="1" fillId="2" borderId="7" xfId="0" applyFont="1" applyFill="1" applyBorder="1" applyAlignment="1" applyProtection="1">
      <alignment horizontal="left" vertical="center"/>
      <protection locked="0"/>
    </xf>
    <xf numFmtId="0" fontId="1" fillId="2" borderId="8" xfId="0" applyFont="1" applyFill="1" applyBorder="1" applyAlignment="1" applyProtection="1">
      <alignment horizontal="left" vertical="center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8" xfId="0" applyFont="1" applyFill="1" applyBorder="1" applyAlignment="1" applyProtection="1">
      <alignment horizontal="center" vertical="center"/>
      <protection locked="0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microsoft.com/office/2017/10/relationships/person" Target="persons/perso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28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Relationship Id="rId27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232053</xdr:colOff>
      <xdr:row>0</xdr:row>
      <xdr:rowOff>70677</xdr:rowOff>
    </xdr:from>
    <xdr:to>
      <xdr:col>6</xdr:col>
      <xdr:colOff>745479</xdr:colOff>
      <xdr:row>3</xdr:row>
      <xdr:rowOff>97117</xdr:rowOff>
    </xdr:to>
    <xdr:pic>
      <xdr:nvPicPr>
        <xdr:cNvPr id="2" name="Imatg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16060" r="8283" b="14183"/>
        <a:stretch/>
      </xdr:blipFill>
      <xdr:spPr>
        <a:xfrm>
          <a:off x="9181818" y="70677"/>
          <a:ext cx="1977661" cy="497087"/>
        </a:xfrm>
        <a:prstGeom prst="rect">
          <a:avLst/>
        </a:prstGeom>
      </xdr:spPr>
    </xdr:pic>
    <xdr:clientData/>
  </xdr:twoCellAnchor>
  <xdr:twoCellAnchor editAs="oneCell">
    <xdr:from>
      <xdr:col>0</xdr:col>
      <xdr:colOff>478116</xdr:colOff>
      <xdr:row>0</xdr:row>
      <xdr:rowOff>104588</xdr:rowOff>
    </xdr:from>
    <xdr:to>
      <xdr:col>0</xdr:col>
      <xdr:colOff>2268515</xdr:colOff>
      <xdr:row>3</xdr:row>
      <xdr:rowOff>67234</xdr:rowOff>
    </xdr:to>
    <xdr:pic>
      <xdr:nvPicPr>
        <xdr:cNvPr id="7" name="Imatge 2" descr="C:\Users\23868184A.GCB\Desktop\logo gene.jpg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8116" y="104588"/>
          <a:ext cx="1790399" cy="4332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232053</xdr:colOff>
      <xdr:row>0</xdr:row>
      <xdr:rowOff>70677</xdr:rowOff>
    </xdr:from>
    <xdr:to>
      <xdr:col>6</xdr:col>
      <xdr:colOff>745479</xdr:colOff>
      <xdr:row>3</xdr:row>
      <xdr:rowOff>97117</xdr:rowOff>
    </xdr:to>
    <xdr:pic>
      <xdr:nvPicPr>
        <xdr:cNvPr id="2" name="Imatge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16060" r="8283" b="14183"/>
        <a:stretch/>
      </xdr:blipFill>
      <xdr:spPr>
        <a:xfrm>
          <a:off x="8775978" y="70677"/>
          <a:ext cx="1913601" cy="512215"/>
        </a:xfrm>
        <a:prstGeom prst="rect">
          <a:avLst/>
        </a:prstGeom>
      </xdr:spPr>
    </xdr:pic>
    <xdr:clientData/>
  </xdr:twoCellAnchor>
  <xdr:twoCellAnchor editAs="oneCell">
    <xdr:from>
      <xdr:col>0</xdr:col>
      <xdr:colOff>478116</xdr:colOff>
      <xdr:row>0</xdr:row>
      <xdr:rowOff>104588</xdr:rowOff>
    </xdr:from>
    <xdr:to>
      <xdr:col>0</xdr:col>
      <xdr:colOff>2268515</xdr:colOff>
      <xdr:row>3</xdr:row>
      <xdr:rowOff>64059</xdr:rowOff>
    </xdr:to>
    <xdr:pic>
      <xdr:nvPicPr>
        <xdr:cNvPr id="4" name="Imatge 2" descr="C:\Users\23868184A.GCB\Desktop\logo gene.jpg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8116" y="104588"/>
          <a:ext cx="1790399" cy="4484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232053</xdr:colOff>
      <xdr:row>0</xdr:row>
      <xdr:rowOff>70677</xdr:rowOff>
    </xdr:from>
    <xdr:to>
      <xdr:col>6</xdr:col>
      <xdr:colOff>745479</xdr:colOff>
      <xdr:row>3</xdr:row>
      <xdr:rowOff>97117</xdr:rowOff>
    </xdr:to>
    <xdr:pic>
      <xdr:nvPicPr>
        <xdr:cNvPr id="2" name="Imatge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16060" r="8283" b="14183"/>
        <a:stretch/>
      </xdr:blipFill>
      <xdr:spPr>
        <a:xfrm>
          <a:off x="8775978" y="70677"/>
          <a:ext cx="1913601" cy="512215"/>
        </a:xfrm>
        <a:prstGeom prst="rect">
          <a:avLst/>
        </a:prstGeom>
      </xdr:spPr>
    </xdr:pic>
    <xdr:clientData/>
  </xdr:twoCellAnchor>
  <xdr:twoCellAnchor editAs="oneCell">
    <xdr:from>
      <xdr:col>0</xdr:col>
      <xdr:colOff>478116</xdr:colOff>
      <xdr:row>0</xdr:row>
      <xdr:rowOff>104588</xdr:rowOff>
    </xdr:from>
    <xdr:to>
      <xdr:col>0</xdr:col>
      <xdr:colOff>2268515</xdr:colOff>
      <xdr:row>3</xdr:row>
      <xdr:rowOff>64059</xdr:rowOff>
    </xdr:to>
    <xdr:pic>
      <xdr:nvPicPr>
        <xdr:cNvPr id="4" name="Imatge 2" descr="C:\Users\23868184A.GCB\Desktop\logo gene.jpg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8116" y="104588"/>
          <a:ext cx="1790399" cy="4484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232053</xdr:colOff>
      <xdr:row>0</xdr:row>
      <xdr:rowOff>70677</xdr:rowOff>
    </xdr:from>
    <xdr:to>
      <xdr:col>6</xdr:col>
      <xdr:colOff>745479</xdr:colOff>
      <xdr:row>3</xdr:row>
      <xdr:rowOff>97117</xdr:rowOff>
    </xdr:to>
    <xdr:pic>
      <xdr:nvPicPr>
        <xdr:cNvPr id="2" name="Imatge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16060" r="8283" b="14183"/>
        <a:stretch/>
      </xdr:blipFill>
      <xdr:spPr>
        <a:xfrm>
          <a:off x="8775978" y="70677"/>
          <a:ext cx="1913601" cy="512215"/>
        </a:xfrm>
        <a:prstGeom prst="rect">
          <a:avLst/>
        </a:prstGeom>
      </xdr:spPr>
    </xdr:pic>
    <xdr:clientData/>
  </xdr:twoCellAnchor>
  <xdr:twoCellAnchor editAs="oneCell">
    <xdr:from>
      <xdr:col>0</xdr:col>
      <xdr:colOff>478116</xdr:colOff>
      <xdr:row>0</xdr:row>
      <xdr:rowOff>104588</xdr:rowOff>
    </xdr:from>
    <xdr:to>
      <xdr:col>0</xdr:col>
      <xdr:colOff>2268515</xdr:colOff>
      <xdr:row>3</xdr:row>
      <xdr:rowOff>64059</xdr:rowOff>
    </xdr:to>
    <xdr:pic>
      <xdr:nvPicPr>
        <xdr:cNvPr id="4" name="Imatge 2" descr="C:\Users\23868184A.GCB\Desktop\logo gene.jpg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8116" y="104588"/>
          <a:ext cx="1790399" cy="4484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232053</xdr:colOff>
      <xdr:row>0</xdr:row>
      <xdr:rowOff>70677</xdr:rowOff>
    </xdr:from>
    <xdr:to>
      <xdr:col>6</xdr:col>
      <xdr:colOff>745479</xdr:colOff>
      <xdr:row>3</xdr:row>
      <xdr:rowOff>97117</xdr:rowOff>
    </xdr:to>
    <xdr:pic>
      <xdr:nvPicPr>
        <xdr:cNvPr id="2" name="Imatge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16060" r="8283" b="14183"/>
        <a:stretch/>
      </xdr:blipFill>
      <xdr:spPr>
        <a:xfrm>
          <a:off x="8775978" y="70677"/>
          <a:ext cx="1913601" cy="512215"/>
        </a:xfrm>
        <a:prstGeom prst="rect">
          <a:avLst/>
        </a:prstGeom>
      </xdr:spPr>
    </xdr:pic>
    <xdr:clientData/>
  </xdr:twoCellAnchor>
  <xdr:twoCellAnchor editAs="oneCell">
    <xdr:from>
      <xdr:col>0</xdr:col>
      <xdr:colOff>478116</xdr:colOff>
      <xdr:row>0</xdr:row>
      <xdr:rowOff>104588</xdr:rowOff>
    </xdr:from>
    <xdr:to>
      <xdr:col>0</xdr:col>
      <xdr:colOff>2268515</xdr:colOff>
      <xdr:row>3</xdr:row>
      <xdr:rowOff>64059</xdr:rowOff>
    </xdr:to>
    <xdr:pic>
      <xdr:nvPicPr>
        <xdr:cNvPr id="4" name="Imatge 2" descr="C:\Users\23868184A.GCB\Desktop\logo gene.jpg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8116" y="104588"/>
          <a:ext cx="1790399" cy="4484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232053</xdr:colOff>
      <xdr:row>0</xdr:row>
      <xdr:rowOff>70677</xdr:rowOff>
    </xdr:from>
    <xdr:to>
      <xdr:col>6</xdr:col>
      <xdr:colOff>745479</xdr:colOff>
      <xdr:row>3</xdr:row>
      <xdr:rowOff>97117</xdr:rowOff>
    </xdr:to>
    <xdr:pic>
      <xdr:nvPicPr>
        <xdr:cNvPr id="2" name="Imatge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16060" r="8283" b="14183"/>
        <a:stretch/>
      </xdr:blipFill>
      <xdr:spPr>
        <a:xfrm>
          <a:off x="8775978" y="70677"/>
          <a:ext cx="1913601" cy="512215"/>
        </a:xfrm>
        <a:prstGeom prst="rect">
          <a:avLst/>
        </a:prstGeom>
      </xdr:spPr>
    </xdr:pic>
    <xdr:clientData/>
  </xdr:twoCellAnchor>
  <xdr:twoCellAnchor editAs="oneCell">
    <xdr:from>
      <xdr:col>0</xdr:col>
      <xdr:colOff>478116</xdr:colOff>
      <xdr:row>0</xdr:row>
      <xdr:rowOff>104588</xdr:rowOff>
    </xdr:from>
    <xdr:to>
      <xdr:col>0</xdr:col>
      <xdr:colOff>2268515</xdr:colOff>
      <xdr:row>3</xdr:row>
      <xdr:rowOff>64059</xdr:rowOff>
    </xdr:to>
    <xdr:pic>
      <xdr:nvPicPr>
        <xdr:cNvPr id="4" name="Imatge 2" descr="C:\Users\23868184A.GCB\Desktop\logo gene.jpg"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8116" y="104588"/>
          <a:ext cx="1790399" cy="4484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232053</xdr:colOff>
      <xdr:row>0</xdr:row>
      <xdr:rowOff>70677</xdr:rowOff>
    </xdr:from>
    <xdr:to>
      <xdr:col>6</xdr:col>
      <xdr:colOff>745479</xdr:colOff>
      <xdr:row>3</xdr:row>
      <xdr:rowOff>97117</xdr:rowOff>
    </xdr:to>
    <xdr:pic>
      <xdr:nvPicPr>
        <xdr:cNvPr id="2" name="Imatge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16060" r="8283" b="14183"/>
        <a:stretch/>
      </xdr:blipFill>
      <xdr:spPr>
        <a:xfrm>
          <a:off x="8775978" y="70677"/>
          <a:ext cx="1913601" cy="512215"/>
        </a:xfrm>
        <a:prstGeom prst="rect">
          <a:avLst/>
        </a:prstGeom>
      </xdr:spPr>
    </xdr:pic>
    <xdr:clientData/>
  </xdr:twoCellAnchor>
  <xdr:twoCellAnchor editAs="oneCell">
    <xdr:from>
      <xdr:col>0</xdr:col>
      <xdr:colOff>478116</xdr:colOff>
      <xdr:row>0</xdr:row>
      <xdr:rowOff>104588</xdr:rowOff>
    </xdr:from>
    <xdr:to>
      <xdr:col>0</xdr:col>
      <xdr:colOff>2268515</xdr:colOff>
      <xdr:row>3</xdr:row>
      <xdr:rowOff>64059</xdr:rowOff>
    </xdr:to>
    <xdr:pic>
      <xdr:nvPicPr>
        <xdr:cNvPr id="4" name="Imatge 2" descr="C:\Users\23868184A.GCB\Desktop\logo gene.jpg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8116" y="104588"/>
          <a:ext cx="1790399" cy="4484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232053</xdr:colOff>
      <xdr:row>0</xdr:row>
      <xdr:rowOff>70677</xdr:rowOff>
    </xdr:from>
    <xdr:to>
      <xdr:col>6</xdr:col>
      <xdr:colOff>745479</xdr:colOff>
      <xdr:row>3</xdr:row>
      <xdr:rowOff>97117</xdr:rowOff>
    </xdr:to>
    <xdr:pic>
      <xdr:nvPicPr>
        <xdr:cNvPr id="2" name="Imatge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16060" r="8283" b="14183"/>
        <a:stretch/>
      </xdr:blipFill>
      <xdr:spPr>
        <a:xfrm>
          <a:off x="8775978" y="70677"/>
          <a:ext cx="1913601" cy="512215"/>
        </a:xfrm>
        <a:prstGeom prst="rect">
          <a:avLst/>
        </a:prstGeom>
      </xdr:spPr>
    </xdr:pic>
    <xdr:clientData/>
  </xdr:twoCellAnchor>
  <xdr:twoCellAnchor editAs="oneCell">
    <xdr:from>
      <xdr:col>0</xdr:col>
      <xdr:colOff>478116</xdr:colOff>
      <xdr:row>0</xdr:row>
      <xdr:rowOff>104588</xdr:rowOff>
    </xdr:from>
    <xdr:to>
      <xdr:col>0</xdr:col>
      <xdr:colOff>2268515</xdr:colOff>
      <xdr:row>3</xdr:row>
      <xdr:rowOff>64059</xdr:rowOff>
    </xdr:to>
    <xdr:pic>
      <xdr:nvPicPr>
        <xdr:cNvPr id="4" name="Imatge 2" descr="C:\Users\23868184A.GCB\Desktop\logo gene.jpg">
          <a:extLst>
            <a:ext uri="{FF2B5EF4-FFF2-40B4-BE49-F238E27FC236}">
              <a16:creationId xmlns:a16="http://schemas.microsoft.com/office/drawing/2014/main" id="{00000000-0008-0000-1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8116" y="104588"/>
          <a:ext cx="1790399" cy="4484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232053</xdr:colOff>
      <xdr:row>0</xdr:row>
      <xdr:rowOff>70677</xdr:rowOff>
    </xdr:from>
    <xdr:to>
      <xdr:col>6</xdr:col>
      <xdr:colOff>745479</xdr:colOff>
      <xdr:row>3</xdr:row>
      <xdr:rowOff>97117</xdr:rowOff>
    </xdr:to>
    <xdr:pic>
      <xdr:nvPicPr>
        <xdr:cNvPr id="2" name="Imatge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16060" r="8283" b="14183"/>
        <a:stretch/>
      </xdr:blipFill>
      <xdr:spPr>
        <a:xfrm>
          <a:off x="8775978" y="70677"/>
          <a:ext cx="1913601" cy="512215"/>
        </a:xfrm>
        <a:prstGeom prst="rect">
          <a:avLst/>
        </a:prstGeom>
      </xdr:spPr>
    </xdr:pic>
    <xdr:clientData/>
  </xdr:twoCellAnchor>
  <xdr:twoCellAnchor editAs="oneCell">
    <xdr:from>
      <xdr:col>0</xdr:col>
      <xdr:colOff>478116</xdr:colOff>
      <xdr:row>0</xdr:row>
      <xdr:rowOff>104588</xdr:rowOff>
    </xdr:from>
    <xdr:to>
      <xdr:col>0</xdr:col>
      <xdr:colOff>2268515</xdr:colOff>
      <xdr:row>3</xdr:row>
      <xdr:rowOff>64059</xdr:rowOff>
    </xdr:to>
    <xdr:pic>
      <xdr:nvPicPr>
        <xdr:cNvPr id="4" name="Imatge 2" descr="C:\Users\23868184A.GCB\Desktop\logo gene.jpg">
          <a:extLst>
            <a:ext uri="{FF2B5EF4-FFF2-40B4-BE49-F238E27FC236}">
              <a16:creationId xmlns:a16="http://schemas.microsoft.com/office/drawing/2014/main" id="{00000000-0008-0000-1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8116" y="104588"/>
          <a:ext cx="1790399" cy="4484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232053</xdr:colOff>
      <xdr:row>0</xdr:row>
      <xdr:rowOff>70677</xdr:rowOff>
    </xdr:from>
    <xdr:to>
      <xdr:col>6</xdr:col>
      <xdr:colOff>745479</xdr:colOff>
      <xdr:row>3</xdr:row>
      <xdr:rowOff>97117</xdr:rowOff>
    </xdr:to>
    <xdr:pic>
      <xdr:nvPicPr>
        <xdr:cNvPr id="2" name="Imatge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16060" r="8283" b="14183"/>
        <a:stretch/>
      </xdr:blipFill>
      <xdr:spPr>
        <a:xfrm>
          <a:off x="8775978" y="70677"/>
          <a:ext cx="1913601" cy="512215"/>
        </a:xfrm>
        <a:prstGeom prst="rect">
          <a:avLst/>
        </a:prstGeom>
      </xdr:spPr>
    </xdr:pic>
    <xdr:clientData/>
  </xdr:twoCellAnchor>
  <xdr:twoCellAnchor editAs="oneCell">
    <xdr:from>
      <xdr:col>0</xdr:col>
      <xdr:colOff>478116</xdr:colOff>
      <xdr:row>0</xdr:row>
      <xdr:rowOff>104588</xdr:rowOff>
    </xdr:from>
    <xdr:to>
      <xdr:col>0</xdr:col>
      <xdr:colOff>2268515</xdr:colOff>
      <xdr:row>3</xdr:row>
      <xdr:rowOff>67234</xdr:rowOff>
    </xdr:to>
    <xdr:pic>
      <xdr:nvPicPr>
        <xdr:cNvPr id="4" name="Imatge 2" descr="C:\Users\23868184A.GCB\Desktop\logo gene.jpg">
          <a:extLst>
            <a:ext uri="{FF2B5EF4-FFF2-40B4-BE49-F238E27FC236}">
              <a16:creationId xmlns:a16="http://schemas.microsoft.com/office/drawing/2014/main" id="{00000000-0008-0000-1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8116" y="104588"/>
          <a:ext cx="1790399" cy="4484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232053</xdr:colOff>
      <xdr:row>0</xdr:row>
      <xdr:rowOff>70677</xdr:rowOff>
    </xdr:from>
    <xdr:to>
      <xdr:col>6</xdr:col>
      <xdr:colOff>745479</xdr:colOff>
      <xdr:row>3</xdr:row>
      <xdr:rowOff>97117</xdr:rowOff>
    </xdr:to>
    <xdr:pic>
      <xdr:nvPicPr>
        <xdr:cNvPr id="2" name="Imatge 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16060" r="8283" b="14183"/>
        <a:stretch/>
      </xdr:blipFill>
      <xdr:spPr>
        <a:xfrm>
          <a:off x="8775978" y="70677"/>
          <a:ext cx="1913601" cy="512215"/>
        </a:xfrm>
        <a:prstGeom prst="rect">
          <a:avLst/>
        </a:prstGeom>
      </xdr:spPr>
    </xdr:pic>
    <xdr:clientData/>
  </xdr:twoCellAnchor>
  <xdr:twoCellAnchor editAs="oneCell">
    <xdr:from>
      <xdr:col>0</xdr:col>
      <xdr:colOff>478116</xdr:colOff>
      <xdr:row>0</xdr:row>
      <xdr:rowOff>104588</xdr:rowOff>
    </xdr:from>
    <xdr:to>
      <xdr:col>0</xdr:col>
      <xdr:colOff>2268515</xdr:colOff>
      <xdr:row>3</xdr:row>
      <xdr:rowOff>64059</xdr:rowOff>
    </xdr:to>
    <xdr:pic>
      <xdr:nvPicPr>
        <xdr:cNvPr id="4" name="Imatge 2" descr="C:\Users\23868184A.GCB\Desktop\logo gene.jpg">
          <a:extLst>
            <a:ext uri="{FF2B5EF4-FFF2-40B4-BE49-F238E27FC236}">
              <a16:creationId xmlns:a16="http://schemas.microsoft.com/office/drawing/2014/main" id="{00000000-0008-0000-13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8116" y="104588"/>
          <a:ext cx="1790399" cy="4484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232053</xdr:colOff>
      <xdr:row>0</xdr:row>
      <xdr:rowOff>70677</xdr:rowOff>
    </xdr:from>
    <xdr:to>
      <xdr:col>6</xdr:col>
      <xdr:colOff>745479</xdr:colOff>
      <xdr:row>3</xdr:row>
      <xdr:rowOff>97117</xdr:rowOff>
    </xdr:to>
    <xdr:pic>
      <xdr:nvPicPr>
        <xdr:cNvPr id="2" name="Imatg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16060" r="8283" b="14183"/>
        <a:stretch/>
      </xdr:blipFill>
      <xdr:spPr>
        <a:xfrm>
          <a:off x="8775978" y="70677"/>
          <a:ext cx="1913601" cy="512215"/>
        </a:xfrm>
        <a:prstGeom prst="rect">
          <a:avLst/>
        </a:prstGeom>
      </xdr:spPr>
    </xdr:pic>
    <xdr:clientData/>
  </xdr:twoCellAnchor>
  <xdr:twoCellAnchor editAs="oneCell">
    <xdr:from>
      <xdr:col>0</xdr:col>
      <xdr:colOff>478116</xdr:colOff>
      <xdr:row>0</xdr:row>
      <xdr:rowOff>104588</xdr:rowOff>
    </xdr:from>
    <xdr:to>
      <xdr:col>0</xdr:col>
      <xdr:colOff>2268515</xdr:colOff>
      <xdr:row>3</xdr:row>
      <xdr:rowOff>64059</xdr:rowOff>
    </xdr:to>
    <xdr:pic>
      <xdr:nvPicPr>
        <xdr:cNvPr id="4" name="Imatge 2" descr="C:\Users\23868184A.GCB\Desktop\logo gene.jpg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8116" y="104588"/>
          <a:ext cx="1790399" cy="4484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232053</xdr:colOff>
      <xdr:row>0</xdr:row>
      <xdr:rowOff>70677</xdr:rowOff>
    </xdr:from>
    <xdr:to>
      <xdr:col>6</xdr:col>
      <xdr:colOff>745479</xdr:colOff>
      <xdr:row>3</xdr:row>
      <xdr:rowOff>97117</xdr:rowOff>
    </xdr:to>
    <xdr:pic>
      <xdr:nvPicPr>
        <xdr:cNvPr id="2" name="Imatge 1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16060" r="8283" b="14183"/>
        <a:stretch/>
      </xdr:blipFill>
      <xdr:spPr>
        <a:xfrm>
          <a:off x="8775978" y="70677"/>
          <a:ext cx="1913601" cy="512215"/>
        </a:xfrm>
        <a:prstGeom prst="rect">
          <a:avLst/>
        </a:prstGeom>
      </xdr:spPr>
    </xdr:pic>
    <xdr:clientData/>
  </xdr:twoCellAnchor>
  <xdr:twoCellAnchor editAs="oneCell">
    <xdr:from>
      <xdr:col>0</xdr:col>
      <xdr:colOff>478116</xdr:colOff>
      <xdr:row>0</xdr:row>
      <xdr:rowOff>104588</xdr:rowOff>
    </xdr:from>
    <xdr:to>
      <xdr:col>0</xdr:col>
      <xdr:colOff>2268515</xdr:colOff>
      <xdr:row>3</xdr:row>
      <xdr:rowOff>67234</xdr:rowOff>
    </xdr:to>
    <xdr:pic>
      <xdr:nvPicPr>
        <xdr:cNvPr id="4" name="Imatge 2" descr="C:\Users\23868184A.GCB\Desktop\logo gene.jpg">
          <a:extLst>
            <a:ext uri="{FF2B5EF4-FFF2-40B4-BE49-F238E27FC236}">
              <a16:creationId xmlns:a16="http://schemas.microsoft.com/office/drawing/2014/main" id="{00000000-0008-0000-14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8116" y="104588"/>
          <a:ext cx="1790399" cy="4484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232053</xdr:colOff>
      <xdr:row>0</xdr:row>
      <xdr:rowOff>70677</xdr:rowOff>
    </xdr:from>
    <xdr:to>
      <xdr:col>6</xdr:col>
      <xdr:colOff>745479</xdr:colOff>
      <xdr:row>3</xdr:row>
      <xdr:rowOff>97117</xdr:rowOff>
    </xdr:to>
    <xdr:pic>
      <xdr:nvPicPr>
        <xdr:cNvPr id="2" name="Imatg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16060" r="8283" b="14183"/>
        <a:stretch/>
      </xdr:blipFill>
      <xdr:spPr>
        <a:xfrm>
          <a:off x="8775978" y="70677"/>
          <a:ext cx="1913601" cy="512215"/>
        </a:xfrm>
        <a:prstGeom prst="rect">
          <a:avLst/>
        </a:prstGeom>
      </xdr:spPr>
    </xdr:pic>
    <xdr:clientData/>
  </xdr:twoCellAnchor>
  <xdr:twoCellAnchor editAs="oneCell">
    <xdr:from>
      <xdr:col>0</xdr:col>
      <xdr:colOff>478116</xdr:colOff>
      <xdr:row>0</xdr:row>
      <xdr:rowOff>104588</xdr:rowOff>
    </xdr:from>
    <xdr:to>
      <xdr:col>0</xdr:col>
      <xdr:colOff>2268515</xdr:colOff>
      <xdr:row>3</xdr:row>
      <xdr:rowOff>64059</xdr:rowOff>
    </xdr:to>
    <xdr:pic>
      <xdr:nvPicPr>
        <xdr:cNvPr id="4" name="Imatge 2" descr="C:\Users\23868184A.GCB\Desktop\logo gene.jpg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8116" y="104588"/>
          <a:ext cx="1790399" cy="4484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232053</xdr:colOff>
      <xdr:row>0</xdr:row>
      <xdr:rowOff>70677</xdr:rowOff>
    </xdr:from>
    <xdr:to>
      <xdr:col>6</xdr:col>
      <xdr:colOff>745479</xdr:colOff>
      <xdr:row>3</xdr:row>
      <xdr:rowOff>97117</xdr:rowOff>
    </xdr:to>
    <xdr:pic>
      <xdr:nvPicPr>
        <xdr:cNvPr id="2" name="Imatg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16060" r="8283" b="14183"/>
        <a:stretch/>
      </xdr:blipFill>
      <xdr:spPr>
        <a:xfrm>
          <a:off x="8775978" y="70677"/>
          <a:ext cx="1913601" cy="512215"/>
        </a:xfrm>
        <a:prstGeom prst="rect">
          <a:avLst/>
        </a:prstGeom>
      </xdr:spPr>
    </xdr:pic>
    <xdr:clientData/>
  </xdr:twoCellAnchor>
  <xdr:twoCellAnchor editAs="oneCell">
    <xdr:from>
      <xdr:col>0</xdr:col>
      <xdr:colOff>478116</xdr:colOff>
      <xdr:row>0</xdr:row>
      <xdr:rowOff>104588</xdr:rowOff>
    </xdr:from>
    <xdr:to>
      <xdr:col>0</xdr:col>
      <xdr:colOff>2268515</xdr:colOff>
      <xdr:row>3</xdr:row>
      <xdr:rowOff>64059</xdr:rowOff>
    </xdr:to>
    <xdr:pic>
      <xdr:nvPicPr>
        <xdr:cNvPr id="4" name="Imatge 2" descr="C:\Users\23868184A.GCB\Desktop\logo gene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8116" y="104588"/>
          <a:ext cx="1790399" cy="4484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232053</xdr:colOff>
      <xdr:row>0</xdr:row>
      <xdr:rowOff>70677</xdr:rowOff>
    </xdr:from>
    <xdr:to>
      <xdr:col>6</xdr:col>
      <xdr:colOff>745479</xdr:colOff>
      <xdr:row>3</xdr:row>
      <xdr:rowOff>97117</xdr:rowOff>
    </xdr:to>
    <xdr:pic>
      <xdr:nvPicPr>
        <xdr:cNvPr id="2" name="Imatg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16060" r="8283" b="14183"/>
        <a:stretch/>
      </xdr:blipFill>
      <xdr:spPr>
        <a:xfrm>
          <a:off x="8775978" y="70677"/>
          <a:ext cx="1913601" cy="512215"/>
        </a:xfrm>
        <a:prstGeom prst="rect">
          <a:avLst/>
        </a:prstGeom>
      </xdr:spPr>
    </xdr:pic>
    <xdr:clientData/>
  </xdr:twoCellAnchor>
  <xdr:twoCellAnchor editAs="oneCell">
    <xdr:from>
      <xdr:col>0</xdr:col>
      <xdr:colOff>478116</xdr:colOff>
      <xdr:row>0</xdr:row>
      <xdr:rowOff>104588</xdr:rowOff>
    </xdr:from>
    <xdr:to>
      <xdr:col>0</xdr:col>
      <xdr:colOff>2268515</xdr:colOff>
      <xdr:row>3</xdr:row>
      <xdr:rowOff>64059</xdr:rowOff>
    </xdr:to>
    <xdr:pic>
      <xdr:nvPicPr>
        <xdr:cNvPr id="4" name="Imatge 2" descr="C:\Users\23868184A.GCB\Desktop\logo gene.jpg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8116" y="104588"/>
          <a:ext cx="1790399" cy="4484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232053</xdr:colOff>
      <xdr:row>0</xdr:row>
      <xdr:rowOff>70677</xdr:rowOff>
    </xdr:from>
    <xdr:to>
      <xdr:col>6</xdr:col>
      <xdr:colOff>745479</xdr:colOff>
      <xdr:row>3</xdr:row>
      <xdr:rowOff>97117</xdr:rowOff>
    </xdr:to>
    <xdr:pic>
      <xdr:nvPicPr>
        <xdr:cNvPr id="2" name="Imatge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16060" r="8283" b="14183"/>
        <a:stretch/>
      </xdr:blipFill>
      <xdr:spPr>
        <a:xfrm>
          <a:off x="8775978" y="70677"/>
          <a:ext cx="1913601" cy="512215"/>
        </a:xfrm>
        <a:prstGeom prst="rect">
          <a:avLst/>
        </a:prstGeom>
      </xdr:spPr>
    </xdr:pic>
    <xdr:clientData/>
  </xdr:twoCellAnchor>
  <xdr:twoCellAnchor editAs="oneCell">
    <xdr:from>
      <xdr:col>0</xdr:col>
      <xdr:colOff>478116</xdr:colOff>
      <xdr:row>0</xdr:row>
      <xdr:rowOff>104588</xdr:rowOff>
    </xdr:from>
    <xdr:to>
      <xdr:col>0</xdr:col>
      <xdr:colOff>2268515</xdr:colOff>
      <xdr:row>3</xdr:row>
      <xdr:rowOff>64059</xdr:rowOff>
    </xdr:to>
    <xdr:pic>
      <xdr:nvPicPr>
        <xdr:cNvPr id="4" name="Imatge 2" descr="C:\Users\23868184A.GCB\Desktop\logo gene.jpg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8116" y="104588"/>
          <a:ext cx="1790399" cy="4484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232053</xdr:colOff>
      <xdr:row>0</xdr:row>
      <xdr:rowOff>70677</xdr:rowOff>
    </xdr:from>
    <xdr:to>
      <xdr:col>6</xdr:col>
      <xdr:colOff>745479</xdr:colOff>
      <xdr:row>3</xdr:row>
      <xdr:rowOff>97117</xdr:rowOff>
    </xdr:to>
    <xdr:pic>
      <xdr:nvPicPr>
        <xdr:cNvPr id="2" name="Imatge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16060" r="8283" b="14183"/>
        <a:stretch/>
      </xdr:blipFill>
      <xdr:spPr>
        <a:xfrm>
          <a:off x="8775978" y="70677"/>
          <a:ext cx="1913601" cy="512215"/>
        </a:xfrm>
        <a:prstGeom prst="rect">
          <a:avLst/>
        </a:prstGeom>
      </xdr:spPr>
    </xdr:pic>
    <xdr:clientData/>
  </xdr:twoCellAnchor>
  <xdr:twoCellAnchor editAs="oneCell">
    <xdr:from>
      <xdr:col>0</xdr:col>
      <xdr:colOff>478116</xdr:colOff>
      <xdr:row>0</xdr:row>
      <xdr:rowOff>104588</xdr:rowOff>
    </xdr:from>
    <xdr:to>
      <xdr:col>0</xdr:col>
      <xdr:colOff>2268515</xdr:colOff>
      <xdr:row>3</xdr:row>
      <xdr:rowOff>64059</xdr:rowOff>
    </xdr:to>
    <xdr:pic>
      <xdr:nvPicPr>
        <xdr:cNvPr id="4" name="Imatge 2" descr="C:\Users\23868184A.GCB\Desktop\logo gene.jpg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8116" y="104588"/>
          <a:ext cx="1790399" cy="4484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232053</xdr:colOff>
      <xdr:row>0</xdr:row>
      <xdr:rowOff>70677</xdr:rowOff>
    </xdr:from>
    <xdr:to>
      <xdr:col>6</xdr:col>
      <xdr:colOff>745479</xdr:colOff>
      <xdr:row>3</xdr:row>
      <xdr:rowOff>97117</xdr:rowOff>
    </xdr:to>
    <xdr:pic>
      <xdr:nvPicPr>
        <xdr:cNvPr id="2" name="Imatge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16060" r="8283" b="14183"/>
        <a:stretch/>
      </xdr:blipFill>
      <xdr:spPr>
        <a:xfrm>
          <a:off x="8775978" y="70677"/>
          <a:ext cx="1913601" cy="512215"/>
        </a:xfrm>
        <a:prstGeom prst="rect">
          <a:avLst/>
        </a:prstGeom>
      </xdr:spPr>
    </xdr:pic>
    <xdr:clientData/>
  </xdr:twoCellAnchor>
  <xdr:twoCellAnchor editAs="oneCell">
    <xdr:from>
      <xdr:col>0</xdr:col>
      <xdr:colOff>478116</xdr:colOff>
      <xdr:row>0</xdr:row>
      <xdr:rowOff>104588</xdr:rowOff>
    </xdr:from>
    <xdr:to>
      <xdr:col>0</xdr:col>
      <xdr:colOff>2268515</xdr:colOff>
      <xdr:row>3</xdr:row>
      <xdr:rowOff>64059</xdr:rowOff>
    </xdr:to>
    <xdr:pic>
      <xdr:nvPicPr>
        <xdr:cNvPr id="4" name="Imatge 2" descr="C:\Users\23868184A.GCB\Desktop\logo gene.jpg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8116" y="104588"/>
          <a:ext cx="1790399" cy="4484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232053</xdr:colOff>
      <xdr:row>0</xdr:row>
      <xdr:rowOff>70677</xdr:rowOff>
    </xdr:from>
    <xdr:to>
      <xdr:col>6</xdr:col>
      <xdr:colOff>745479</xdr:colOff>
      <xdr:row>3</xdr:row>
      <xdr:rowOff>97117</xdr:rowOff>
    </xdr:to>
    <xdr:pic>
      <xdr:nvPicPr>
        <xdr:cNvPr id="2" name="Imatge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16060" r="8283" b="14183"/>
        <a:stretch/>
      </xdr:blipFill>
      <xdr:spPr>
        <a:xfrm>
          <a:off x="8775978" y="70677"/>
          <a:ext cx="1913601" cy="512215"/>
        </a:xfrm>
        <a:prstGeom prst="rect">
          <a:avLst/>
        </a:prstGeom>
      </xdr:spPr>
    </xdr:pic>
    <xdr:clientData/>
  </xdr:twoCellAnchor>
  <xdr:twoCellAnchor editAs="oneCell">
    <xdr:from>
      <xdr:col>0</xdr:col>
      <xdr:colOff>478116</xdr:colOff>
      <xdr:row>0</xdr:row>
      <xdr:rowOff>104588</xdr:rowOff>
    </xdr:from>
    <xdr:to>
      <xdr:col>0</xdr:col>
      <xdr:colOff>2268515</xdr:colOff>
      <xdr:row>3</xdr:row>
      <xdr:rowOff>64059</xdr:rowOff>
    </xdr:to>
    <xdr:pic>
      <xdr:nvPicPr>
        <xdr:cNvPr id="4" name="Imatge 2" descr="C:\Users\23868184A.GCB\Desktop\logo gene.jpg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8116" y="104588"/>
          <a:ext cx="1790399" cy="4484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9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10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11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12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Relationship Id="rId4" Type="http://schemas.openxmlformats.org/officeDocument/2006/relationships/comments" Target="../comments13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4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14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5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Relationship Id="rId4" Type="http://schemas.openxmlformats.org/officeDocument/2006/relationships/comments" Target="../comments15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6.v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Relationship Id="rId4" Type="http://schemas.openxmlformats.org/officeDocument/2006/relationships/comments" Target="../comments16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7.vml"/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Relationship Id="rId4" Type="http://schemas.openxmlformats.org/officeDocument/2006/relationships/comments" Target="../comments17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8.v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18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9.vml"/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0.bin"/><Relationship Id="rId4" Type="http://schemas.openxmlformats.org/officeDocument/2006/relationships/comments" Target="../comments19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0.vml"/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1.bin"/><Relationship Id="rId4" Type="http://schemas.openxmlformats.org/officeDocument/2006/relationships/comments" Target="../comments20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5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6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7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948"/>
  <sheetViews>
    <sheetView topLeftCell="A326" workbookViewId="0">
      <selection activeCell="A358" sqref="A358"/>
    </sheetView>
  </sheetViews>
  <sheetFormatPr defaultColWidth="8.7265625" defaultRowHeight="12.5" x14ac:dyDescent="0.25"/>
  <cols>
    <col min="1" max="1" width="28.54296875" customWidth="1"/>
    <col min="2" max="2" width="16" bestFit="1" customWidth="1"/>
  </cols>
  <sheetData>
    <row r="1" spans="1:3" ht="14.5" x14ac:dyDescent="0.35">
      <c r="A1" s="7" t="s">
        <v>25</v>
      </c>
      <c r="B1" s="7" t="s">
        <v>0</v>
      </c>
      <c r="C1" s="1" t="s">
        <v>1018</v>
      </c>
    </row>
    <row r="2" spans="1:3" x14ac:dyDescent="0.25">
      <c r="A2" t="s">
        <v>26</v>
      </c>
      <c r="B2" t="s">
        <v>27</v>
      </c>
    </row>
    <row r="3" spans="1:3" x14ac:dyDescent="0.25">
      <c r="A3" t="s">
        <v>28</v>
      </c>
      <c r="B3" t="s">
        <v>29</v>
      </c>
    </row>
    <row r="4" spans="1:3" x14ac:dyDescent="0.25">
      <c r="A4" t="s">
        <v>30</v>
      </c>
      <c r="B4" t="s">
        <v>31</v>
      </c>
    </row>
    <row r="5" spans="1:3" x14ac:dyDescent="0.25">
      <c r="A5" t="s">
        <v>32</v>
      </c>
      <c r="B5" t="s">
        <v>33</v>
      </c>
    </row>
    <row r="6" spans="1:3" x14ac:dyDescent="0.25">
      <c r="A6" t="s">
        <v>34</v>
      </c>
      <c r="B6" t="s">
        <v>35</v>
      </c>
    </row>
    <row r="7" spans="1:3" x14ac:dyDescent="0.25">
      <c r="A7" t="s">
        <v>36</v>
      </c>
      <c r="B7" t="s">
        <v>37</v>
      </c>
    </row>
    <row r="8" spans="1:3" x14ac:dyDescent="0.25">
      <c r="A8" t="s">
        <v>38</v>
      </c>
      <c r="B8" t="s">
        <v>39</v>
      </c>
    </row>
    <row r="9" spans="1:3" x14ac:dyDescent="0.25">
      <c r="A9" t="s">
        <v>40</v>
      </c>
      <c r="B9" t="s">
        <v>41</v>
      </c>
    </row>
    <row r="10" spans="1:3" x14ac:dyDescent="0.25">
      <c r="A10" t="s">
        <v>42</v>
      </c>
      <c r="B10" t="s">
        <v>43</v>
      </c>
    </row>
    <row r="11" spans="1:3" x14ac:dyDescent="0.25">
      <c r="A11" t="s">
        <v>44</v>
      </c>
      <c r="B11" t="s">
        <v>45</v>
      </c>
    </row>
    <row r="12" spans="1:3" x14ac:dyDescent="0.25">
      <c r="A12" t="s">
        <v>46</v>
      </c>
      <c r="B12" t="s">
        <v>45</v>
      </c>
    </row>
    <row r="13" spans="1:3" x14ac:dyDescent="0.25">
      <c r="A13" t="s">
        <v>47</v>
      </c>
      <c r="B13" t="s">
        <v>48</v>
      </c>
    </row>
    <row r="14" spans="1:3" x14ac:dyDescent="0.25">
      <c r="A14" t="s">
        <v>49</v>
      </c>
      <c r="B14" t="s">
        <v>50</v>
      </c>
    </row>
    <row r="15" spans="1:3" x14ac:dyDescent="0.25">
      <c r="A15" t="s">
        <v>51</v>
      </c>
      <c r="B15" t="s">
        <v>37</v>
      </c>
    </row>
    <row r="16" spans="1:3" x14ac:dyDescent="0.25">
      <c r="A16" t="s">
        <v>52</v>
      </c>
      <c r="B16" t="s">
        <v>45</v>
      </c>
    </row>
    <row r="17" spans="1:2" x14ac:dyDescent="0.25">
      <c r="A17" t="s">
        <v>53</v>
      </c>
      <c r="B17" t="s">
        <v>31</v>
      </c>
    </row>
    <row r="18" spans="1:2" x14ac:dyDescent="0.25">
      <c r="A18" t="s">
        <v>54</v>
      </c>
      <c r="B18" t="s">
        <v>50</v>
      </c>
    </row>
    <row r="19" spans="1:2" x14ac:dyDescent="0.25">
      <c r="A19" t="s">
        <v>55</v>
      </c>
      <c r="B19" t="s">
        <v>56</v>
      </c>
    </row>
    <row r="20" spans="1:2" x14ac:dyDescent="0.25">
      <c r="A20" t="s">
        <v>57</v>
      </c>
      <c r="B20" t="s">
        <v>58</v>
      </c>
    </row>
    <row r="21" spans="1:2" x14ac:dyDescent="0.25">
      <c r="A21" t="s">
        <v>59</v>
      </c>
      <c r="B21" t="s">
        <v>60</v>
      </c>
    </row>
    <row r="22" spans="1:2" x14ac:dyDescent="0.25">
      <c r="A22" t="s">
        <v>61</v>
      </c>
      <c r="B22" t="s">
        <v>62</v>
      </c>
    </row>
    <row r="23" spans="1:2" x14ac:dyDescent="0.25">
      <c r="A23" t="s">
        <v>63</v>
      </c>
      <c r="B23" t="s">
        <v>45</v>
      </c>
    </row>
    <row r="24" spans="1:2" x14ac:dyDescent="0.25">
      <c r="A24" t="s">
        <v>64</v>
      </c>
      <c r="B24" t="s">
        <v>45</v>
      </c>
    </row>
    <row r="25" spans="1:2" x14ac:dyDescent="0.25">
      <c r="A25" t="s">
        <v>65</v>
      </c>
      <c r="B25" t="s">
        <v>45</v>
      </c>
    </row>
    <row r="26" spans="1:2" x14ac:dyDescent="0.25">
      <c r="A26" t="s">
        <v>66</v>
      </c>
      <c r="B26" t="s">
        <v>41</v>
      </c>
    </row>
    <row r="27" spans="1:2" x14ac:dyDescent="0.25">
      <c r="A27" t="s">
        <v>67</v>
      </c>
      <c r="B27" t="s">
        <v>68</v>
      </c>
    </row>
    <row r="28" spans="1:2" x14ac:dyDescent="0.25">
      <c r="A28" t="s">
        <v>69</v>
      </c>
      <c r="B28" t="s">
        <v>68</v>
      </c>
    </row>
    <row r="29" spans="1:2" x14ac:dyDescent="0.25">
      <c r="A29" t="s">
        <v>70</v>
      </c>
      <c r="B29" t="s">
        <v>58</v>
      </c>
    </row>
    <row r="30" spans="1:2" x14ac:dyDescent="0.25">
      <c r="A30" t="s">
        <v>71</v>
      </c>
      <c r="B30" t="s">
        <v>72</v>
      </c>
    </row>
    <row r="31" spans="1:2" x14ac:dyDescent="0.25">
      <c r="A31" t="s">
        <v>73</v>
      </c>
      <c r="B31" t="s">
        <v>68</v>
      </c>
    </row>
    <row r="32" spans="1:2" x14ac:dyDescent="0.25">
      <c r="A32" t="s">
        <v>74</v>
      </c>
      <c r="B32" t="s">
        <v>45</v>
      </c>
    </row>
    <row r="33" spans="1:2" x14ac:dyDescent="0.25">
      <c r="A33" t="s">
        <v>75</v>
      </c>
      <c r="B33" t="s">
        <v>45</v>
      </c>
    </row>
    <row r="34" spans="1:2" x14ac:dyDescent="0.25">
      <c r="A34" t="s">
        <v>76</v>
      </c>
      <c r="B34" t="s">
        <v>58</v>
      </c>
    </row>
    <row r="35" spans="1:2" x14ac:dyDescent="0.25">
      <c r="A35" t="s">
        <v>77</v>
      </c>
      <c r="B35" t="s">
        <v>31</v>
      </c>
    </row>
    <row r="36" spans="1:2" x14ac:dyDescent="0.25">
      <c r="A36" t="s">
        <v>78</v>
      </c>
      <c r="B36" t="s">
        <v>45</v>
      </c>
    </row>
    <row r="37" spans="1:2" x14ac:dyDescent="0.25">
      <c r="A37" t="s">
        <v>79</v>
      </c>
      <c r="B37" t="s">
        <v>80</v>
      </c>
    </row>
    <row r="38" spans="1:2" x14ac:dyDescent="0.25">
      <c r="A38" t="s">
        <v>81</v>
      </c>
      <c r="B38" t="s">
        <v>41</v>
      </c>
    </row>
    <row r="39" spans="1:2" x14ac:dyDescent="0.25">
      <c r="A39" t="s">
        <v>82</v>
      </c>
      <c r="B39" t="s">
        <v>45</v>
      </c>
    </row>
    <row r="40" spans="1:2" x14ac:dyDescent="0.25">
      <c r="A40" t="s">
        <v>83</v>
      </c>
      <c r="B40" t="s">
        <v>45</v>
      </c>
    </row>
    <row r="41" spans="1:2" x14ac:dyDescent="0.25">
      <c r="A41" t="s">
        <v>84</v>
      </c>
      <c r="B41" t="s">
        <v>45</v>
      </c>
    </row>
    <row r="42" spans="1:2" x14ac:dyDescent="0.25">
      <c r="A42" t="s">
        <v>85</v>
      </c>
      <c r="B42" t="s">
        <v>58</v>
      </c>
    </row>
    <row r="43" spans="1:2" x14ac:dyDescent="0.25">
      <c r="A43" t="s">
        <v>86</v>
      </c>
      <c r="B43" t="s">
        <v>31</v>
      </c>
    </row>
    <row r="44" spans="1:2" x14ac:dyDescent="0.25">
      <c r="A44" t="s">
        <v>87</v>
      </c>
      <c r="B44" t="s">
        <v>88</v>
      </c>
    </row>
    <row r="45" spans="1:2" x14ac:dyDescent="0.25">
      <c r="A45" t="s">
        <v>89</v>
      </c>
      <c r="B45" t="s">
        <v>90</v>
      </c>
    </row>
    <row r="46" spans="1:2" x14ac:dyDescent="0.25">
      <c r="A46" t="s">
        <v>91</v>
      </c>
      <c r="B46" t="s">
        <v>45</v>
      </c>
    </row>
    <row r="47" spans="1:2" x14ac:dyDescent="0.25">
      <c r="A47" t="s">
        <v>92</v>
      </c>
      <c r="B47" t="s">
        <v>80</v>
      </c>
    </row>
    <row r="48" spans="1:2" x14ac:dyDescent="0.25">
      <c r="A48" t="s">
        <v>93</v>
      </c>
      <c r="B48" t="s">
        <v>94</v>
      </c>
    </row>
    <row r="49" spans="1:2" x14ac:dyDescent="0.25">
      <c r="A49" t="s">
        <v>95</v>
      </c>
      <c r="B49" t="s">
        <v>96</v>
      </c>
    </row>
    <row r="50" spans="1:2" x14ac:dyDescent="0.25">
      <c r="A50" t="s">
        <v>97</v>
      </c>
      <c r="B50" t="s">
        <v>68</v>
      </c>
    </row>
    <row r="51" spans="1:2" x14ac:dyDescent="0.25">
      <c r="A51" t="s">
        <v>98</v>
      </c>
      <c r="B51" t="s">
        <v>39</v>
      </c>
    </row>
    <row r="52" spans="1:2" x14ac:dyDescent="0.25">
      <c r="A52" t="s">
        <v>99</v>
      </c>
      <c r="B52" t="s">
        <v>68</v>
      </c>
    </row>
    <row r="53" spans="1:2" x14ac:dyDescent="0.25">
      <c r="A53" t="s">
        <v>100</v>
      </c>
      <c r="B53" t="s">
        <v>62</v>
      </c>
    </row>
    <row r="54" spans="1:2" x14ac:dyDescent="0.25">
      <c r="A54" t="s">
        <v>101</v>
      </c>
      <c r="B54" t="s">
        <v>96</v>
      </c>
    </row>
    <row r="55" spans="1:2" x14ac:dyDescent="0.25">
      <c r="A55" t="s">
        <v>102</v>
      </c>
      <c r="B55" t="s">
        <v>33</v>
      </c>
    </row>
    <row r="56" spans="1:2" x14ac:dyDescent="0.25">
      <c r="A56" t="s">
        <v>103</v>
      </c>
      <c r="B56" t="s">
        <v>50</v>
      </c>
    </row>
    <row r="57" spans="1:2" x14ac:dyDescent="0.25">
      <c r="A57" t="s">
        <v>104</v>
      </c>
      <c r="B57" t="s">
        <v>56</v>
      </c>
    </row>
    <row r="58" spans="1:2" x14ac:dyDescent="0.25">
      <c r="A58" t="s">
        <v>105</v>
      </c>
      <c r="B58" t="s">
        <v>58</v>
      </c>
    </row>
    <row r="59" spans="1:2" x14ac:dyDescent="0.25">
      <c r="A59" t="s">
        <v>106</v>
      </c>
      <c r="B59" t="s">
        <v>96</v>
      </c>
    </row>
    <row r="60" spans="1:2" x14ac:dyDescent="0.25">
      <c r="A60" t="s">
        <v>107</v>
      </c>
      <c r="B60" t="s">
        <v>72</v>
      </c>
    </row>
    <row r="61" spans="1:2" x14ac:dyDescent="0.25">
      <c r="A61" t="s">
        <v>108</v>
      </c>
      <c r="B61" t="s">
        <v>72</v>
      </c>
    </row>
    <row r="62" spans="1:2" x14ac:dyDescent="0.25">
      <c r="A62" t="s">
        <v>109</v>
      </c>
      <c r="B62" t="s">
        <v>110</v>
      </c>
    </row>
    <row r="63" spans="1:2" x14ac:dyDescent="0.25">
      <c r="A63" t="s">
        <v>111</v>
      </c>
      <c r="B63" t="s">
        <v>112</v>
      </c>
    </row>
    <row r="64" spans="1:2" x14ac:dyDescent="0.25">
      <c r="A64" t="s">
        <v>113</v>
      </c>
      <c r="B64" t="s">
        <v>58</v>
      </c>
    </row>
    <row r="65" spans="1:2" x14ac:dyDescent="0.25">
      <c r="A65" t="s">
        <v>114</v>
      </c>
      <c r="B65" t="s">
        <v>72</v>
      </c>
    </row>
    <row r="66" spans="1:2" x14ac:dyDescent="0.25">
      <c r="A66" t="s">
        <v>115</v>
      </c>
      <c r="B66" t="s">
        <v>37</v>
      </c>
    </row>
    <row r="67" spans="1:2" x14ac:dyDescent="0.25">
      <c r="A67" t="s">
        <v>116</v>
      </c>
      <c r="B67" t="s">
        <v>117</v>
      </c>
    </row>
    <row r="68" spans="1:2" x14ac:dyDescent="0.25">
      <c r="A68" t="s">
        <v>118</v>
      </c>
      <c r="B68" t="s">
        <v>119</v>
      </c>
    </row>
    <row r="69" spans="1:2" x14ac:dyDescent="0.25">
      <c r="A69" t="s">
        <v>120</v>
      </c>
      <c r="B69" t="s">
        <v>48</v>
      </c>
    </row>
    <row r="70" spans="1:2" x14ac:dyDescent="0.25">
      <c r="A70" t="s">
        <v>121</v>
      </c>
      <c r="B70" t="s">
        <v>35</v>
      </c>
    </row>
    <row r="71" spans="1:2" x14ac:dyDescent="0.25">
      <c r="A71" t="s">
        <v>122</v>
      </c>
      <c r="B71" t="s">
        <v>45</v>
      </c>
    </row>
    <row r="72" spans="1:2" x14ac:dyDescent="0.25">
      <c r="A72" t="s">
        <v>123</v>
      </c>
      <c r="B72" t="s">
        <v>31</v>
      </c>
    </row>
    <row r="73" spans="1:2" x14ac:dyDescent="0.25">
      <c r="A73" t="s">
        <v>124</v>
      </c>
      <c r="B73" t="s">
        <v>125</v>
      </c>
    </row>
    <row r="74" spans="1:2" x14ac:dyDescent="0.25">
      <c r="A74" t="s">
        <v>126</v>
      </c>
      <c r="B74" t="s">
        <v>45</v>
      </c>
    </row>
    <row r="75" spans="1:2" x14ac:dyDescent="0.25">
      <c r="A75" t="s">
        <v>127</v>
      </c>
      <c r="B75" t="s">
        <v>31</v>
      </c>
    </row>
    <row r="76" spans="1:2" x14ac:dyDescent="0.25">
      <c r="A76" t="s">
        <v>128</v>
      </c>
      <c r="B76" t="s">
        <v>129</v>
      </c>
    </row>
    <row r="77" spans="1:2" x14ac:dyDescent="0.25">
      <c r="A77" t="s">
        <v>130</v>
      </c>
      <c r="B77" t="s">
        <v>35</v>
      </c>
    </row>
    <row r="78" spans="1:2" x14ac:dyDescent="0.25">
      <c r="A78" t="s">
        <v>131</v>
      </c>
      <c r="B78" t="s">
        <v>37</v>
      </c>
    </row>
    <row r="79" spans="1:2" x14ac:dyDescent="0.25">
      <c r="A79" t="s">
        <v>132</v>
      </c>
      <c r="B79" t="s">
        <v>133</v>
      </c>
    </row>
    <row r="80" spans="1:2" x14ac:dyDescent="0.25">
      <c r="A80" t="s">
        <v>134</v>
      </c>
      <c r="B80" t="s">
        <v>135</v>
      </c>
    </row>
    <row r="81" spans="1:2" x14ac:dyDescent="0.25">
      <c r="A81" t="s">
        <v>136</v>
      </c>
      <c r="B81" t="s">
        <v>137</v>
      </c>
    </row>
    <row r="82" spans="1:2" x14ac:dyDescent="0.25">
      <c r="A82" t="s">
        <v>138</v>
      </c>
      <c r="B82" t="s">
        <v>129</v>
      </c>
    </row>
    <row r="83" spans="1:2" x14ac:dyDescent="0.25">
      <c r="A83" t="s">
        <v>139</v>
      </c>
      <c r="B83" t="s">
        <v>80</v>
      </c>
    </row>
    <row r="84" spans="1:2" x14ac:dyDescent="0.25">
      <c r="A84" t="s">
        <v>140</v>
      </c>
      <c r="B84" t="s">
        <v>31</v>
      </c>
    </row>
    <row r="85" spans="1:2" x14ac:dyDescent="0.25">
      <c r="A85" t="s">
        <v>141</v>
      </c>
      <c r="B85" t="s">
        <v>90</v>
      </c>
    </row>
    <row r="86" spans="1:2" x14ac:dyDescent="0.25">
      <c r="A86" t="s">
        <v>142</v>
      </c>
      <c r="B86" t="s">
        <v>35</v>
      </c>
    </row>
    <row r="87" spans="1:2" x14ac:dyDescent="0.25">
      <c r="A87" t="s">
        <v>143</v>
      </c>
      <c r="B87" t="s">
        <v>56</v>
      </c>
    </row>
    <row r="88" spans="1:2" x14ac:dyDescent="0.25">
      <c r="A88" t="s">
        <v>144</v>
      </c>
      <c r="B88" t="s">
        <v>145</v>
      </c>
    </row>
    <row r="89" spans="1:2" x14ac:dyDescent="0.25">
      <c r="A89" t="s">
        <v>146</v>
      </c>
      <c r="B89" t="s">
        <v>147</v>
      </c>
    </row>
    <row r="90" spans="1:2" x14ac:dyDescent="0.25">
      <c r="A90" t="s">
        <v>148</v>
      </c>
      <c r="B90" t="s">
        <v>149</v>
      </c>
    </row>
    <row r="91" spans="1:2" x14ac:dyDescent="0.25">
      <c r="A91" t="s">
        <v>150</v>
      </c>
      <c r="B91" t="s">
        <v>137</v>
      </c>
    </row>
    <row r="92" spans="1:2" x14ac:dyDescent="0.25">
      <c r="A92" t="s">
        <v>151</v>
      </c>
      <c r="B92" t="s">
        <v>135</v>
      </c>
    </row>
    <row r="93" spans="1:2" x14ac:dyDescent="0.25">
      <c r="A93" t="s">
        <v>152</v>
      </c>
      <c r="B93" t="s">
        <v>31</v>
      </c>
    </row>
    <row r="94" spans="1:2" x14ac:dyDescent="0.25">
      <c r="A94" t="s">
        <v>153</v>
      </c>
      <c r="B94" t="s">
        <v>37</v>
      </c>
    </row>
    <row r="95" spans="1:2" x14ac:dyDescent="0.25">
      <c r="A95" t="s">
        <v>154</v>
      </c>
      <c r="B95" t="s">
        <v>48</v>
      </c>
    </row>
    <row r="96" spans="1:2" x14ac:dyDescent="0.25">
      <c r="A96" t="s">
        <v>155</v>
      </c>
      <c r="B96" t="s">
        <v>117</v>
      </c>
    </row>
    <row r="97" spans="1:2" x14ac:dyDescent="0.25">
      <c r="A97" t="s">
        <v>156</v>
      </c>
      <c r="B97" t="s">
        <v>119</v>
      </c>
    </row>
    <row r="98" spans="1:2" x14ac:dyDescent="0.25">
      <c r="A98" t="s">
        <v>157</v>
      </c>
      <c r="B98" t="s">
        <v>29</v>
      </c>
    </row>
    <row r="99" spans="1:2" x14ac:dyDescent="0.25">
      <c r="A99" t="s">
        <v>158</v>
      </c>
      <c r="B99" t="s">
        <v>60</v>
      </c>
    </row>
    <row r="100" spans="1:2" x14ac:dyDescent="0.25">
      <c r="A100" t="s">
        <v>159</v>
      </c>
      <c r="B100" t="s">
        <v>33</v>
      </c>
    </row>
    <row r="101" spans="1:2" x14ac:dyDescent="0.25">
      <c r="A101" t="s">
        <v>160</v>
      </c>
      <c r="B101" t="s">
        <v>50</v>
      </c>
    </row>
    <row r="102" spans="1:2" x14ac:dyDescent="0.25">
      <c r="A102" t="s">
        <v>161</v>
      </c>
      <c r="B102" t="s">
        <v>60</v>
      </c>
    </row>
    <row r="103" spans="1:2" x14ac:dyDescent="0.25">
      <c r="A103" t="s">
        <v>162</v>
      </c>
      <c r="B103" t="s">
        <v>31</v>
      </c>
    </row>
    <row r="104" spans="1:2" x14ac:dyDescent="0.25">
      <c r="A104" t="s">
        <v>163</v>
      </c>
      <c r="B104" t="s">
        <v>147</v>
      </c>
    </row>
    <row r="105" spans="1:2" x14ac:dyDescent="0.25">
      <c r="A105" t="s">
        <v>164</v>
      </c>
      <c r="B105" t="s">
        <v>31</v>
      </c>
    </row>
    <row r="106" spans="1:2" x14ac:dyDescent="0.25">
      <c r="A106" t="s">
        <v>165</v>
      </c>
      <c r="B106" t="s">
        <v>166</v>
      </c>
    </row>
    <row r="107" spans="1:2" x14ac:dyDescent="0.25">
      <c r="A107" t="s">
        <v>167</v>
      </c>
      <c r="B107" t="s">
        <v>112</v>
      </c>
    </row>
    <row r="108" spans="1:2" x14ac:dyDescent="0.25">
      <c r="A108" t="s">
        <v>168</v>
      </c>
      <c r="B108" t="s">
        <v>33</v>
      </c>
    </row>
    <row r="109" spans="1:2" x14ac:dyDescent="0.25">
      <c r="A109" t="s">
        <v>169</v>
      </c>
      <c r="B109" t="s">
        <v>56</v>
      </c>
    </row>
    <row r="110" spans="1:2" x14ac:dyDescent="0.25">
      <c r="A110" t="s">
        <v>170</v>
      </c>
      <c r="B110" t="s">
        <v>88</v>
      </c>
    </row>
    <row r="111" spans="1:2" x14ac:dyDescent="0.25">
      <c r="A111" t="s">
        <v>171</v>
      </c>
      <c r="B111" t="s">
        <v>147</v>
      </c>
    </row>
    <row r="112" spans="1:2" x14ac:dyDescent="0.25">
      <c r="A112" t="s">
        <v>172</v>
      </c>
      <c r="B112" t="s">
        <v>45</v>
      </c>
    </row>
    <row r="113" spans="1:2" x14ac:dyDescent="0.25">
      <c r="A113" t="s">
        <v>173</v>
      </c>
      <c r="B113" t="s">
        <v>68</v>
      </c>
    </row>
    <row r="114" spans="1:2" x14ac:dyDescent="0.25">
      <c r="A114" t="s">
        <v>174</v>
      </c>
      <c r="B114" t="s">
        <v>125</v>
      </c>
    </row>
    <row r="115" spans="1:2" x14ac:dyDescent="0.25">
      <c r="A115" t="s">
        <v>175</v>
      </c>
      <c r="B115" t="s">
        <v>129</v>
      </c>
    </row>
    <row r="116" spans="1:2" x14ac:dyDescent="0.25">
      <c r="A116" t="s">
        <v>176</v>
      </c>
      <c r="B116" t="s">
        <v>110</v>
      </c>
    </row>
    <row r="117" spans="1:2" x14ac:dyDescent="0.25">
      <c r="A117" t="s">
        <v>177</v>
      </c>
      <c r="B117" t="s">
        <v>43</v>
      </c>
    </row>
    <row r="118" spans="1:2" x14ac:dyDescent="0.25">
      <c r="A118" t="s">
        <v>178</v>
      </c>
      <c r="B118" t="s">
        <v>110</v>
      </c>
    </row>
    <row r="119" spans="1:2" x14ac:dyDescent="0.25">
      <c r="A119" t="s">
        <v>179</v>
      </c>
      <c r="B119" t="s">
        <v>39</v>
      </c>
    </row>
    <row r="120" spans="1:2" x14ac:dyDescent="0.25">
      <c r="A120" t="s">
        <v>180</v>
      </c>
      <c r="B120" t="s">
        <v>181</v>
      </c>
    </row>
    <row r="121" spans="1:2" x14ac:dyDescent="0.25">
      <c r="A121" t="s">
        <v>182</v>
      </c>
      <c r="B121" t="s">
        <v>60</v>
      </c>
    </row>
    <row r="122" spans="1:2" x14ac:dyDescent="0.25">
      <c r="A122" t="s">
        <v>183</v>
      </c>
      <c r="B122" t="s">
        <v>166</v>
      </c>
    </row>
    <row r="123" spans="1:2" x14ac:dyDescent="0.25">
      <c r="A123" t="s">
        <v>184</v>
      </c>
      <c r="B123" t="s">
        <v>56</v>
      </c>
    </row>
    <row r="124" spans="1:2" x14ac:dyDescent="0.25">
      <c r="A124" t="s">
        <v>185</v>
      </c>
      <c r="B124" t="s">
        <v>37</v>
      </c>
    </row>
    <row r="125" spans="1:2" x14ac:dyDescent="0.25">
      <c r="A125" t="s">
        <v>186</v>
      </c>
      <c r="B125" t="s">
        <v>149</v>
      </c>
    </row>
    <row r="126" spans="1:2" x14ac:dyDescent="0.25">
      <c r="A126" t="s">
        <v>187</v>
      </c>
      <c r="B126" t="s">
        <v>96</v>
      </c>
    </row>
    <row r="127" spans="1:2" x14ac:dyDescent="0.25">
      <c r="A127" t="s">
        <v>188</v>
      </c>
      <c r="B127" t="s">
        <v>37</v>
      </c>
    </row>
    <row r="128" spans="1:2" x14ac:dyDescent="0.25">
      <c r="A128" t="s">
        <v>189</v>
      </c>
      <c r="B128" t="s">
        <v>88</v>
      </c>
    </row>
    <row r="129" spans="1:2" x14ac:dyDescent="0.25">
      <c r="A129" t="s">
        <v>190</v>
      </c>
      <c r="B129" t="s">
        <v>56</v>
      </c>
    </row>
    <row r="130" spans="1:2" x14ac:dyDescent="0.25">
      <c r="A130" t="s">
        <v>191</v>
      </c>
      <c r="B130" t="s">
        <v>119</v>
      </c>
    </row>
    <row r="131" spans="1:2" x14ac:dyDescent="0.25">
      <c r="A131" t="s">
        <v>192</v>
      </c>
      <c r="B131" t="s">
        <v>43</v>
      </c>
    </row>
    <row r="132" spans="1:2" x14ac:dyDescent="0.25">
      <c r="A132" t="s">
        <v>193</v>
      </c>
      <c r="B132" t="s">
        <v>50</v>
      </c>
    </row>
    <row r="133" spans="1:2" x14ac:dyDescent="0.25">
      <c r="A133" t="s">
        <v>194</v>
      </c>
      <c r="B133" t="s">
        <v>58</v>
      </c>
    </row>
    <row r="134" spans="1:2" x14ac:dyDescent="0.25">
      <c r="A134" t="s">
        <v>195</v>
      </c>
      <c r="B134" t="s">
        <v>37</v>
      </c>
    </row>
    <row r="135" spans="1:2" x14ac:dyDescent="0.25">
      <c r="A135" t="s">
        <v>196</v>
      </c>
      <c r="B135" t="s">
        <v>129</v>
      </c>
    </row>
    <row r="136" spans="1:2" x14ac:dyDescent="0.25">
      <c r="A136" t="s">
        <v>197</v>
      </c>
      <c r="B136" t="s">
        <v>119</v>
      </c>
    </row>
    <row r="137" spans="1:2" x14ac:dyDescent="0.25">
      <c r="A137" t="s">
        <v>198</v>
      </c>
      <c r="B137" t="s">
        <v>117</v>
      </c>
    </row>
    <row r="138" spans="1:2" x14ac:dyDescent="0.25">
      <c r="A138" t="s">
        <v>199</v>
      </c>
      <c r="B138" t="s">
        <v>58</v>
      </c>
    </row>
    <row r="139" spans="1:2" x14ac:dyDescent="0.25">
      <c r="A139" t="s">
        <v>200</v>
      </c>
      <c r="B139" t="s">
        <v>50</v>
      </c>
    </row>
    <row r="140" spans="1:2" x14ac:dyDescent="0.25">
      <c r="A140" t="s">
        <v>201</v>
      </c>
      <c r="B140" t="s">
        <v>41</v>
      </c>
    </row>
    <row r="141" spans="1:2" x14ac:dyDescent="0.25">
      <c r="A141" t="s">
        <v>202</v>
      </c>
      <c r="B141" t="s">
        <v>96</v>
      </c>
    </row>
    <row r="142" spans="1:2" x14ac:dyDescent="0.25">
      <c r="A142" t="s">
        <v>203</v>
      </c>
      <c r="B142" t="s">
        <v>112</v>
      </c>
    </row>
    <row r="143" spans="1:2" x14ac:dyDescent="0.25">
      <c r="A143" t="s">
        <v>204</v>
      </c>
      <c r="B143" t="s">
        <v>90</v>
      </c>
    </row>
    <row r="144" spans="1:2" x14ac:dyDescent="0.25">
      <c r="A144" t="s">
        <v>205</v>
      </c>
      <c r="B144" t="s">
        <v>96</v>
      </c>
    </row>
    <row r="145" spans="1:2" x14ac:dyDescent="0.25">
      <c r="A145" t="s">
        <v>206</v>
      </c>
      <c r="B145" t="s">
        <v>166</v>
      </c>
    </row>
    <row r="146" spans="1:2" x14ac:dyDescent="0.25">
      <c r="A146" t="s">
        <v>207</v>
      </c>
      <c r="B146" t="s">
        <v>31</v>
      </c>
    </row>
    <row r="147" spans="1:2" x14ac:dyDescent="0.25">
      <c r="A147" t="s">
        <v>208</v>
      </c>
      <c r="B147" t="s">
        <v>37</v>
      </c>
    </row>
    <row r="148" spans="1:2" x14ac:dyDescent="0.25">
      <c r="A148" t="s">
        <v>209</v>
      </c>
      <c r="B148" t="s">
        <v>37</v>
      </c>
    </row>
    <row r="149" spans="1:2" x14ac:dyDescent="0.25">
      <c r="A149" t="s">
        <v>210</v>
      </c>
      <c r="B149" t="s">
        <v>133</v>
      </c>
    </row>
    <row r="150" spans="1:2" x14ac:dyDescent="0.25">
      <c r="A150" t="s">
        <v>211</v>
      </c>
      <c r="B150" t="s">
        <v>48</v>
      </c>
    </row>
    <row r="151" spans="1:2" x14ac:dyDescent="0.25">
      <c r="A151" t="s">
        <v>212</v>
      </c>
      <c r="B151" t="s">
        <v>41</v>
      </c>
    </row>
    <row r="152" spans="1:2" x14ac:dyDescent="0.25">
      <c r="A152" t="s">
        <v>213</v>
      </c>
      <c r="B152" t="s">
        <v>112</v>
      </c>
    </row>
    <row r="153" spans="1:2" x14ac:dyDescent="0.25">
      <c r="A153" t="s">
        <v>214</v>
      </c>
      <c r="B153" t="s">
        <v>72</v>
      </c>
    </row>
    <row r="154" spans="1:2" x14ac:dyDescent="0.25">
      <c r="A154" t="s">
        <v>215</v>
      </c>
      <c r="B154" t="s">
        <v>72</v>
      </c>
    </row>
    <row r="155" spans="1:2" x14ac:dyDescent="0.25">
      <c r="A155" t="s">
        <v>216</v>
      </c>
      <c r="B155" t="s">
        <v>37</v>
      </c>
    </row>
    <row r="156" spans="1:2" x14ac:dyDescent="0.25">
      <c r="A156" t="s">
        <v>217</v>
      </c>
      <c r="B156" t="s">
        <v>112</v>
      </c>
    </row>
    <row r="157" spans="1:2" x14ac:dyDescent="0.25">
      <c r="A157" t="s">
        <v>218</v>
      </c>
      <c r="B157" t="s">
        <v>56</v>
      </c>
    </row>
    <row r="158" spans="1:2" x14ac:dyDescent="0.25">
      <c r="A158" t="s">
        <v>219</v>
      </c>
      <c r="B158" t="s">
        <v>220</v>
      </c>
    </row>
    <row r="159" spans="1:2" x14ac:dyDescent="0.25">
      <c r="A159" t="s">
        <v>221</v>
      </c>
      <c r="B159" t="s">
        <v>72</v>
      </c>
    </row>
    <row r="160" spans="1:2" x14ac:dyDescent="0.25">
      <c r="A160" t="s">
        <v>222</v>
      </c>
      <c r="B160" t="s">
        <v>96</v>
      </c>
    </row>
    <row r="161" spans="1:2" x14ac:dyDescent="0.25">
      <c r="A161" t="s">
        <v>223</v>
      </c>
      <c r="B161" t="s">
        <v>39</v>
      </c>
    </row>
    <row r="162" spans="1:2" x14ac:dyDescent="0.25">
      <c r="A162" t="s">
        <v>224</v>
      </c>
      <c r="B162" t="s">
        <v>72</v>
      </c>
    </row>
    <row r="163" spans="1:2" x14ac:dyDescent="0.25">
      <c r="A163" t="s">
        <v>225</v>
      </c>
      <c r="B163" t="s">
        <v>90</v>
      </c>
    </row>
    <row r="164" spans="1:2" x14ac:dyDescent="0.25">
      <c r="A164" t="s">
        <v>226</v>
      </c>
      <c r="B164" t="s">
        <v>35</v>
      </c>
    </row>
    <row r="165" spans="1:2" x14ac:dyDescent="0.25">
      <c r="A165" t="s">
        <v>227</v>
      </c>
      <c r="B165" t="s">
        <v>112</v>
      </c>
    </row>
    <row r="166" spans="1:2" x14ac:dyDescent="0.25">
      <c r="A166" t="s">
        <v>228</v>
      </c>
      <c r="B166" t="s">
        <v>60</v>
      </c>
    </row>
    <row r="167" spans="1:2" x14ac:dyDescent="0.25">
      <c r="A167" t="s">
        <v>229</v>
      </c>
      <c r="B167" t="s">
        <v>31</v>
      </c>
    </row>
    <row r="168" spans="1:2" x14ac:dyDescent="0.25">
      <c r="A168" t="s">
        <v>230</v>
      </c>
      <c r="B168" t="s">
        <v>68</v>
      </c>
    </row>
    <row r="169" spans="1:2" x14ac:dyDescent="0.25">
      <c r="A169" t="s">
        <v>231</v>
      </c>
      <c r="B169" t="s">
        <v>58</v>
      </c>
    </row>
    <row r="170" spans="1:2" x14ac:dyDescent="0.25">
      <c r="A170" t="s">
        <v>232</v>
      </c>
      <c r="B170" t="s">
        <v>145</v>
      </c>
    </row>
    <row r="171" spans="1:2" x14ac:dyDescent="0.25">
      <c r="A171" t="s">
        <v>233</v>
      </c>
      <c r="B171" t="s">
        <v>234</v>
      </c>
    </row>
    <row r="172" spans="1:2" x14ac:dyDescent="0.25">
      <c r="A172" t="s">
        <v>235</v>
      </c>
      <c r="B172" t="s">
        <v>234</v>
      </c>
    </row>
    <row r="173" spans="1:2" x14ac:dyDescent="0.25">
      <c r="A173" t="s">
        <v>236</v>
      </c>
      <c r="B173" t="s">
        <v>39</v>
      </c>
    </row>
    <row r="174" spans="1:2" x14ac:dyDescent="0.25">
      <c r="A174" t="s">
        <v>237</v>
      </c>
      <c r="B174" t="s">
        <v>43</v>
      </c>
    </row>
    <row r="175" spans="1:2" x14ac:dyDescent="0.25">
      <c r="A175" t="s">
        <v>238</v>
      </c>
      <c r="B175" t="s">
        <v>234</v>
      </c>
    </row>
    <row r="176" spans="1:2" x14ac:dyDescent="0.25">
      <c r="A176" t="s">
        <v>239</v>
      </c>
      <c r="B176" t="s">
        <v>119</v>
      </c>
    </row>
    <row r="177" spans="1:2" x14ac:dyDescent="0.25">
      <c r="A177" t="s">
        <v>240</v>
      </c>
      <c r="B177" t="s">
        <v>43</v>
      </c>
    </row>
    <row r="178" spans="1:2" x14ac:dyDescent="0.25">
      <c r="A178" t="s">
        <v>241</v>
      </c>
      <c r="B178" t="s">
        <v>72</v>
      </c>
    </row>
    <row r="179" spans="1:2" x14ac:dyDescent="0.25">
      <c r="A179" t="s">
        <v>242</v>
      </c>
      <c r="B179" t="s">
        <v>94</v>
      </c>
    </row>
    <row r="180" spans="1:2" x14ac:dyDescent="0.25">
      <c r="A180" t="s">
        <v>243</v>
      </c>
      <c r="B180" t="s">
        <v>39</v>
      </c>
    </row>
    <row r="181" spans="1:2" x14ac:dyDescent="0.25">
      <c r="A181" t="s">
        <v>244</v>
      </c>
      <c r="B181" t="s">
        <v>39</v>
      </c>
    </row>
    <row r="182" spans="1:2" x14ac:dyDescent="0.25">
      <c r="A182" t="s">
        <v>245</v>
      </c>
      <c r="B182" t="s">
        <v>37</v>
      </c>
    </row>
    <row r="183" spans="1:2" x14ac:dyDescent="0.25">
      <c r="A183" t="s">
        <v>246</v>
      </c>
      <c r="B183" t="s">
        <v>247</v>
      </c>
    </row>
    <row r="184" spans="1:2" x14ac:dyDescent="0.25">
      <c r="A184" t="s">
        <v>248</v>
      </c>
      <c r="B184" t="s">
        <v>58</v>
      </c>
    </row>
    <row r="185" spans="1:2" x14ac:dyDescent="0.25">
      <c r="A185" t="s">
        <v>249</v>
      </c>
      <c r="B185" t="s">
        <v>166</v>
      </c>
    </row>
    <row r="186" spans="1:2" x14ac:dyDescent="0.25">
      <c r="A186" t="s">
        <v>250</v>
      </c>
      <c r="B186" t="s">
        <v>112</v>
      </c>
    </row>
    <row r="187" spans="1:2" x14ac:dyDescent="0.25">
      <c r="A187" t="s">
        <v>251</v>
      </c>
      <c r="B187" t="s">
        <v>37</v>
      </c>
    </row>
    <row r="188" spans="1:2" x14ac:dyDescent="0.25">
      <c r="A188" t="s">
        <v>252</v>
      </c>
      <c r="B188" t="s">
        <v>129</v>
      </c>
    </row>
    <row r="189" spans="1:2" x14ac:dyDescent="0.25">
      <c r="A189" t="s">
        <v>253</v>
      </c>
      <c r="B189" t="s">
        <v>39</v>
      </c>
    </row>
    <row r="190" spans="1:2" x14ac:dyDescent="0.25">
      <c r="A190" t="s">
        <v>254</v>
      </c>
      <c r="B190" t="s">
        <v>35</v>
      </c>
    </row>
    <row r="191" spans="1:2" x14ac:dyDescent="0.25">
      <c r="A191" t="s">
        <v>255</v>
      </c>
      <c r="B191" t="s">
        <v>112</v>
      </c>
    </row>
    <row r="192" spans="1:2" x14ac:dyDescent="0.25">
      <c r="A192" t="s">
        <v>256</v>
      </c>
      <c r="B192" t="s">
        <v>117</v>
      </c>
    </row>
    <row r="193" spans="1:2" x14ac:dyDescent="0.25">
      <c r="A193" t="s">
        <v>257</v>
      </c>
      <c r="B193" t="s">
        <v>43</v>
      </c>
    </row>
    <row r="194" spans="1:2" x14ac:dyDescent="0.25">
      <c r="A194" t="s">
        <v>258</v>
      </c>
      <c r="B194" t="s">
        <v>129</v>
      </c>
    </row>
    <row r="195" spans="1:2" x14ac:dyDescent="0.25">
      <c r="A195" t="s">
        <v>259</v>
      </c>
      <c r="B195" t="s">
        <v>129</v>
      </c>
    </row>
    <row r="196" spans="1:2" x14ac:dyDescent="0.25">
      <c r="A196" t="s">
        <v>260</v>
      </c>
      <c r="B196" t="s">
        <v>27</v>
      </c>
    </row>
    <row r="197" spans="1:2" x14ac:dyDescent="0.25">
      <c r="A197" t="s">
        <v>261</v>
      </c>
      <c r="B197" t="s">
        <v>262</v>
      </c>
    </row>
    <row r="198" spans="1:2" x14ac:dyDescent="0.25">
      <c r="A198" t="s">
        <v>263</v>
      </c>
      <c r="B198" t="s">
        <v>129</v>
      </c>
    </row>
    <row r="199" spans="1:2" x14ac:dyDescent="0.25">
      <c r="A199" t="s">
        <v>264</v>
      </c>
      <c r="B199" t="s">
        <v>129</v>
      </c>
    </row>
    <row r="200" spans="1:2" x14ac:dyDescent="0.25">
      <c r="A200" t="s">
        <v>265</v>
      </c>
      <c r="B200" t="s">
        <v>137</v>
      </c>
    </row>
    <row r="201" spans="1:2" x14ac:dyDescent="0.25">
      <c r="A201" t="s">
        <v>266</v>
      </c>
      <c r="B201" t="s">
        <v>35</v>
      </c>
    </row>
    <row r="202" spans="1:2" x14ac:dyDescent="0.25">
      <c r="A202" t="s">
        <v>267</v>
      </c>
      <c r="B202" t="s">
        <v>137</v>
      </c>
    </row>
    <row r="203" spans="1:2" x14ac:dyDescent="0.25">
      <c r="A203" t="s">
        <v>268</v>
      </c>
      <c r="B203" t="s">
        <v>220</v>
      </c>
    </row>
    <row r="204" spans="1:2" x14ac:dyDescent="0.25">
      <c r="A204" t="s">
        <v>269</v>
      </c>
      <c r="B204" t="s">
        <v>50</v>
      </c>
    </row>
    <row r="205" spans="1:2" x14ac:dyDescent="0.25">
      <c r="A205" t="s">
        <v>270</v>
      </c>
      <c r="B205" t="s">
        <v>29</v>
      </c>
    </row>
    <row r="206" spans="1:2" x14ac:dyDescent="0.25">
      <c r="A206" t="s">
        <v>271</v>
      </c>
      <c r="B206" t="s">
        <v>133</v>
      </c>
    </row>
    <row r="207" spans="1:2" x14ac:dyDescent="0.25">
      <c r="A207" t="s">
        <v>272</v>
      </c>
      <c r="B207" t="s">
        <v>110</v>
      </c>
    </row>
    <row r="208" spans="1:2" x14ac:dyDescent="0.25">
      <c r="A208" t="s">
        <v>273</v>
      </c>
      <c r="B208" t="s">
        <v>112</v>
      </c>
    </row>
    <row r="209" spans="1:2" x14ac:dyDescent="0.25">
      <c r="A209" t="s">
        <v>274</v>
      </c>
      <c r="B209" t="s">
        <v>35</v>
      </c>
    </row>
    <row r="210" spans="1:2" x14ac:dyDescent="0.25">
      <c r="A210" t="s">
        <v>275</v>
      </c>
      <c r="B210" t="s">
        <v>35</v>
      </c>
    </row>
    <row r="211" spans="1:2" x14ac:dyDescent="0.25">
      <c r="A211" t="s">
        <v>276</v>
      </c>
      <c r="B211" t="s">
        <v>35</v>
      </c>
    </row>
    <row r="212" spans="1:2" x14ac:dyDescent="0.25">
      <c r="A212" t="s">
        <v>277</v>
      </c>
      <c r="B212" t="s">
        <v>147</v>
      </c>
    </row>
    <row r="213" spans="1:2" x14ac:dyDescent="0.25">
      <c r="A213" t="s">
        <v>278</v>
      </c>
      <c r="B213" t="s">
        <v>37</v>
      </c>
    </row>
    <row r="214" spans="1:2" x14ac:dyDescent="0.25">
      <c r="A214" t="s">
        <v>279</v>
      </c>
      <c r="B214" t="s">
        <v>31</v>
      </c>
    </row>
    <row r="215" spans="1:2" x14ac:dyDescent="0.25">
      <c r="A215" t="s">
        <v>280</v>
      </c>
      <c r="B215" t="s">
        <v>112</v>
      </c>
    </row>
    <row r="216" spans="1:2" x14ac:dyDescent="0.25">
      <c r="A216" t="s">
        <v>281</v>
      </c>
      <c r="B216" t="s">
        <v>60</v>
      </c>
    </row>
    <row r="217" spans="1:2" x14ac:dyDescent="0.25">
      <c r="A217" t="s">
        <v>282</v>
      </c>
      <c r="B217" t="s">
        <v>33</v>
      </c>
    </row>
    <row r="218" spans="1:2" x14ac:dyDescent="0.25">
      <c r="A218" t="s">
        <v>283</v>
      </c>
      <c r="B218" t="s">
        <v>220</v>
      </c>
    </row>
    <row r="219" spans="1:2" x14ac:dyDescent="0.25">
      <c r="A219" t="s">
        <v>284</v>
      </c>
      <c r="B219" t="s">
        <v>58</v>
      </c>
    </row>
    <row r="220" spans="1:2" x14ac:dyDescent="0.25">
      <c r="A220" t="s">
        <v>285</v>
      </c>
      <c r="B220" t="s">
        <v>133</v>
      </c>
    </row>
    <row r="221" spans="1:2" x14ac:dyDescent="0.25">
      <c r="A221" t="s">
        <v>286</v>
      </c>
      <c r="B221" t="s">
        <v>29</v>
      </c>
    </row>
    <row r="222" spans="1:2" x14ac:dyDescent="0.25">
      <c r="A222" t="s">
        <v>287</v>
      </c>
      <c r="B222" t="s">
        <v>94</v>
      </c>
    </row>
    <row r="223" spans="1:2" x14ac:dyDescent="0.25">
      <c r="A223" t="s">
        <v>288</v>
      </c>
      <c r="B223" t="s">
        <v>48</v>
      </c>
    </row>
    <row r="224" spans="1:2" x14ac:dyDescent="0.25">
      <c r="A224" t="s">
        <v>289</v>
      </c>
      <c r="B224" t="s">
        <v>96</v>
      </c>
    </row>
    <row r="225" spans="1:2" x14ac:dyDescent="0.25">
      <c r="A225" t="s">
        <v>290</v>
      </c>
      <c r="B225" t="s">
        <v>43</v>
      </c>
    </row>
    <row r="226" spans="1:2" x14ac:dyDescent="0.25">
      <c r="A226" t="s">
        <v>291</v>
      </c>
      <c r="B226" t="s">
        <v>90</v>
      </c>
    </row>
    <row r="227" spans="1:2" x14ac:dyDescent="0.25">
      <c r="A227" t="s">
        <v>292</v>
      </c>
      <c r="B227" t="s">
        <v>129</v>
      </c>
    </row>
    <row r="228" spans="1:2" x14ac:dyDescent="0.25">
      <c r="A228" t="s">
        <v>293</v>
      </c>
      <c r="B228" t="s">
        <v>137</v>
      </c>
    </row>
    <row r="229" spans="1:2" x14ac:dyDescent="0.25">
      <c r="A229" t="s">
        <v>294</v>
      </c>
      <c r="B229" t="s">
        <v>29</v>
      </c>
    </row>
    <row r="230" spans="1:2" x14ac:dyDescent="0.25">
      <c r="A230" t="s">
        <v>295</v>
      </c>
      <c r="B230" t="s">
        <v>181</v>
      </c>
    </row>
    <row r="231" spans="1:2" x14ac:dyDescent="0.25">
      <c r="A231" t="s">
        <v>296</v>
      </c>
      <c r="B231" t="s">
        <v>50</v>
      </c>
    </row>
    <row r="232" spans="1:2" x14ac:dyDescent="0.25">
      <c r="A232" t="s">
        <v>297</v>
      </c>
      <c r="B232" t="s">
        <v>43</v>
      </c>
    </row>
    <row r="233" spans="1:2" x14ac:dyDescent="0.25">
      <c r="A233" t="s">
        <v>298</v>
      </c>
      <c r="B233" t="s">
        <v>37</v>
      </c>
    </row>
    <row r="234" spans="1:2" x14ac:dyDescent="0.25">
      <c r="A234" t="s">
        <v>299</v>
      </c>
      <c r="B234" t="s">
        <v>33</v>
      </c>
    </row>
    <row r="235" spans="1:2" x14ac:dyDescent="0.25">
      <c r="A235" t="s">
        <v>300</v>
      </c>
      <c r="B235" t="s">
        <v>262</v>
      </c>
    </row>
    <row r="236" spans="1:2" x14ac:dyDescent="0.25">
      <c r="A236" t="s">
        <v>301</v>
      </c>
      <c r="B236" t="s">
        <v>50</v>
      </c>
    </row>
    <row r="237" spans="1:2" x14ac:dyDescent="0.25">
      <c r="A237" t="s">
        <v>302</v>
      </c>
      <c r="B237" t="s">
        <v>37</v>
      </c>
    </row>
    <row r="238" spans="1:2" x14ac:dyDescent="0.25">
      <c r="A238" t="s">
        <v>303</v>
      </c>
      <c r="B238" t="s">
        <v>48</v>
      </c>
    </row>
    <row r="239" spans="1:2" x14ac:dyDescent="0.25">
      <c r="A239" t="s">
        <v>304</v>
      </c>
      <c r="B239" t="s">
        <v>29</v>
      </c>
    </row>
    <row r="240" spans="1:2" x14ac:dyDescent="0.25">
      <c r="A240" t="s">
        <v>305</v>
      </c>
      <c r="B240" t="s">
        <v>58</v>
      </c>
    </row>
    <row r="241" spans="1:2" x14ac:dyDescent="0.25">
      <c r="A241" t="s">
        <v>306</v>
      </c>
      <c r="B241" t="s">
        <v>220</v>
      </c>
    </row>
    <row r="242" spans="1:2" x14ac:dyDescent="0.25">
      <c r="A242" t="s">
        <v>307</v>
      </c>
      <c r="B242" t="s">
        <v>60</v>
      </c>
    </row>
    <row r="243" spans="1:2" x14ac:dyDescent="0.25">
      <c r="A243" t="s">
        <v>308</v>
      </c>
      <c r="B243" t="s">
        <v>262</v>
      </c>
    </row>
    <row r="244" spans="1:2" x14ac:dyDescent="0.25">
      <c r="A244" t="s">
        <v>309</v>
      </c>
      <c r="B244" t="s">
        <v>27</v>
      </c>
    </row>
    <row r="245" spans="1:2" x14ac:dyDescent="0.25">
      <c r="A245" t="s">
        <v>310</v>
      </c>
      <c r="B245" t="s">
        <v>149</v>
      </c>
    </row>
    <row r="246" spans="1:2" x14ac:dyDescent="0.25">
      <c r="A246" t="s">
        <v>311</v>
      </c>
      <c r="B246" t="s">
        <v>94</v>
      </c>
    </row>
    <row r="247" spans="1:2" x14ac:dyDescent="0.25">
      <c r="A247" t="s">
        <v>312</v>
      </c>
      <c r="B247" t="s">
        <v>112</v>
      </c>
    </row>
    <row r="248" spans="1:2" x14ac:dyDescent="0.25">
      <c r="A248" t="s">
        <v>313</v>
      </c>
      <c r="B248" t="s">
        <v>117</v>
      </c>
    </row>
    <row r="249" spans="1:2" x14ac:dyDescent="0.25">
      <c r="A249" t="s">
        <v>314</v>
      </c>
      <c r="B249" t="s">
        <v>29</v>
      </c>
    </row>
    <row r="250" spans="1:2" x14ac:dyDescent="0.25">
      <c r="A250" t="s">
        <v>315</v>
      </c>
      <c r="B250" t="s">
        <v>45</v>
      </c>
    </row>
    <row r="251" spans="1:2" x14ac:dyDescent="0.25">
      <c r="A251" t="s">
        <v>316</v>
      </c>
      <c r="B251" t="s">
        <v>60</v>
      </c>
    </row>
    <row r="252" spans="1:2" x14ac:dyDescent="0.25">
      <c r="A252" t="s">
        <v>317</v>
      </c>
      <c r="B252" t="s">
        <v>29</v>
      </c>
    </row>
    <row r="253" spans="1:2" x14ac:dyDescent="0.25">
      <c r="A253" t="s">
        <v>318</v>
      </c>
      <c r="B253" t="s">
        <v>145</v>
      </c>
    </row>
    <row r="254" spans="1:2" x14ac:dyDescent="0.25">
      <c r="A254" t="s">
        <v>319</v>
      </c>
      <c r="B254" t="s">
        <v>166</v>
      </c>
    </row>
    <row r="255" spans="1:2" x14ac:dyDescent="0.25">
      <c r="A255" t="s">
        <v>320</v>
      </c>
      <c r="B255" t="s">
        <v>94</v>
      </c>
    </row>
    <row r="256" spans="1:2" x14ac:dyDescent="0.25">
      <c r="A256" t="s">
        <v>321</v>
      </c>
      <c r="B256" t="s">
        <v>145</v>
      </c>
    </row>
    <row r="257" spans="1:2" x14ac:dyDescent="0.25">
      <c r="A257" t="s">
        <v>322</v>
      </c>
      <c r="B257" t="s">
        <v>60</v>
      </c>
    </row>
    <row r="258" spans="1:2" x14ac:dyDescent="0.25">
      <c r="A258" t="s">
        <v>323</v>
      </c>
      <c r="B258" t="s">
        <v>247</v>
      </c>
    </row>
    <row r="259" spans="1:2" x14ac:dyDescent="0.25">
      <c r="A259" t="s">
        <v>324</v>
      </c>
      <c r="B259" t="s">
        <v>31</v>
      </c>
    </row>
    <row r="260" spans="1:2" x14ac:dyDescent="0.25">
      <c r="A260" t="s">
        <v>325</v>
      </c>
      <c r="B260" t="s">
        <v>56</v>
      </c>
    </row>
    <row r="261" spans="1:2" x14ac:dyDescent="0.25">
      <c r="A261" t="s">
        <v>326</v>
      </c>
      <c r="B261" t="s">
        <v>37</v>
      </c>
    </row>
    <row r="262" spans="1:2" x14ac:dyDescent="0.25">
      <c r="A262" t="s">
        <v>327</v>
      </c>
      <c r="B262" t="s">
        <v>88</v>
      </c>
    </row>
    <row r="263" spans="1:2" x14ac:dyDescent="0.25">
      <c r="A263" t="s">
        <v>328</v>
      </c>
      <c r="B263" t="s">
        <v>68</v>
      </c>
    </row>
    <row r="264" spans="1:2" x14ac:dyDescent="0.25">
      <c r="A264" t="s">
        <v>329</v>
      </c>
      <c r="B264" t="s">
        <v>72</v>
      </c>
    </row>
    <row r="265" spans="1:2" x14ac:dyDescent="0.25">
      <c r="A265" t="s">
        <v>330</v>
      </c>
      <c r="B265" t="s">
        <v>58</v>
      </c>
    </row>
    <row r="266" spans="1:2" x14ac:dyDescent="0.25">
      <c r="A266" t="s">
        <v>331</v>
      </c>
      <c r="B266" t="s">
        <v>37</v>
      </c>
    </row>
    <row r="267" spans="1:2" x14ac:dyDescent="0.25">
      <c r="A267" t="s">
        <v>332</v>
      </c>
      <c r="B267" t="s">
        <v>29</v>
      </c>
    </row>
    <row r="268" spans="1:2" x14ac:dyDescent="0.25">
      <c r="A268" t="s">
        <v>333</v>
      </c>
      <c r="B268" t="s">
        <v>90</v>
      </c>
    </row>
    <row r="269" spans="1:2" x14ac:dyDescent="0.25">
      <c r="A269" t="s">
        <v>334</v>
      </c>
      <c r="B269" t="s">
        <v>50</v>
      </c>
    </row>
    <row r="270" spans="1:2" x14ac:dyDescent="0.25">
      <c r="A270" t="s">
        <v>335</v>
      </c>
      <c r="B270" t="s">
        <v>149</v>
      </c>
    </row>
    <row r="271" spans="1:2" x14ac:dyDescent="0.25">
      <c r="A271" t="s">
        <v>336</v>
      </c>
      <c r="B271" t="s">
        <v>29</v>
      </c>
    </row>
    <row r="272" spans="1:2" x14ac:dyDescent="0.25">
      <c r="A272" t="s">
        <v>337</v>
      </c>
      <c r="B272" t="s">
        <v>37</v>
      </c>
    </row>
    <row r="273" spans="1:2" x14ac:dyDescent="0.25">
      <c r="A273" t="s">
        <v>338</v>
      </c>
      <c r="B273" t="s">
        <v>145</v>
      </c>
    </row>
    <row r="274" spans="1:2" x14ac:dyDescent="0.25">
      <c r="A274" t="s">
        <v>339</v>
      </c>
      <c r="B274" t="s">
        <v>80</v>
      </c>
    </row>
    <row r="275" spans="1:2" x14ac:dyDescent="0.25">
      <c r="A275" t="s">
        <v>340</v>
      </c>
      <c r="B275" t="s">
        <v>129</v>
      </c>
    </row>
    <row r="276" spans="1:2" x14ac:dyDescent="0.25">
      <c r="A276" t="s">
        <v>341</v>
      </c>
      <c r="B276" t="s">
        <v>90</v>
      </c>
    </row>
    <row r="277" spans="1:2" x14ac:dyDescent="0.25">
      <c r="A277" t="s">
        <v>342</v>
      </c>
      <c r="B277" t="s">
        <v>48</v>
      </c>
    </row>
    <row r="278" spans="1:2" x14ac:dyDescent="0.25">
      <c r="A278" t="s">
        <v>343</v>
      </c>
      <c r="B278" t="s">
        <v>220</v>
      </c>
    </row>
    <row r="279" spans="1:2" x14ac:dyDescent="0.25">
      <c r="A279" t="s">
        <v>344</v>
      </c>
      <c r="B279" t="s">
        <v>181</v>
      </c>
    </row>
    <row r="280" spans="1:2" x14ac:dyDescent="0.25">
      <c r="A280" t="s">
        <v>345</v>
      </c>
      <c r="B280" t="s">
        <v>80</v>
      </c>
    </row>
    <row r="281" spans="1:2" x14ac:dyDescent="0.25">
      <c r="A281" t="s">
        <v>346</v>
      </c>
      <c r="B281" t="s">
        <v>80</v>
      </c>
    </row>
    <row r="282" spans="1:2" x14ac:dyDescent="0.25">
      <c r="A282" t="s">
        <v>347</v>
      </c>
      <c r="B282" t="s">
        <v>166</v>
      </c>
    </row>
    <row r="283" spans="1:2" x14ac:dyDescent="0.25">
      <c r="A283" t="s">
        <v>348</v>
      </c>
      <c r="B283" t="s">
        <v>37</v>
      </c>
    </row>
    <row r="284" spans="1:2" x14ac:dyDescent="0.25">
      <c r="A284" t="s">
        <v>349</v>
      </c>
      <c r="B284" t="s">
        <v>80</v>
      </c>
    </row>
    <row r="285" spans="1:2" x14ac:dyDescent="0.25">
      <c r="A285" t="s">
        <v>350</v>
      </c>
      <c r="B285" t="s">
        <v>117</v>
      </c>
    </row>
    <row r="286" spans="1:2" x14ac:dyDescent="0.25">
      <c r="A286" t="s">
        <v>351</v>
      </c>
      <c r="B286" t="s">
        <v>58</v>
      </c>
    </row>
    <row r="287" spans="1:2" x14ac:dyDescent="0.25">
      <c r="A287" t="s">
        <v>352</v>
      </c>
      <c r="B287" t="s">
        <v>39</v>
      </c>
    </row>
    <row r="288" spans="1:2" x14ac:dyDescent="0.25">
      <c r="A288" t="s">
        <v>353</v>
      </c>
      <c r="B288" t="s">
        <v>129</v>
      </c>
    </row>
    <row r="289" spans="1:2" x14ac:dyDescent="0.25">
      <c r="A289" t="s">
        <v>354</v>
      </c>
      <c r="B289" t="s">
        <v>48</v>
      </c>
    </row>
    <row r="290" spans="1:2" x14ac:dyDescent="0.25">
      <c r="A290" t="s">
        <v>355</v>
      </c>
      <c r="B290" t="s">
        <v>166</v>
      </c>
    </row>
    <row r="291" spans="1:2" x14ac:dyDescent="0.25">
      <c r="A291" t="s">
        <v>356</v>
      </c>
      <c r="B291" t="s">
        <v>37</v>
      </c>
    </row>
    <row r="292" spans="1:2" x14ac:dyDescent="0.25">
      <c r="A292" t="s">
        <v>357</v>
      </c>
      <c r="B292" t="s">
        <v>41</v>
      </c>
    </row>
    <row r="293" spans="1:2" x14ac:dyDescent="0.25">
      <c r="A293" t="s">
        <v>358</v>
      </c>
      <c r="B293" t="s">
        <v>43</v>
      </c>
    </row>
    <row r="294" spans="1:2" x14ac:dyDescent="0.25">
      <c r="A294" t="s">
        <v>359</v>
      </c>
      <c r="B294" t="s">
        <v>125</v>
      </c>
    </row>
    <row r="295" spans="1:2" x14ac:dyDescent="0.25">
      <c r="A295" t="s">
        <v>360</v>
      </c>
      <c r="B295" t="s">
        <v>50</v>
      </c>
    </row>
    <row r="296" spans="1:2" x14ac:dyDescent="0.25">
      <c r="A296" t="s">
        <v>361</v>
      </c>
      <c r="B296" t="s">
        <v>96</v>
      </c>
    </row>
    <row r="297" spans="1:2" x14ac:dyDescent="0.25">
      <c r="A297" t="s">
        <v>362</v>
      </c>
      <c r="B297" t="s">
        <v>39</v>
      </c>
    </row>
    <row r="298" spans="1:2" x14ac:dyDescent="0.25">
      <c r="A298" t="s">
        <v>363</v>
      </c>
      <c r="B298" t="s">
        <v>60</v>
      </c>
    </row>
    <row r="299" spans="1:2" x14ac:dyDescent="0.25">
      <c r="A299" t="s">
        <v>364</v>
      </c>
      <c r="B299" t="s">
        <v>90</v>
      </c>
    </row>
    <row r="300" spans="1:2" x14ac:dyDescent="0.25">
      <c r="A300" t="s">
        <v>365</v>
      </c>
      <c r="B300" t="s">
        <v>147</v>
      </c>
    </row>
    <row r="301" spans="1:2" x14ac:dyDescent="0.25">
      <c r="A301" t="s">
        <v>366</v>
      </c>
      <c r="B301" t="s">
        <v>35</v>
      </c>
    </row>
    <row r="302" spans="1:2" x14ac:dyDescent="0.25">
      <c r="A302" t="s">
        <v>367</v>
      </c>
      <c r="B302" t="s">
        <v>88</v>
      </c>
    </row>
    <row r="303" spans="1:2" x14ac:dyDescent="0.25">
      <c r="A303" t="s">
        <v>368</v>
      </c>
      <c r="B303" t="s">
        <v>60</v>
      </c>
    </row>
    <row r="304" spans="1:2" x14ac:dyDescent="0.25">
      <c r="A304" t="s">
        <v>369</v>
      </c>
      <c r="B304" t="s">
        <v>145</v>
      </c>
    </row>
    <row r="305" spans="1:2" x14ac:dyDescent="0.25">
      <c r="A305" t="s">
        <v>370</v>
      </c>
      <c r="B305" t="s">
        <v>133</v>
      </c>
    </row>
    <row r="306" spans="1:2" x14ac:dyDescent="0.25">
      <c r="A306" t="s">
        <v>371</v>
      </c>
      <c r="B306" t="s">
        <v>31</v>
      </c>
    </row>
    <row r="307" spans="1:2" x14ac:dyDescent="0.25">
      <c r="A307" t="s">
        <v>372</v>
      </c>
      <c r="B307" t="s">
        <v>60</v>
      </c>
    </row>
    <row r="308" spans="1:2" x14ac:dyDescent="0.25">
      <c r="A308" t="s">
        <v>373</v>
      </c>
      <c r="B308" t="s">
        <v>149</v>
      </c>
    </row>
    <row r="309" spans="1:2" x14ac:dyDescent="0.25">
      <c r="A309" t="s">
        <v>374</v>
      </c>
      <c r="B309" t="s">
        <v>43</v>
      </c>
    </row>
    <row r="310" spans="1:2" x14ac:dyDescent="0.25">
      <c r="A310" t="s">
        <v>375</v>
      </c>
      <c r="B310" t="s">
        <v>37</v>
      </c>
    </row>
    <row r="311" spans="1:2" x14ac:dyDescent="0.25">
      <c r="A311" t="s">
        <v>376</v>
      </c>
      <c r="B311" t="s">
        <v>39</v>
      </c>
    </row>
    <row r="312" spans="1:2" x14ac:dyDescent="0.25">
      <c r="A312" t="s">
        <v>377</v>
      </c>
      <c r="B312" t="s">
        <v>62</v>
      </c>
    </row>
    <row r="313" spans="1:2" x14ac:dyDescent="0.25">
      <c r="A313" t="s">
        <v>378</v>
      </c>
      <c r="B313" t="s">
        <v>33</v>
      </c>
    </row>
    <row r="314" spans="1:2" x14ac:dyDescent="0.25">
      <c r="A314" t="s">
        <v>379</v>
      </c>
      <c r="B314" t="s">
        <v>50</v>
      </c>
    </row>
    <row r="315" spans="1:2" x14ac:dyDescent="0.25">
      <c r="A315" t="s">
        <v>380</v>
      </c>
      <c r="B315" t="s">
        <v>35</v>
      </c>
    </row>
    <row r="316" spans="1:2" x14ac:dyDescent="0.25">
      <c r="A316" t="s">
        <v>381</v>
      </c>
      <c r="B316" t="s">
        <v>62</v>
      </c>
    </row>
    <row r="317" spans="1:2" x14ac:dyDescent="0.25">
      <c r="A317" t="s">
        <v>382</v>
      </c>
      <c r="B317" t="s">
        <v>137</v>
      </c>
    </row>
    <row r="318" spans="1:2" x14ac:dyDescent="0.25">
      <c r="A318" t="s">
        <v>383</v>
      </c>
      <c r="B318" t="s">
        <v>117</v>
      </c>
    </row>
    <row r="319" spans="1:2" x14ac:dyDescent="0.25">
      <c r="A319" t="s">
        <v>384</v>
      </c>
      <c r="B319" t="s">
        <v>125</v>
      </c>
    </row>
    <row r="320" spans="1:2" x14ac:dyDescent="0.25">
      <c r="A320" t="s">
        <v>385</v>
      </c>
      <c r="B320" t="s">
        <v>41</v>
      </c>
    </row>
    <row r="321" spans="1:2" x14ac:dyDescent="0.25">
      <c r="A321" t="s">
        <v>386</v>
      </c>
      <c r="B321" t="s">
        <v>39</v>
      </c>
    </row>
    <row r="322" spans="1:2" x14ac:dyDescent="0.25">
      <c r="A322" t="s">
        <v>387</v>
      </c>
      <c r="B322" t="s">
        <v>37</v>
      </c>
    </row>
    <row r="323" spans="1:2" x14ac:dyDescent="0.25">
      <c r="A323" t="s">
        <v>388</v>
      </c>
      <c r="B323" t="s">
        <v>60</v>
      </c>
    </row>
    <row r="324" spans="1:2" x14ac:dyDescent="0.25">
      <c r="A324" t="s">
        <v>389</v>
      </c>
      <c r="B324" t="s">
        <v>37</v>
      </c>
    </row>
    <row r="325" spans="1:2" x14ac:dyDescent="0.25">
      <c r="A325" t="s">
        <v>390</v>
      </c>
      <c r="B325" t="s">
        <v>29</v>
      </c>
    </row>
    <row r="326" spans="1:2" x14ac:dyDescent="0.25">
      <c r="A326" t="s">
        <v>391</v>
      </c>
      <c r="B326" t="s">
        <v>27</v>
      </c>
    </row>
    <row r="327" spans="1:2" x14ac:dyDescent="0.25">
      <c r="A327" t="s">
        <v>392</v>
      </c>
      <c r="B327" t="s">
        <v>133</v>
      </c>
    </row>
    <row r="328" spans="1:2" x14ac:dyDescent="0.25">
      <c r="A328" t="s">
        <v>393</v>
      </c>
      <c r="B328" t="s">
        <v>88</v>
      </c>
    </row>
    <row r="329" spans="1:2" x14ac:dyDescent="0.25">
      <c r="A329" t="s">
        <v>394</v>
      </c>
      <c r="B329" t="s">
        <v>45</v>
      </c>
    </row>
    <row r="330" spans="1:2" x14ac:dyDescent="0.25">
      <c r="A330" t="s">
        <v>395</v>
      </c>
      <c r="B330" t="s">
        <v>125</v>
      </c>
    </row>
    <row r="331" spans="1:2" x14ac:dyDescent="0.25">
      <c r="A331" t="s">
        <v>396</v>
      </c>
      <c r="B331" t="s">
        <v>43</v>
      </c>
    </row>
    <row r="332" spans="1:2" x14ac:dyDescent="0.25">
      <c r="A332" t="s">
        <v>397</v>
      </c>
      <c r="B332" t="s">
        <v>129</v>
      </c>
    </row>
    <row r="333" spans="1:2" x14ac:dyDescent="0.25">
      <c r="A333" t="s">
        <v>398</v>
      </c>
      <c r="B333" t="s">
        <v>129</v>
      </c>
    </row>
    <row r="334" spans="1:2" x14ac:dyDescent="0.25">
      <c r="A334" t="s">
        <v>399</v>
      </c>
      <c r="B334" t="s">
        <v>62</v>
      </c>
    </row>
    <row r="335" spans="1:2" x14ac:dyDescent="0.25">
      <c r="A335" t="s">
        <v>400</v>
      </c>
      <c r="B335" t="s">
        <v>147</v>
      </c>
    </row>
    <row r="336" spans="1:2" x14ac:dyDescent="0.25">
      <c r="A336" t="s">
        <v>401</v>
      </c>
      <c r="B336" t="s">
        <v>234</v>
      </c>
    </row>
    <row r="337" spans="1:2" x14ac:dyDescent="0.25">
      <c r="A337" t="s">
        <v>402</v>
      </c>
      <c r="B337" t="s">
        <v>129</v>
      </c>
    </row>
    <row r="338" spans="1:2" x14ac:dyDescent="0.25">
      <c r="A338" t="s">
        <v>403</v>
      </c>
      <c r="B338" t="s">
        <v>133</v>
      </c>
    </row>
    <row r="339" spans="1:2" x14ac:dyDescent="0.25">
      <c r="A339" t="s">
        <v>404</v>
      </c>
      <c r="B339" t="s">
        <v>50</v>
      </c>
    </row>
    <row r="340" spans="1:2" x14ac:dyDescent="0.25">
      <c r="A340" t="s">
        <v>405</v>
      </c>
      <c r="B340" t="s">
        <v>220</v>
      </c>
    </row>
    <row r="341" spans="1:2" x14ac:dyDescent="0.25">
      <c r="A341" t="s">
        <v>406</v>
      </c>
      <c r="B341" t="s">
        <v>45</v>
      </c>
    </row>
    <row r="342" spans="1:2" x14ac:dyDescent="0.25">
      <c r="A342" t="s">
        <v>407</v>
      </c>
      <c r="B342" t="s">
        <v>39</v>
      </c>
    </row>
    <row r="343" spans="1:2" x14ac:dyDescent="0.25">
      <c r="A343" t="s">
        <v>408</v>
      </c>
      <c r="B343" t="s">
        <v>181</v>
      </c>
    </row>
    <row r="344" spans="1:2" x14ac:dyDescent="0.25">
      <c r="A344" t="s">
        <v>409</v>
      </c>
      <c r="B344" t="s">
        <v>50</v>
      </c>
    </row>
    <row r="345" spans="1:2" x14ac:dyDescent="0.25">
      <c r="A345" t="s">
        <v>410</v>
      </c>
      <c r="B345" t="s">
        <v>181</v>
      </c>
    </row>
    <row r="346" spans="1:2" x14ac:dyDescent="0.25">
      <c r="A346" t="s">
        <v>411</v>
      </c>
      <c r="B346" t="s">
        <v>166</v>
      </c>
    </row>
    <row r="347" spans="1:2" x14ac:dyDescent="0.25">
      <c r="A347" t="s">
        <v>412</v>
      </c>
      <c r="B347" t="s">
        <v>39</v>
      </c>
    </row>
    <row r="348" spans="1:2" x14ac:dyDescent="0.25">
      <c r="A348" t="s">
        <v>413</v>
      </c>
      <c r="B348" t="s">
        <v>60</v>
      </c>
    </row>
    <row r="349" spans="1:2" x14ac:dyDescent="0.25">
      <c r="A349" t="s">
        <v>414</v>
      </c>
      <c r="B349" t="s">
        <v>129</v>
      </c>
    </row>
    <row r="350" spans="1:2" x14ac:dyDescent="0.25">
      <c r="A350" t="s">
        <v>415</v>
      </c>
      <c r="B350" t="s">
        <v>166</v>
      </c>
    </row>
    <row r="351" spans="1:2" x14ac:dyDescent="0.25">
      <c r="A351" t="s">
        <v>416</v>
      </c>
      <c r="B351" t="s">
        <v>88</v>
      </c>
    </row>
    <row r="352" spans="1:2" x14ac:dyDescent="0.25">
      <c r="A352" t="s">
        <v>417</v>
      </c>
      <c r="B352" t="s">
        <v>33</v>
      </c>
    </row>
    <row r="353" spans="1:2" x14ac:dyDescent="0.25">
      <c r="A353" t="s">
        <v>418</v>
      </c>
      <c r="B353" t="s">
        <v>80</v>
      </c>
    </row>
    <row r="354" spans="1:2" x14ac:dyDescent="0.25">
      <c r="A354" t="s">
        <v>419</v>
      </c>
      <c r="B354" t="s">
        <v>181</v>
      </c>
    </row>
    <row r="355" spans="1:2" x14ac:dyDescent="0.25">
      <c r="A355" t="s">
        <v>420</v>
      </c>
      <c r="B355" t="s">
        <v>262</v>
      </c>
    </row>
    <row r="356" spans="1:2" x14ac:dyDescent="0.25">
      <c r="A356" t="s">
        <v>421</v>
      </c>
      <c r="B356" t="s">
        <v>90</v>
      </c>
    </row>
    <row r="357" spans="1:2" x14ac:dyDescent="0.25">
      <c r="A357" t="s">
        <v>422</v>
      </c>
      <c r="B357" t="s">
        <v>117</v>
      </c>
    </row>
    <row r="358" spans="1:2" x14ac:dyDescent="0.25">
      <c r="A358" t="s">
        <v>423</v>
      </c>
      <c r="B358" t="s">
        <v>135</v>
      </c>
    </row>
    <row r="359" spans="1:2" x14ac:dyDescent="0.25">
      <c r="A359" t="s">
        <v>424</v>
      </c>
      <c r="B359" t="s">
        <v>112</v>
      </c>
    </row>
    <row r="360" spans="1:2" x14ac:dyDescent="0.25">
      <c r="A360" t="s">
        <v>425</v>
      </c>
      <c r="B360" t="s">
        <v>96</v>
      </c>
    </row>
    <row r="361" spans="1:2" x14ac:dyDescent="0.25">
      <c r="A361" t="s">
        <v>426</v>
      </c>
      <c r="B361" t="s">
        <v>112</v>
      </c>
    </row>
    <row r="362" spans="1:2" x14ac:dyDescent="0.25">
      <c r="A362" t="s">
        <v>427</v>
      </c>
      <c r="B362" t="s">
        <v>27</v>
      </c>
    </row>
    <row r="363" spans="1:2" x14ac:dyDescent="0.25">
      <c r="A363" t="s">
        <v>428</v>
      </c>
      <c r="B363" t="s">
        <v>88</v>
      </c>
    </row>
    <row r="364" spans="1:2" x14ac:dyDescent="0.25">
      <c r="A364" t="s">
        <v>429</v>
      </c>
      <c r="B364" t="s">
        <v>147</v>
      </c>
    </row>
    <row r="365" spans="1:2" x14ac:dyDescent="0.25">
      <c r="A365" t="s">
        <v>430</v>
      </c>
      <c r="B365" t="s">
        <v>31</v>
      </c>
    </row>
    <row r="366" spans="1:2" x14ac:dyDescent="0.25">
      <c r="A366" t="s">
        <v>431</v>
      </c>
      <c r="B366" t="s">
        <v>181</v>
      </c>
    </row>
    <row r="367" spans="1:2" x14ac:dyDescent="0.25">
      <c r="A367" t="s">
        <v>432</v>
      </c>
      <c r="B367" t="s">
        <v>60</v>
      </c>
    </row>
    <row r="368" spans="1:2" x14ac:dyDescent="0.25">
      <c r="A368" t="s">
        <v>433</v>
      </c>
      <c r="B368" t="s">
        <v>37</v>
      </c>
    </row>
    <row r="369" spans="1:2" x14ac:dyDescent="0.25">
      <c r="A369" t="s">
        <v>434</v>
      </c>
      <c r="B369" t="s">
        <v>112</v>
      </c>
    </row>
    <row r="370" spans="1:2" x14ac:dyDescent="0.25">
      <c r="A370" t="s">
        <v>435</v>
      </c>
      <c r="B370" t="s">
        <v>48</v>
      </c>
    </row>
    <row r="371" spans="1:2" x14ac:dyDescent="0.25">
      <c r="A371" t="s">
        <v>436</v>
      </c>
      <c r="B371" t="s">
        <v>43</v>
      </c>
    </row>
    <row r="372" spans="1:2" x14ac:dyDescent="0.25">
      <c r="A372" t="s">
        <v>437</v>
      </c>
      <c r="B372" t="s">
        <v>50</v>
      </c>
    </row>
    <row r="373" spans="1:2" x14ac:dyDescent="0.25">
      <c r="A373" t="s">
        <v>438</v>
      </c>
      <c r="B373" t="s">
        <v>50</v>
      </c>
    </row>
    <row r="374" spans="1:2" x14ac:dyDescent="0.25">
      <c r="A374" t="s">
        <v>439</v>
      </c>
      <c r="B374" t="s">
        <v>119</v>
      </c>
    </row>
    <row r="375" spans="1:2" x14ac:dyDescent="0.25">
      <c r="A375" t="s">
        <v>440</v>
      </c>
      <c r="B375" t="s">
        <v>147</v>
      </c>
    </row>
    <row r="376" spans="1:2" x14ac:dyDescent="0.25">
      <c r="A376" t="s">
        <v>441</v>
      </c>
      <c r="B376" t="s">
        <v>112</v>
      </c>
    </row>
    <row r="377" spans="1:2" x14ac:dyDescent="0.25">
      <c r="A377" t="s">
        <v>442</v>
      </c>
      <c r="B377" t="s">
        <v>37</v>
      </c>
    </row>
    <row r="378" spans="1:2" x14ac:dyDescent="0.25">
      <c r="A378" t="s">
        <v>443</v>
      </c>
      <c r="B378" t="s">
        <v>80</v>
      </c>
    </row>
    <row r="379" spans="1:2" x14ac:dyDescent="0.25">
      <c r="A379" t="s">
        <v>444</v>
      </c>
      <c r="B379" t="s">
        <v>262</v>
      </c>
    </row>
    <row r="380" spans="1:2" x14ac:dyDescent="0.25">
      <c r="A380" t="s">
        <v>445</v>
      </c>
      <c r="B380" t="s">
        <v>39</v>
      </c>
    </row>
    <row r="381" spans="1:2" x14ac:dyDescent="0.25">
      <c r="A381" t="s">
        <v>446</v>
      </c>
      <c r="B381" t="s">
        <v>43</v>
      </c>
    </row>
    <row r="382" spans="1:2" x14ac:dyDescent="0.25">
      <c r="A382" t="s">
        <v>447</v>
      </c>
      <c r="B382" t="s">
        <v>43</v>
      </c>
    </row>
    <row r="383" spans="1:2" x14ac:dyDescent="0.25">
      <c r="A383" t="s">
        <v>448</v>
      </c>
      <c r="B383" t="s">
        <v>234</v>
      </c>
    </row>
    <row r="384" spans="1:2" x14ac:dyDescent="0.25">
      <c r="A384" t="s">
        <v>449</v>
      </c>
      <c r="B384" t="s">
        <v>37</v>
      </c>
    </row>
    <row r="385" spans="1:2" x14ac:dyDescent="0.25">
      <c r="A385" t="s">
        <v>450</v>
      </c>
      <c r="B385" t="s">
        <v>45</v>
      </c>
    </row>
    <row r="386" spans="1:2" x14ac:dyDescent="0.25">
      <c r="A386" t="s">
        <v>451</v>
      </c>
      <c r="B386" t="s">
        <v>80</v>
      </c>
    </row>
    <row r="387" spans="1:2" x14ac:dyDescent="0.25">
      <c r="A387" t="s">
        <v>452</v>
      </c>
      <c r="B387" t="s">
        <v>45</v>
      </c>
    </row>
    <row r="388" spans="1:2" x14ac:dyDescent="0.25">
      <c r="A388" t="s">
        <v>453</v>
      </c>
      <c r="B388" t="s">
        <v>37</v>
      </c>
    </row>
    <row r="389" spans="1:2" x14ac:dyDescent="0.25">
      <c r="A389" t="s">
        <v>454</v>
      </c>
      <c r="B389" t="s">
        <v>88</v>
      </c>
    </row>
    <row r="390" spans="1:2" x14ac:dyDescent="0.25">
      <c r="A390" t="s">
        <v>455</v>
      </c>
      <c r="B390" t="s">
        <v>39</v>
      </c>
    </row>
    <row r="391" spans="1:2" x14ac:dyDescent="0.25">
      <c r="A391" t="s">
        <v>456</v>
      </c>
      <c r="B391" t="s">
        <v>39</v>
      </c>
    </row>
    <row r="392" spans="1:2" x14ac:dyDescent="0.25">
      <c r="A392" t="s">
        <v>457</v>
      </c>
      <c r="B392" t="s">
        <v>27</v>
      </c>
    </row>
    <row r="393" spans="1:2" x14ac:dyDescent="0.25">
      <c r="A393" t="s">
        <v>458</v>
      </c>
      <c r="B393" t="s">
        <v>39</v>
      </c>
    </row>
    <row r="394" spans="1:2" x14ac:dyDescent="0.25">
      <c r="A394" t="s">
        <v>459</v>
      </c>
      <c r="B394" t="s">
        <v>88</v>
      </c>
    </row>
    <row r="395" spans="1:2" x14ac:dyDescent="0.25">
      <c r="A395" t="s">
        <v>460</v>
      </c>
      <c r="B395" t="s">
        <v>166</v>
      </c>
    </row>
    <row r="396" spans="1:2" x14ac:dyDescent="0.25">
      <c r="A396" t="s">
        <v>461</v>
      </c>
      <c r="B396" t="s">
        <v>262</v>
      </c>
    </row>
    <row r="397" spans="1:2" x14ac:dyDescent="0.25">
      <c r="A397" t="s">
        <v>462</v>
      </c>
      <c r="B397" t="s">
        <v>149</v>
      </c>
    </row>
    <row r="398" spans="1:2" x14ac:dyDescent="0.25">
      <c r="A398" t="s">
        <v>463</v>
      </c>
      <c r="B398" t="s">
        <v>56</v>
      </c>
    </row>
    <row r="399" spans="1:2" x14ac:dyDescent="0.25">
      <c r="A399" t="s">
        <v>464</v>
      </c>
      <c r="B399" t="s">
        <v>96</v>
      </c>
    </row>
    <row r="400" spans="1:2" x14ac:dyDescent="0.25">
      <c r="A400" t="s">
        <v>465</v>
      </c>
      <c r="B400" t="s">
        <v>234</v>
      </c>
    </row>
    <row r="401" spans="1:2" x14ac:dyDescent="0.25">
      <c r="A401" t="s">
        <v>466</v>
      </c>
      <c r="B401" t="s">
        <v>90</v>
      </c>
    </row>
    <row r="402" spans="1:2" x14ac:dyDescent="0.25">
      <c r="A402" t="s">
        <v>467</v>
      </c>
      <c r="B402" t="s">
        <v>37</v>
      </c>
    </row>
    <row r="403" spans="1:2" x14ac:dyDescent="0.25">
      <c r="A403" t="s">
        <v>468</v>
      </c>
      <c r="B403" t="s">
        <v>96</v>
      </c>
    </row>
    <row r="404" spans="1:2" x14ac:dyDescent="0.25">
      <c r="A404" t="s">
        <v>469</v>
      </c>
      <c r="B404" t="s">
        <v>43</v>
      </c>
    </row>
    <row r="405" spans="1:2" x14ac:dyDescent="0.25">
      <c r="A405" t="s">
        <v>470</v>
      </c>
      <c r="B405" t="s">
        <v>110</v>
      </c>
    </row>
    <row r="406" spans="1:2" x14ac:dyDescent="0.25">
      <c r="A406" t="s">
        <v>471</v>
      </c>
      <c r="B406" t="s">
        <v>45</v>
      </c>
    </row>
    <row r="407" spans="1:2" x14ac:dyDescent="0.25">
      <c r="A407" t="s">
        <v>472</v>
      </c>
      <c r="B407" t="s">
        <v>33</v>
      </c>
    </row>
    <row r="408" spans="1:2" x14ac:dyDescent="0.25">
      <c r="A408" t="s">
        <v>473</v>
      </c>
      <c r="B408" t="s">
        <v>72</v>
      </c>
    </row>
    <row r="409" spans="1:2" x14ac:dyDescent="0.25">
      <c r="A409" t="s">
        <v>474</v>
      </c>
      <c r="B409" t="s">
        <v>90</v>
      </c>
    </row>
    <row r="410" spans="1:2" x14ac:dyDescent="0.25">
      <c r="A410" t="s">
        <v>475</v>
      </c>
      <c r="B410" t="s">
        <v>90</v>
      </c>
    </row>
    <row r="411" spans="1:2" x14ac:dyDescent="0.25">
      <c r="A411" t="s">
        <v>476</v>
      </c>
      <c r="B411" t="s">
        <v>35</v>
      </c>
    </row>
    <row r="412" spans="1:2" x14ac:dyDescent="0.25">
      <c r="A412" t="s">
        <v>477</v>
      </c>
      <c r="B412" t="s">
        <v>166</v>
      </c>
    </row>
    <row r="413" spans="1:2" x14ac:dyDescent="0.25">
      <c r="A413" t="s">
        <v>478</v>
      </c>
      <c r="B413" t="s">
        <v>166</v>
      </c>
    </row>
    <row r="414" spans="1:2" x14ac:dyDescent="0.25">
      <c r="A414" t="s">
        <v>479</v>
      </c>
      <c r="B414" t="s">
        <v>35</v>
      </c>
    </row>
    <row r="415" spans="1:2" x14ac:dyDescent="0.25">
      <c r="A415" t="s">
        <v>480</v>
      </c>
      <c r="B415" t="s">
        <v>29</v>
      </c>
    </row>
    <row r="416" spans="1:2" x14ac:dyDescent="0.25">
      <c r="A416" t="s">
        <v>481</v>
      </c>
      <c r="B416" t="s">
        <v>39</v>
      </c>
    </row>
    <row r="417" spans="1:2" x14ac:dyDescent="0.25">
      <c r="A417" t="s">
        <v>482</v>
      </c>
      <c r="B417" t="s">
        <v>62</v>
      </c>
    </row>
    <row r="418" spans="1:2" x14ac:dyDescent="0.25">
      <c r="A418" t="s">
        <v>483</v>
      </c>
      <c r="B418" t="s">
        <v>37</v>
      </c>
    </row>
    <row r="419" spans="1:2" x14ac:dyDescent="0.25">
      <c r="A419" t="s">
        <v>484</v>
      </c>
      <c r="B419" t="s">
        <v>62</v>
      </c>
    </row>
    <row r="420" spans="1:2" x14ac:dyDescent="0.25">
      <c r="A420" t="s">
        <v>485</v>
      </c>
      <c r="B420" t="s">
        <v>90</v>
      </c>
    </row>
    <row r="421" spans="1:2" x14ac:dyDescent="0.25">
      <c r="A421" t="s">
        <v>486</v>
      </c>
      <c r="B421" t="s">
        <v>90</v>
      </c>
    </row>
    <row r="422" spans="1:2" x14ac:dyDescent="0.25">
      <c r="A422" t="s">
        <v>487</v>
      </c>
      <c r="B422" t="s">
        <v>56</v>
      </c>
    </row>
    <row r="423" spans="1:2" x14ac:dyDescent="0.25">
      <c r="A423" t="s">
        <v>488</v>
      </c>
      <c r="B423" t="s">
        <v>72</v>
      </c>
    </row>
    <row r="424" spans="1:2" x14ac:dyDescent="0.25">
      <c r="A424" t="s">
        <v>489</v>
      </c>
      <c r="B424" t="s">
        <v>41</v>
      </c>
    </row>
    <row r="425" spans="1:2" x14ac:dyDescent="0.25">
      <c r="A425" t="s">
        <v>490</v>
      </c>
      <c r="B425" t="s">
        <v>58</v>
      </c>
    </row>
    <row r="426" spans="1:2" x14ac:dyDescent="0.25">
      <c r="A426" t="s">
        <v>491</v>
      </c>
      <c r="B426" t="s">
        <v>112</v>
      </c>
    </row>
    <row r="427" spans="1:2" x14ac:dyDescent="0.25">
      <c r="A427" t="s">
        <v>492</v>
      </c>
      <c r="B427" t="s">
        <v>166</v>
      </c>
    </row>
    <row r="428" spans="1:2" x14ac:dyDescent="0.25">
      <c r="A428" t="s">
        <v>493</v>
      </c>
      <c r="B428" t="s">
        <v>45</v>
      </c>
    </row>
    <row r="429" spans="1:2" x14ac:dyDescent="0.25">
      <c r="A429" t="s">
        <v>494</v>
      </c>
      <c r="B429" t="s">
        <v>96</v>
      </c>
    </row>
    <row r="430" spans="1:2" x14ac:dyDescent="0.25">
      <c r="A430" t="s">
        <v>495</v>
      </c>
      <c r="B430" t="s">
        <v>181</v>
      </c>
    </row>
    <row r="431" spans="1:2" x14ac:dyDescent="0.25">
      <c r="A431" t="s">
        <v>496</v>
      </c>
      <c r="B431" t="s">
        <v>137</v>
      </c>
    </row>
    <row r="432" spans="1:2" x14ac:dyDescent="0.25">
      <c r="A432" t="s">
        <v>497</v>
      </c>
      <c r="B432" t="s">
        <v>72</v>
      </c>
    </row>
    <row r="433" spans="1:2" x14ac:dyDescent="0.25">
      <c r="A433" t="s">
        <v>498</v>
      </c>
      <c r="B433" t="s">
        <v>133</v>
      </c>
    </row>
    <row r="434" spans="1:2" x14ac:dyDescent="0.25">
      <c r="A434" t="s">
        <v>499</v>
      </c>
      <c r="B434" t="s">
        <v>31</v>
      </c>
    </row>
    <row r="435" spans="1:2" x14ac:dyDescent="0.25">
      <c r="A435" t="s">
        <v>500</v>
      </c>
      <c r="B435" t="s">
        <v>88</v>
      </c>
    </row>
    <row r="436" spans="1:2" x14ac:dyDescent="0.25">
      <c r="A436" t="s">
        <v>501</v>
      </c>
      <c r="B436" t="s">
        <v>110</v>
      </c>
    </row>
    <row r="437" spans="1:2" x14ac:dyDescent="0.25">
      <c r="A437" t="s">
        <v>502</v>
      </c>
      <c r="B437" t="s">
        <v>41</v>
      </c>
    </row>
    <row r="438" spans="1:2" x14ac:dyDescent="0.25">
      <c r="A438" t="s">
        <v>503</v>
      </c>
      <c r="B438" t="s">
        <v>147</v>
      </c>
    </row>
    <row r="439" spans="1:2" x14ac:dyDescent="0.25">
      <c r="A439" t="s">
        <v>504</v>
      </c>
      <c r="B439" t="s">
        <v>125</v>
      </c>
    </row>
    <row r="440" spans="1:2" x14ac:dyDescent="0.25">
      <c r="A440" t="s">
        <v>505</v>
      </c>
      <c r="B440" t="s">
        <v>220</v>
      </c>
    </row>
    <row r="441" spans="1:2" x14ac:dyDescent="0.25">
      <c r="A441" t="s">
        <v>506</v>
      </c>
      <c r="B441" t="s">
        <v>166</v>
      </c>
    </row>
    <row r="442" spans="1:2" x14ac:dyDescent="0.25">
      <c r="A442" t="s">
        <v>507</v>
      </c>
      <c r="B442" t="s">
        <v>29</v>
      </c>
    </row>
    <row r="443" spans="1:2" x14ac:dyDescent="0.25">
      <c r="A443" t="s">
        <v>508</v>
      </c>
      <c r="B443" t="s">
        <v>147</v>
      </c>
    </row>
    <row r="444" spans="1:2" x14ac:dyDescent="0.25">
      <c r="A444" t="s">
        <v>509</v>
      </c>
      <c r="B444" t="s">
        <v>37</v>
      </c>
    </row>
    <row r="445" spans="1:2" x14ac:dyDescent="0.25">
      <c r="A445" t="s">
        <v>510</v>
      </c>
      <c r="B445" t="s">
        <v>39</v>
      </c>
    </row>
    <row r="446" spans="1:2" x14ac:dyDescent="0.25">
      <c r="A446" t="s">
        <v>511</v>
      </c>
      <c r="B446" t="s">
        <v>234</v>
      </c>
    </row>
    <row r="447" spans="1:2" x14ac:dyDescent="0.25">
      <c r="A447" t="s">
        <v>512</v>
      </c>
      <c r="B447" t="s">
        <v>262</v>
      </c>
    </row>
    <row r="448" spans="1:2" x14ac:dyDescent="0.25">
      <c r="A448" t="s">
        <v>513</v>
      </c>
      <c r="B448" t="s">
        <v>220</v>
      </c>
    </row>
    <row r="449" spans="1:2" x14ac:dyDescent="0.25">
      <c r="A449" t="s">
        <v>514</v>
      </c>
      <c r="B449" t="s">
        <v>35</v>
      </c>
    </row>
    <row r="450" spans="1:2" x14ac:dyDescent="0.25">
      <c r="A450" t="s">
        <v>515</v>
      </c>
      <c r="B450" t="s">
        <v>110</v>
      </c>
    </row>
    <row r="451" spans="1:2" x14ac:dyDescent="0.25">
      <c r="A451" t="s">
        <v>516</v>
      </c>
      <c r="B451" t="s">
        <v>149</v>
      </c>
    </row>
    <row r="452" spans="1:2" x14ac:dyDescent="0.25">
      <c r="A452" t="s">
        <v>517</v>
      </c>
      <c r="B452" t="s">
        <v>58</v>
      </c>
    </row>
    <row r="453" spans="1:2" x14ac:dyDescent="0.25">
      <c r="A453" t="s">
        <v>518</v>
      </c>
      <c r="B453" t="s">
        <v>137</v>
      </c>
    </row>
    <row r="454" spans="1:2" x14ac:dyDescent="0.25">
      <c r="A454" t="s">
        <v>519</v>
      </c>
      <c r="B454" t="s">
        <v>129</v>
      </c>
    </row>
    <row r="455" spans="1:2" x14ac:dyDescent="0.25">
      <c r="A455" t="s">
        <v>520</v>
      </c>
      <c r="B455" t="s">
        <v>88</v>
      </c>
    </row>
    <row r="456" spans="1:2" x14ac:dyDescent="0.25">
      <c r="A456" t="s">
        <v>521</v>
      </c>
      <c r="B456" t="s">
        <v>90</v>
      </c>
    </row>
    <row r="457" spans="1:2" x14ac:dyDescent="0.25">
      <c r="A457" t="s">
        <v>522</v>
      </c>
      <c r="B457" t="s">
        <v>48</v>
      </c>
    </row>
    <row r="458" spans="1:2" x14ac:dyDescent="0.25">
      <c r="A458" t="s">
        <v>523</v>
      </c>
      <c r="B458" t="s">
        <v>41</v>
      </c>
    </row>
    <row r="459" spans="1:2" x14ac:dyDescent="0.25">
      <c r="A459" t="s">
        <v>524</v>
      </c>
      <c r="B459" t="s">
        <v>31</v>
      </c>
    </row>
    <row r="460" spans="1:2" x14ac:dyDescent="0.25">
      <c r="A460" t="s">
        <v>525</v>
      </c>
      <c r="B460" t="s">
        <v>72</v>
      </c>
    </row>
    <row r="461" spans="1:2" x14ac:dyDescent="0.25">
      <c r="A461" t="s">
        <v>526</v>
      </c>
      <c r="B461" t="s">
        <v>129</v>
      </c>
    </row>
    <row r="462" spans="1:2" x14ac:dyDescent="0.25">
      <c r="A462" t="s">
        <v>527</v>
      </c>
      <c r="B462" t="s">
        <v>112</v>
      </c>
    </row>
    <row r="463" spans="1:2" x14ac:dyDescent="0.25">
      <c r="A463" t="s">
        <v>528</v>
      </c>
      <c r="B463" t="s">
        <v>56</v>
      </c>
    </row>
    <row r="464" spans="1:2" x14ac:dyDescent="0.25">
      <c r="A464" t="s">
        <v>529</v>
      </c>
      <c r="B464" t="s">
        <v>39</v>
      </c>
    </row>
    <row r="465" spans="1:2" x14ac:dyDescent="0.25">
      <c r="A465" t="s">
        <v>530</v>
      </c>
      <c r="B465" t="s">
        <v>45</v>
      </c>
    </row>
    <row r="466" spans="1:2" x14ac:dyDescent="0.25">
      <c r="A466" t="s">
        <v>531</v>
      </c>
      <c r="B466" t="s">
        <v>181</v>
      </c>
    </row>
    <row r="467" spans="1:2" x14ac:dyDescent="0.25">
      <c r="A467" t="s">
        <v>532</v>
      </c>
      <c r="B467" t="s">
        <v>181</v>
      </c>
    </row>
    <row r="468" spans="1:2" x14ac:dyDescent="0.25">
      <c r="A468" t="s">
        <v>533</v>
      </c>
      <c r="B468" t="s">
        <v>39</v>
      </c>
    </row>
    <row r="469" spans="1:2" x14ac:dyDescent="0.25">
      <c r="A469" t="s">
        <v>534</v>
      </c>
      <c r="B469" t="s">
        <v>41</v>
      </c>
    </row>
    <row r="470" spans="1:2" x14ac:dyDescent="0.25">
      <c r="A470" t="s">
        <v>535</v>
      </c>
      <c r="B470" t="s">
        <v>60</v>
      </c>
    </row>
    <row r="471" spans="1:2" x14ac:dyDescent="0.25">
      <c r="A471" t="s">
        <v>536</v>
      </c>
      <c r="B471" t="s">
        <v>58</v>
      </c>
    </row>
    <row r="472" spans="1:2" x14ac:dyDescent="0.25">
      <c r="A472" t="s">
        <v>537</v>
      </c>
      <c r="B472" t="s">
        <v>39</v>
      </c>
    </row>
    <row r="473" spans="1:2" x14ac:dyDescent="0.25">
      <c r="A473" t="s">
        <v>538</v>
      </c>
      <c r="B473" t="s">
        <v>125</v>
      </c>
    </row>
    <row r="474" spans="1:2" x14ac:dyDescent="0.25">
      <c r="A474" t="s">
        <v>539</v>
      </c>
      <c r="B474" t="s">
        <v>125</v>
      </c>
    </row>
    <row r="475" spans="1:2" x14ac:dyDescent="0.25">
      <c r="A475" t="s">
        <v>540</v>
      </c>
      <c r="B475" t="s">
        <v>94</v>
      </c>
    </row>
    <row r="476" spans="1:2" x14ac:dyDescent="0.25">
      <c r="A476" t="s">
        <v>541</v>
      </c>
      <c r="B476" t="s">
        <v>166</v>
      </c>
    </row>
    <row r="477" spans="1:2" x14ac:dyDescent="0.25">
      <c r="A477" t="s">
        <v>542</v>
      </c>
      <c r="B477" t="s">
        <v>90</v>
      </c>
    </row>
    <row r="478" spans="1:2" x14ac:dyDescent="0.25">
      <c r="A478" t="s">
        <v>543</v>
      </c>
      <c r="B478" t="s">
        <v>35</v>
      </c>
    </row>
    <row r="479" spans="1:2" x14ac:dyDescent="0.25">
      <c r="A479" t="s">
        <v>544</v>
      </c>
      <c r="B479" t="s">
        <v>33</v>
      </c>
    </row>
    <row r="480" spans="1:2" x14ac:dyDescent="0.25">
      <c r="A480" t="s">
        <v>545</v>
      </c>
      <c r="B480" t="s">
        <v>119</v>
      </c>
    </row>
    <row r="481" spans="1:2" x14ac:dyDescent="0.25">
      <c r="A481" t="s">
        <v>546</v>
      </c>
      <c r="B481" t="s">
        <v>35</v>
      </c>
    </row>
    <row r="482" spans="1:2" x14ac:dyDescent="0.25">
      <c r="A482" t="s">
        <v>547</v>
      </c>
      <c r="B482" t="s">
        <v>35</v>
      </c>
    </row>
    <row r="483" spans="1:2" x14ac:dyDescent="0.25">
      <c r="A483" t="s">
        <v>548</v>
      </c>
      <c r="B483" t="s">
        <v>37</v>
      </c>
    </row>
    <row r="484" spans="1:2" x14ac:dyDescent="0.25">
      <c r="A484" t="s">
        <v>549</v>
      </c>
      <c r="B484" t="s">
        <v>262</v>
      </c>
    </row>
    <row r="485" spans="1:2" x14ac:dyDescent="0.25">
      <c r="A485" t="s">
        <v>550</v>
      </c>
      <c r="B485" t="s">
        <v>129</v>
      </c>
    </row>
    <row r="486" spans="1:2" x14ac:dyDescent="0.25">
      <c r="A486" t="s">
        <v>551</v>
      </c>
      <c r="B486" t="s">
        <v>94</v>
      </c>
    </row>
    <row r="487" spans="1:2" x14ac:dyDescent="0.25">
      <c r="A487" t="s">
        <v>552</v>
      </c>
      <c r="B487" t="s">
        <v>41</v>
      </c>
    </row>
    <row r="488" spans="1:2" x14ac:dyDescent="0.25">
      <c r="A488" t="s">
        <v>553</v>
      </c>
      <c r="B488" t="s">
        <v>262</v>
      </c>
    </row>
    <row r="489" spans="1:2" x14ac:dyDescent="0.25">
      <c r="A489" t="s">
        <v>554</v>
      </c>
      <c r="B489" t="s">
        <v>112</v>
      </c>
    </row>
    <row r="490" spans="1:2" x14ac:dyDescent="0.25">
      <c r="A490" t="s">
        <v>555</v>
      </c>
      <c r="B490" t="s">
        <v>234</v>
      </c>
    </row>
    <row r="491" spans="1:2" x14ac:dyDescent="0.25">
      <c r="A491" t="s">
        <v>556</v>
      </c>
      <c r="B491" t="s">
        <v>133</v>
      </c>
    </row>
    <row r="492" spans="1:2" x14ac:dyDescent="0.25">
      <c r="A492" t="s">
        <v>557</v>
      </c>
      <c r="B492" t="s">
        <v>133</v>
      </c>
    </row>
    <row r="493" spans="1:2" x14ac:dyDescent="0.25">
      <c r="A493" t="s">
        <v>558</v>
      </c>
      <c r="B493" t="s">
        <v>29</v>
      </c>
    </row>
    <row r="494" spans="1:2" x14ac:dyDescent="0.25">
      <c r="A494" t="s">
        <v>559</v>
      </c>
      <c r="B494" t="s">
        <v>48</v>
      </c>
    </row>
    <row r="495" spans="1:2" x14ac:dyDescent="0.25">
      <c r="A495" t="s">
        <v>560</v>
      </c>
      <c r="B495" t="s">
        <v>31</v>
      </c>
    </row>
    <row r="496" spans="1:2" x14ac:dyDescent="0.25">
      <c r="A496" t="s">
        <v>561</v>
      </c>
      <c r="B496" t="s">
        <v>262</v>
      </c>
    </row>
    <row r="497" spans="1:2" x14ac:dyDescent="0.25">
      <c r="A497" t="s">
        <v>562</v>
      </c>
      <c r="B497" t="s">
        <v>247</v>
      </c>
    </row>
    <row r="498" spans="1:2" x14ac:dyDescent="0.25">
      <c r="A498" t="s">
        <v>563</v>
      </c>
      <c r="B498" t="s">
        <v>90</v>
      </c>
    </row>
    <row r="499" spans="1:2" x14ac:dyDescent="0.25">
      <c r="A499" t="s">
        <v>564</v>
      </c>
      <c r="B499" t="s">
        <v>110</v>
      </c>
    </row>
    <row r="500" spans="1:2" x14ac:dyDescent="0.25">
      <c r="A500" t="s">
        <v>565</v>
      </c>
      <c r="B500" t="s">
        <v>181</v>
      </c>
    </row>
    <row r="501" spans="1:2" x14ac:dyDescent="0.25">
      <c r="A501" t="s">
        <v>566</v>
      </c>
      <c r="B501" t="s">
        <v>129</v>
      </c>
    </row>
    <row r="502" spans="1:2" x14ac:dyDescent="0.25">
      <c r="A502" t="s">
        <v>567</v>
      </c>
      <c r="B502" t="s">
        <v>50</v>
      </c>
    </row>
    <row r="503" spans="1:2" x14ac:dyDescent="0.25">
      <c r="A503" t="s">
        <v>568</v>
      </c>
      <c r="B503" t="s">
        <v>33</v>
      </c>
    </row>
    <row r="504" spans="1:2" x14ac:dyDescent="0.25">
      <c r="A504" t="s">
        <v>569</v>
      </c>
      <c r="B504" t="s">
        <v>37</v>
      </c>
    </row>
    <row r="505" spans="1:2" x14ac:dyDescent="0.25">
      <c r="A505" t="s">
        <v>570</v>
      </c>
      <c r="B505" t="s">
        <v>48</v>
      </c>
    </row>
    <row r="506" spans="1:2" x14ac:dyDescent="0.25">
      <c r="A506" t="s">
        <v>571</v>
      </c>
      <c r="B506" t="s">
        <v>90</v>
      </c>
    </row>
    <row r="507" spans="1:2" x14ac:dyDescent="0.25">
      <c r="A507" t="s">
        <v>572</v>
      </c>
      <c r="B507" t="s">
        <v>90</v>
      </c>
    </row>
    <row r="508" spans="1:2" x14ac:dyDescent="0.25">
      <c r="A508" t="s">
        <v>573</v>
      </c>
      <c r="B508" t="s">
        <v>112</v>
      </c>
    </row>
    <row r="509" spans="1:2" x14ac:dyDescent="0.25">
      <c r="A509" t="s">
        <v>574</v>
      </c>
      <c r="B509" t="s">
        <v>72</v>
      </c>
    </row>
    <row r="510" spans="1:2" x14ac:dyDescent="0.25">
      <c r="A510" t="s">
        <v>575</v>
      </c>
      <c r="B510" t="s">
        <v>31</v>
      </c>
    </row>
    <row r="511" spans="1:2" x14ac:dyDescent="0.25">
      <c r="A511" t="s">
        <v>576</v>
      </c>
      <c r="B511" t="s">
        <v>96</v>
      </c>
    </row>
    <row r="512" spans="1:2" x14ac:dyDescent="0.25">
      <c r="A512" t="s">
        <v>577</v>
      </c>
      <c r="B512" t="s">
        <v>33</v>
      </c>
    </row>
    <row r="513" spans="1:2" x14ac:dyDescent="0.25">
      <c r="A513" t="s">
        <v>578</v>
      </c>
      <c r="B513" t="s">
        <v>133</v>
      </c>
    </row>
    <row r="514" spans="1:2" x14ac:dyDescent="0.25">
      <c r="A514" t="s">
        <v>579</v>
      </c>
      <c r="B514" t="s">
        <v>72</v>
      </c>
    </row>
    <row r="515" spans="1:2" x14ac:dyDescent="0.25">
      <c r="A515" t="s">
        <v>580</v>
      </c>
      <c r="B515" t="s">
        <v>60</v>
      </c>
    </row>
    <row r="516" spans="1:2" x14ac:dyDescent="0.25">
      <c r="A516" t="s">
        <v>581</v>
      </c>
      <c r="B516" t="s">
        <v>60</v>
      </c>
    </row>
    <row r="517" spans="1:2" x14ac:dyDescent="0.25">
      <c r="A517" t="s">
        <v>582</v>
      </c>
      <c r="B517" t="s">
        <v>147</v>
      </c>
    </row>
    <row r="518" spans="1:2" x14ac:dyDescent="0.25">
      <c r="A518" t="s">
        <v>583</v>
      </c>
      <c r="B518" t="s">
        <v>37</v>
      </c>
    </row>
    <row r="519" spans="1:2" x14ac:dyDescent="0.25">
      <c r="A519" t="s">
        <v>584</v>
      </c>
      <c r="B519" t="s">
        <v>60</v>
      </c>
    </row>
    <row r="520" spans="1:2" x14ac:dyDescent="0.25">
      <c r="A520" t="s">
        <v>585</v>
      </c>
      <c r="B520" t="s">
        <v>37</v>
      </c>
    </row>
    <row r="521" spans="1:2" x14ac:dyDescent="0.25">
      <c r="A521" t="s">
        <v>586</v>
      </c>
      <c r="B521" t="s">
        <v>137</v>
      </c>
    </row>
    <row r="522" spans="1:2" x14ac:dyDescent="0.25">
      <c r="A522" t="s">
        <v>587</v>
      </c>
      <c r="B522" t="s">
        <v>94</v>
      </c>
    </row>
    <row r="523" spans="1:2" x14ac:dyDescent="0.25">
      <c r="A523" t="s">
        <v>588</v>
      </c>
      <c r="B523" t="s">
        <v>29</v>
      </c>
    </row>
    <row r="524" spans="1:2" x14ac:dyDescent="0.25">
      <c r="A524" t="s">
        <v>589</v>
      </c>
      <c r="B524" t="s">
        <v>125</v>
      </c>
    </row>
    <row r="525" spans="1:2" x14ac:dyDescent="0.25">
      <c r="A525" t="s">
        <v>590</v>
      </c>
      <c r="B525" t="s">
        <v>29</v>
      </c>
    </row>
    <row r="526" spans="1:2" x14ac:dyDescent="0.25">
      <c r="A526" t="s">
        <v>591</v>
      </c>
      <c r="B526" t="s">
        <v>145</v>
      </c>
    </row>
    <row r="527" spans="1:2" x14ac:dyDescent="0.25">
      <c r="A527" t="s">
        <v>592</v>
      </c>
      <c r="B527" t="s">
        <v>60</v>
      </c>
    </row>
    <row r="528" spans="1:2" x14ac:dyDescent="0.25">
      <c r="A528" t="s">
        <v>593</v>
      </c>
      <c r="B528" t="s">
        <v>29</v>
      </c>
    </row>
    <row r="529" spans="1:2" x14ac:dyDescent="0.25">
      <c r="A529" t="s">
        <v>594</v>
      </c>
      <c r="B529" t="s">
        <v>234</v>
      </c>
    </row>
    <row r="530" spans="1:2" x14ac:dyDescent="0.25">
      <c r="A530" t="s">
        <v>595</v>
      </c>
      <c r="B530" t="s">
        <v>39</v>
      </c>
    </row>
    <row r="531" spans="1:2" x14ac:dyDescent="0.25">
      <c r="A531" t="s">
        <v>596</v>
      </c>
      <c r="B531" t="s">
        <v>60</v>
      </c>
    </row>
    <row r="532" spans="1:2" x14ac:dyDescent="0.25">
      <c r="A532" t="s">
        <v>597</v>
      </c>
      <c r="B532" t="s">
        <v>149</v>
      </c>
    </row>
    <row r="533" spans="1:2" x14ac:dyDescent="0.25">
      <c r="A533" t="s">
        <v>598</v>
      </c>
      <c r="B533" t="s">
        <v>37</v>
      </c>
    </row>
    <row r="534" spans="1:2" x14ac:dyDescent="0.25">
      <c r="A534" t="s">
        <v>599</v>
      </c>
      <c r="B534" t="s">
        <v>68</v>
      </c>
    </row>
    <row r="535" spans="1:2" x14ac:dyDescent="0.25">
      <c r="A535" t="s">
        <v>600</v>
      </c>
      <c r="B535" t="s">
        <v>37</v>
      </c>
    </row>
    <row r="536" spans="1:2" x14ac:dyDescent="0.25">
      <c r="A536" t="s">
        <v>601</v>
      </c>
      <c r="B536" t="s">
        <v>31</v>
      </c>
    </row>
    <row r="537" spans="1:2" x14ac:dyDescent="0.25">
      <c r="A537" t="s">
        <v>602</v>
      </c>
      <c r="B537" t="s">
        <v>60</v>
      </c>
    </row>
    <row r="538" spans="1:2" x14ac:dyDescent="0.25">
      <c r="A538" t="s">
        <v>603</v>
      </c>
      <c r="B538" t="s">
        <v>90</v>
      </c>
    </row>
    <row r="539" spans="1:2" x14ac:dyDescent="0.25">
      <c r="A539" t="s">
        <v>604</v>
      </c>
      <c r="B539" t="s">
        <v>94</v>
      </c>
    </row>
    <row r="540" spans="1:2" x14ac:dyDescent="0.25">
      <c r="A540" t="s">
        <v>605</v>
      </c>
      <c r="B540" t="s">
        <v>37</v>
      </c>
    </row>
    <row r="541" spans="1:2" x14ac:dyDescent="0.25">
      <c r="A541" t="s">
        <v>606</v>
      </c>
      <c r="B541" t="s">
        <v>48</v>
      </c>
    </row>
    <row r="542" spans="1:2" x14ac:dyDescent="0.25">
      <c r="A542" t="s">
        <v>607</v>
      </c>
      <c r="B542" t="s">
        <v>68</v>
      </c>
    </row>
    <row r="543" spans="1:2" x14ac:dyDescent="0.25">
      <c r="A543" t="s">
        <v>608</v>
      </c>
      <c r="B543" t="s">
        <v>112</v>
      </c>
    </row>
    <row r="544" spans="1:2" x14ac:dyDescent="0.25">
      <c r="A544" t="s">
        <v>609</v>
      </c>
      <c r="B544" t="s">
        <v>149</v>
      </c>
    </row>
    <row r="545" spans="1:2" x14ac:dyDescent="0.25">
      <c r="A545" t="s">
        <v>610</v>
      </c>
      <c r="B545" t="s">
        <v>72</v>
      </c>
    </row>
    <row r="546" spans="1:2" x14ac:dyDescent="0.25">
      <c r="A546" t="s">
        <v>611</v>
      </c>
      <c r="B546" t="s">
        <v>117</v>
      </c>
    </row>
    <row r="547" spans="1:2" x14ac:dyDescent="0.25">
      <c r="A547" t="s">
        <v>612</v>
      </c>
      <c r="B547" t="s">
        <v>262</v>
      </c>
    </row>
    <row r="548" spans="1:2" x14ac:dyDescent="0.25">
      <c r="A548" t="s">
        <v>613</v>
      </c>
      <c r="B548" t="s">
        <v>262</v>
      </c>
    </row>
    <row r="549" spans="1:2" x14ac:dyDescent="0.25">
      <c r="A549" t="s">
        <v>614</v>
      </c>
      <c r="B549" t="s">
        <v>149</v>
      </c>
    </row>
    <row r="550" spans="1:2" x14ac:dyDescent="0.25">
      <c r="A550" t="s">
        <v>615</v>
      </c>
      <c r="B550" t="s">
        <v>41</v>
      </c>
    </row>
    <row r="551" spans="1:2" x14ac:dyDescent="0.25">
      <c r="A551" t="s">
        <v>616</v>
      </c>
      <c r="B551" t="s">
        <v>133</v>
      </c>
    </row>
    <row r="552" spans="1:2" x14ac:dyDescent="0.25">
      <c r="A552" t="s">
        <v>617</v>
      </c>
      <c r="B552" t="s">
        <v>110</v>
      </c>
    </row>
    <row r="553" spans="1:2" x14ac:dyDescent="0.25">
      <c r="A553" t="s">
        <v>618</v>
      </c>
      <c r="B553" t="s">
        <v>234</v>
      </c>
    </row>
    <row r="554" spans="1:2" x14ac:dyDescent="0.25">
      <c r="A554" t="s">
        <v>619</v>
      </c>
      <c r="B554" t="s">
        <v>181</v>
      </c>
    </row>
    <row r="555" spans="1:2" x14ac:dyDescent="0.25">
      <c r="A555" t="s">
        <v>620</v>
      </c>
      <c r="B555" t="s">
        <v>147</v>
      </c>
    </row>
    <row r="556" spans="1:2" x14ac:dyDescent="0.25">
      <c r="A556" t="s">
        <v>621</v>
      </c>
      <c r="B556" t="s">
        <v>50</v>
      </c>
    </row>
    <row r="557" spans="1:2" x14ac:dyDescent="0.25">
      <c r="A557" t="s">
        <v>622</v>
      </c>
      <c r="B557" t="s">
        <v>112</v>
      </c>
    </row>
    <row r="558" spans="1:2" x14ac:dyDescent="0.25">
      <c r="A558" t="s">
        <v>623</v>
      </c>
      <c r="B558" t="s">
        <v>129</v>
      </c>
    </row>
    <row r="559" spans="1:2" x14ac:dyDescent="0.25">
      <c r="A559" t="s">
        <v>624</v>
      </c>
      <c r="B559" t="s">
        <v>94</v>
      </c>
    </row>
    <row r="560" spans="1:2" x14ac:dyDescent="0.25">
      <c r="A560" t="s">
        <v>625</v>
      </c>
      <c r="B560" t="s">
        <v>117</v>
      </c>
    </row>
    <row r="561" spans="1:2" x14ac:dyDescent="0.25">
      <c r="A561" t="s">
        <v>626</v>
      </c>
      <c r="B561" t="s">
        <v>94</v>
      </c>
    </row>
    <row r="562" spans="1:2" x14ac:dyDescent="0.25">
      <c r="A562" t="s">
        <v>627</v>
      </c>
      <c r="B562" t="s">
        <v>27</v>
      </c>
    </row>
    <row r="563" spans="1:2" x14ac:dyDescent="0.25">
      <c r="A563" t="s">
        <v>628</v>
      </c>
      <c r="B563" t="s">
        <v>166</v>
      </c>
    </row>
    <row r="564" spans="1:2" x14ac:dyDescent="0.25">
      <c r="A564" t="s">
        <v>629</v>
      </c>
      <c r="B564" t="s">
        <v>137</v>
      </c>
    </row>
    <row r="565" spans="1:2" x14ac:dyDescent="0.25">
      <c r="A565" t="s">
        <v>630</v>
      </c>
      <c r="B565" t="s">
        <v>41</v>
      </c>
    </row>
    <row r="566" spans="1:2" x14ac:dyDescent="0.25">
      <c r="A566" t="s">
        <v>631</v>
      </c>
      <c r="B566" t="s">
        <v>48</v>
      </c>
    </row>
    <row r="567" spans="1:2" x14ac:dyDescent="0.25">
      <c r="A567" t="s">
        <v>632</v>
      </c>
      <c r="B567" t="s">
        <v>37</v>
      </c>
    </row>
    <row r="568" spans="1:2" x14ac:dyDescent="0.25">
      <c r="A568" t="s">
        <v>633</v>
      </c>
      <c r="B568" t="s">
        <v>634</v>
      </c>
    </row>
    <row r="569" spans="1:2" x14ac:dyDescent="0.25">
      <c r="A569" t="s">
        <v>635</v>
      </c>
      <c r="B569" t="s">
        <v>35</v>
      </c>
    </row>
    <row r="570" spans="1:2" x14ac:dyDescent="0.25">
      <c r="A570" t="s">
        <v>636</v>
      </c>
      <c r="B570" t="s">
        <v>149</v>
      </c>
    </row>
    <row r="571" spans="1:2" x14ac:dyDescent="0.25">
      <c r="A571" t="s">
        <v>637</v>
      </c>
      <c r="B571" t="s">
        <v>133</v>
      </c>
    </row>
    <row r="572" spans="1:2" x14ac:dyDescent="0.25">
      <c r="A572" t="s">
        <v>638</v>
      </c>
      <c r="B572" t="s">
        <v>37</v>
      </c>
    </row>
    <row r="573" spans="1:2" x14ac:dyDescent="0.25">
      <c r="A573" t="s">
        <v>639</v>
      </c>
      <c r="B573" t="s">
        <v>31</v>
      </c>
    </row>
    <row r="574" spans="1:2" x14ac:dyDescent="0.25">
      <c r="A574" t="s">
        <v>640</v>
      </c>
      <c r="B574" t="s">
        <v>145</v>
      </c>
    </row>
    <row r="575" spans="1:2" x14ac:dyDescent="0.25">
      <c r="A575" t="s">
        <v>641</v>
      </c>
      <c r="B575" t="s">
        <v>166</v>
      </c>
    </row>
    <row r="576" spans="1:2" x14ac:dyDescent="0.25">
      <c r="A576" t="s">
        <v>642</v>
      </c>
      <c r="B576" t="s">
        <v>37</v>
      </c>
    </row>
    <row r="577" spans="1:2" x14ac:dyDescent="0.25">
      <c r="A577" t="s">
        <v>643</v>
      </c>
      <c r="B577" t="s">
        <v>37</v>
      </c>
    </row>
    <row r="578" spans="1:2" x14ac:dyDescent="0.25">
      <c r="A578" t="s">
        <v>644</v>
      </c>
      <c r="B578" t="s">
        <v>45</v>
      </c>
    </row>
    <row r="579" spans="1:2" x14ac:dyDescent="0.25">
      <c r="A579" t="s">
        <v>645</v>
      </c>
      <c r="B579" t="s">
        <v>166</v>
      </c>
    </row>
    <row r="580" spans="1:2" x14ac:dyDescent="0.25">
      <c r="A580" t="s">
        <v>646</v>
      </c>
      <c r="B580" t="s">
        <v>58</v>
      </c>
    </row>
    <row r="581" spans="1:2" x14ac:dyDescent="0.25">
      <c r="A581" t="s">
        <v>647</v>
      </c>
      <c r="B581" t="s">
        <v>117</v>
      </c>
    </row>
    <row r="582" spans="1:2" x14ac:dyDescent="0.25">
      <c r="A582" t="s">
        <v>648</v>
      </c>
      <c r="B582" t="s">
        <v>29</v>
      </c>
    </row>
    <row r="583" spans="1:2" x14ac:dyDescent="0.25">
      <c r="A583" t="s">
        <v>649</v>
      </c>
      <c r="B583" t="s">
        <v>58</v>
      </c>
    </row>
    <row r="584" spans="1:2" x14ac:dyDescent="0.25">
      <c r="A584" t="s">
        <v>650</v>
      </c>
      <c r="B584" t="s">
        <v>90</v>
      </c>
    </row>
    <row r="585" spans="1:2" x14ac:dyDescent="0.25">
      <c r="A585" t="s">
        <v>651</v>
      </c>
      <c r="B585" t="s">
        <v>112</v>
      </c>
    </row>
    <row r="586" spans="1:2" x14ac:dyDescent="0.25">
      <c r="A586" t="s">
        <v>652</v>
      </c>
      <c r="B586" t="s">
        <v>88</v>
      </c>
    </row>
    <row r="587" spans="1:2" x14ac:dyDescent="0.25">
      <c r="A587" t="s">
        <v>653</v>
      </c>
      <c r="B587" t="s">
        <v>33</v>
      </c>
    </row>
    <row r="588" spans="1:2" x14ac:dyDescent="0.25">
      <c r="A588" t="s">
        <v>654</v>
      </c>
      <c r="B588" t="s">
        <v>31</v>
      </c>
    </row>
    <row r="589" spans="1:2" x14ac:dyDescent="0.25">
      <c r="A589" t="s">
        <v>655</v>
      </c>
      <c r="B589" t="s">
        <v>72</v>
      </c>
    </row>
    <row r="590" spans="1:2" x14ac:dyDescent="0.25">
      <c r="A590" t="s">
        <v>656</v>
      </c>
      <c r="B590" t="s">
        <v>72</v>
      </c>
    </row>
    <row r="591" spans="1:2" x14ac:dyDescent="0.25">
      <c r="A591" t="s">
        <v>657</v>
      </c>
      <c r="B591" t="s">
        <v>110</v>
      </c>
    </row>
    <row r="592" spans="1:2" x14ac:dyDescent="0.25">
      <c r="A592" t="s">
        <v>658</v>
      </c>
      <c r="B592" t="s">
        <v>88</v>
      </c>
    </row>
    <row r="593" spans="1:2" x14ac:dyDescent="0.25">
      <c r="A593" t="s">
        <v>659</v>
      </c>
      <c r="B593" t="s">
        <v>88</v>
      </c>
    </row>
    <row r="594" spans="1:2" x14ac:dyDescent="0.25">
      <c r="A594" t="s">
        <v>660</v>
      </c>
      <c r="B594" t="s">
        <v>133</v>
      </c>
    </row>
    <row r="595" spans="1:2" x14ac:dyDescent="0.25">
      <c r="A595" t="s">
        <v>661</v>
      </c>
      <c r="B595" t="s">
        <v>50</v>
      </c>
    </row>
    <row r="596" spans="1:2" x14ac:dyDescent="0.25">
      <c r="A596" t="s">
        <v>662</v>
      </c>
      <c r="B596" t="s">
        <v>41</v>
      </c>
    </row>
    <row r="597" spans="1:2" x14ac:dyDescent="0.25">
      <c r="A597" t="s">
        <v>663</v>
      </c>
      <c r="B597" t="s">
        <v>129</v>
      </c>
    </row>
    <row r="598" spans="1:2" x14ac:dyDescent="0.25">
      <c r="A598" t="s">
        <v>664</v>
      </c>
      <c r="B598" t="s">
        <v>33</v>
      </c>
    </row>
    <row r="599" spans="1:2" x14ac:dyDescent="0.25">
      <c r="A599" t="s">
        <v>665</v>
      </c>
      <c r="B599" t="s">
        <v>45</v>
      </c>
    </row>
    <row r="600" spans="1:2" x14ac:dyDescent="0.25">
      <c r="A600" t="s">
        <v>666</v>
      </c>
      <c r="B600" t="s">
        <v>112</v>
      </c>
    </row>
    <row r="601" spans="1:2" x14ac:dyDescent="0.25">
      <c r="A601" t="s">
        <v>667</v>
      </c>
      <c r="B601" t="s">
        <v>129</v>
      </c>
    </row>
    <row r="602" spans="1:2" x14ac:dyDescent="0.25">
      <c r="A602" t="s">
        <v>668</v>
      </c>
      <c r="B602" t="s">
        <v>43</v>
      </c>
    </row>
    <row r="603" spans="1:2" x14ac:dyDescent="0.25">
      <c r="A603" t="s">
        <v>669</v>
      </c>
      <c r="B603" t="s">
        <v>234</v>
      </c>
    </row>
    <row r="604" spans="1:2" x14ac:dyDescent="0.25">
      <c r="A604" t="s">
        <v>670</v>
      </c>
      <c r="B604" t="s">
        <v>41</v>
      </c>
    </row>
    <row r="605" spans="1:2" x14ac:dyDescent="0.25">
      <c r="A605" t="s">
        <v>671</v>
      </c>
      <c r="B605" t="s">
        <v>37</v>
      </c>
    </row>
    <row r="606" spans="1:2" x14ac:dyDescent="0.25">
      <c r="A606" t="s">
        <v>672</v>
      </c>
      <c r="B606" t="s">
        <v>35</v>
      </c>
    </row>
    <row r="607" spans="1:2" x14ac:dyDescent="0.25">
      <c r="A607" t="s">
        <v>673</v>
      </c>
      <c r="B607" t="s">
        <v>62</v>
      </c>
    </row>
    <row r="608" spans="1:2" x14ac:dyDescent="0.25">
      <c r="A608" t="s">
        <v>674</v>
      </c>
      <c r="B608" t="s">
        <v>125</v>
      </c>
    </row>
    <row r="609" spans="1:2" x14ac:dyDescent="0.25">
      <c r="A609" t="s">
        <v>675</v>
      </c>
      <c r="B609" t="s">
        <v>60</v>
      </c>
    </row>
    <row r="610" spans="1:2" x14ac:dyDescent="0.25">
      <c r="A610" t="s">
        <v>676</v>
      </c>
      <c r="B610" t="s">
        <v>137</v>
      </c>
    </row>
    <row r="611" spans="1:2" x14ac:dyDescent="0.25">
      <c r="A611" t="s">
        <v>677</v>
      </c>
      <c r="B611" t="s">
        <v>94</v>
      </c>
    </row>
    <row r="612" spans="1:2" x14ac:dyDescent="0.25">
      <c r="A612" t="s">
        <v>678</v>
      </c>
      <c r="B612" t="s">
        <v>58</v>
      </c>
    </row>
    <row r="613" spans="1:2" x14ac:dyDescent="0.25">
      <c r="A613" t="s">
        <v>679</v>
      </c>
      <c r="B613" t="s">
        <v>80</v>
      </c>
    </row>
    <row r="614" spans="1:2" x14ac:dyDescent="0.25">
      <c r="A614" t="s">
        <v>680</v>
      </c>
      <c r="B614" t="s">
        <v>41</v>
      </c>
    </row>
    <row r="615" spans="1:2" x14ac:dyDescent="0.25">
      <c r="A615" t="s">
        <v>681</v>
      </c>
      <c r="B615" t="s">
        <v>125</v>
      </c>
    </row>
    <row r="616" spans="1:2" x14ac:dyDescent="0.25">
      <c r="A616" t="s">
        <v>682</v>
      </c>
      <c r="B616" t="s">
        <v>181</v>
      </c>
    </row>
    <row r="617" spans="1:2" x14ac:dyDescent="0.25">
      <c r="A617" t="s">
        <v>683</v>
      </c>
      <c r="B617" t="s">
        <v>48</v>
      </c>
    </row>
    <row r="618" spans="1:2" x14ac:dyDescent="0.25">
      <c r="A618" t="s">
        <v>684</v>
      </c>
      <c r="B618" t="s">
        <v>234</v>
      </c>
    </row>
    <row r="619" spans="1:2" x14ac:dyDescent="0.25">
      <c r="A619" t="s">
        <v>685</v>
      </c>
      <c r="B619" t="s">
        <v>96</v>
      </c>
    </row>
    <row r="620" spans="1:2" x14ac:dyDescent="0.25">
      <c r="A620" t="s">
        <v>686</v>
      </c>
      <c r="B620" t="s">
        <v>94</v>
      </c>
    </row>
    <row r="621" spans="1:2" x14ac:dyDescent="0.25">
      <c r="A621" t="s">
        <v>687</v>
      </c>
      <c r="B621" t="s">
        <v>262</v>
      </c>
    </row>
    <row r="622" spans="1:2" x14ac:dyDescent="0.25">
      <c r="A622" t="s">
        <v>688</v>
      </c>
      <c r="B622" t="s">
        <v>234</v>
      </c>
    </row>
    <row r="623" spans="1:2" x14ac:dyDescent="0.25">
      <c r="A623" t="s">
        <v>689</v>
      </c>
      <c r="B623" t="s">
        <v>137</v>
      </c>
    </row>
    <row r="624" spans="1:2" x14ac:dyDescent="0.25">
      <c r="A624" t="s">
        <v>690</v>
      </c>
      <c r="B624" t="s">
        <v>88</v>
      </c>
    </row>
    <row r="625" spans="1:2" x14ac:dyDescent="0.25">
      <c r="A625" t="s">
        <v>691</v>
      </c>
      <c r="B625" t="s">
        <v>96</v>
      </c>
    </row>
    <row r="626" spans="1:2" x14ac:dyDescent="0.25">
      <c r="A626" t="s">
        <v>692</v>
      </c>
      <c r="B626" t="s">
        <v>110</v>
      </c>
    </row>
    <row r="627" spans="1:2" x14ac:dyDescent="0.25">
      <c r="A627" t="s">
        <v>693</v>
      </c>
      <c r="B627" t="s">
        <v>58</v>
      </c>
    </row>
    <row r="628" spans="1:2" x14ac:dyDescent="0.25">
      <c r="A628" t="s">
        <v>694</v>
      </c>
      <c r="B628" t="s">
        <v>58</v>
      </c>
    </row>
    <row r="629" spans="1:2" x14ac:dyDescent="0.25">
      <c r="A629" t="s">
        <v>695</v>
      </c>
      <c r="B629" t="s">
        <v>96</v>
      </c>
    </row>
    <row r="630" spans="1:2" x14ac:dyDescent="0.25">
      <c r="A630" t="s">
        <v>696</v>
      </c>
      <c r="B630" t="s">
        <v>58</v>
      </c>
    </row>
    <row r="631" spans="1:2" x14ac:dyDescent="0.25">
      <c r="A631" t="s">
        <v>697</v>
      </c>
      <c r="B631" t="s">
        <v>37</v>
      </c>
    </row>
    <row r="632" spans="1:2" x14ac:dyDescent="0.25">
      <c r="A632" t="s">
        <v>698</v>
      </c>
      <c r="B632" t="s">
        <v>39</v>
      </c>
    </row>
    <row r="633" spans="1:2" x14ac:dyDescent="0.25">
      <c r="A633" t="s">
        <v>699</v>
      </c>
      <c r="B633" t="s">
        <v>149</v>
      </c>
    </row>
    <row r="634" spans="1:2" x14ac:dyDescent="0.25">
      <c r="A634" t="s">
        <v>700</v>
      </c>
      <c r="B634" t="s">
        <v>94</v>
      </c>
    </row>
    <row r="635" spans="1:2" x14ac:dyDescent="0.25">
      <c r="A635" t="s">
        <v>701</v>
      </c>
      <c r="B635" t="s">
        <v>90</v>
      </c>
    </row>
    <row r="636" spans="1:2" x14ac:dyDescent="0.25">
      <c r="A636" t="s">
        <v>702</v>
      </c>
      <c r="B636" t="s">
        <v>41</v>
      </c>
    </row>
    <row r="637" spans="1:2" x14ac:dyDescent="0.25">
      <c r="A637" t="s">
        <v>703</v>
      </c>
      <c r="B637" t="s">
        <v>68</v>
      </c>
    </row>
    <row r="638" spans="1:2" x14ac:dyDescent="0.25">
      <c r="A638" t="s">
        <v>704</v>
      </c>
      <c r="B638" t="s">
        <v>37</v>
      </c>
    </row>
    <row r="639" spans="1:2" x14ac:dyDescent="0.25">
      <c r="A639" t="s">
        <v>705</v>
      </c>
      <c r="B639" t="s">
        <v>45</v>
      </c>
    </row>
    <row r="640" spans="1:2" x14ac:dyDescent="0.25">
      <c r="A640" t="s">
        <v>706</v>
      </c>
      <c r="B640" t="s">
        <v>41</v>
      </c>
    </row>
    <row r="641" spans="1:2" x14ac:dyDescent="0.25">
      <c r="A641" t="s">
        <v>707</v>
      </c>
      <c r="B641" t="s">
        <v>137</v>
      </c>
    </row>
    <row r="642" spans="1:2" x14ac:dyDescent="0.25">
      <c r="A642" t="s">
        <v>708</v>
      </c>
      <c r="B642" t="s">
        <v>112</v>
      </c>
    </row>
    <row r="643" spans="1:2" x14ac:dyDescent="0.25">
      <c r="A643" t="s">
        <v>709</v>
      </c>
      <c r="B643" t="s">
        <v>60</v>
      </c>
    </row>
    <row r="644" spans="1:2" x14ac:dyDescent="0.25">
      <c r="A644" t="s">
        <v>710</v>
      </c>
      <c r="B644" t="s">
        <v>90</v>
      </c>
    </row>
    <row r="645" spans="1:2" x14ac:dyDescent="0.25">
      <c r="A645" t="s">
        <v>711</v>
      </c>
      <c r="B645" t="s">
        <v>137</v>
      </c>
    </row>
    <row r="646" spans="1:2" x14ac:dyDescent="0.25">
      <c r="A646" t="s">
        <v>712</v>
      </c>
      <c r="B646" t="s">
        <v>129</v>
      </c>
    </row>
    <row r="647" spans="1:2" x14ac:dyDescent="0.25">
      <c r="A647" t="s">
        <v>713</v>
      </c>
      <c r="B647" t="s">
        <v>27</v>
      </c>
    </row>
    <row r="648" spans="1:2" x14ac:dyDescent="0.25">
      <c r="A648" t="s">
        <v>714</v>
      </c>
      <c r="B648" t="s">
        <v>129</v>
      </c>
    </row>
    <row r="649" spans="1:2" x14ac:dyDescent="0.25">
      <c r="A649" t="s">
        <v>715</v>
      </c>
      <c r="B649" t="s">
        <v>110</v>
      </c>
    </row>
    <row r="650" spans="1:2" x14ac:dyDescent="0.25">
      <c r="A650" t="s">
        <v>716</v>
      </c>
      <c r="B650" t="s">
        <v>35</v>
      </c>
    </row>
    <row r="651" spans="1:2" x14ac:dyDescent="0.25">
      <c r="A651" t="s">
        <v>717</v>
      </c>
      <c r="B651" t="s">
        <v>94</v>
      </c>
    </row>
    <row r="652" spans="1:2" x14ac:dyDescent="0.25">
      <c r="A652" t="s">
        <v>718</v>
      </c>
      <c r="B652" t="s">
        <v>94</v>
      </c>
    </row>
    <row r="653" spans="1:2" x14ac:dyDescent="0.25">
      <c r="A653" t="s">
        <v>719</v>
      </c>
      <c r="B653" t="s">
        <v>43</v>
      </c>
    </row>
    <row r="654" spans="1:2" x14ac:dyDescent="0.25">
      <c r="A654" t="s">
        <v>720</v>
      </c>
      <c r="B654" t="s">
        <v>181</v>
      </c>
    </row>
    <row r="655" spans="1:2" x14ac:dyDescent="0.25">
      <c r="A655" t="s">
        <v>721</v>
      </c>
      <c r="B655" t="s">
        <v>135</v>
      </c>
    </row>
    <row r="656" spans="1:2" x14ac:dyDescent="0.25">
      <c r="A656" t="s">
        <v>722</v>
      </c>
      <c r="B656" t="s">
        <v>90</v>
      </c>
    </row>
    <row r="657" spans="1:2" x14ac:dyDescent="0.25">
      <c r="A657" t="s">
        <v>723</v>
      </c>
      <c r="B657" t="s">
        <v>29</v>
      </c>
    </row>
    <row r="658" spans="1:2" x14ac:dyDescent="0.25">
      <c r="A658" t="s">
        <v>724</v>
      </c>
      <c r="B658" t="s">
        <v>72</v>
      </c>
    </row>
    <row r="659" spans="1:2" x14ac:dyDescent="0.25">
      <c r="A659" t="s">
        <v>725</v>
      </c>
      <c r="B659" t="s">
        <v>43</v>
      </c>
    </row>
    <row r="660" spans="1:2" x14ac:dyDescent="0.25">
      <c r="A660" t="s">
        <v>726</v>
      </c>
      <c r="B660" t="s">
        <v>110</v>
      </c>
    </row>
    <row r="661" spans="1:2" x14ac:dyDescent="0.25">
      <c r="A661" t="s">
        <v>727</v>
      </c>
      <c r="B661" t="s">
        <v>39</v>
      </c>
    </row>
    <row r="662" spans="1:2" x14ac:dyDescent="0.25">
      <c r="A662" t="s">
        <v>728</v>
      </c>
      <c r="B662" t="s">
        <v>90</v>
      </c>
    </row>
    <row r="663" spans="1:2" x14ac:dyDescent="0.25">
      <c r="A663" t="s">
        <v>729</v>
      </c>
      <c r="B663" t="s">
        <v>29</v>
      </c>
    </row>
    <row r="664" spans="1:2" x14ac:dyDescent="0.25">
      <c r="A664" t="s">
        <v>730</v>
      </c>
      <c r="B664" t="s">
        <v>90</v>
      </c>
    </row>
    <row r="665" spans="1:2" x14ac:dyDescent="0.25">
      <c r="A665" t="s">
        <v>731</v>
      </c>
      <c r="B665" t="s">
        <v>72</v>
      </c>
    </row>
    <row r="666" spans="1:2" x14ac:dyDescent="0.25">
      <c r="A666" t="s">
        <v>732</v>
      </c>
      <c r="B666" t="s">
        <v>39</v>
      </c>
    </row>
    <row r="667" spans="1:2" x14ac:dyDescent="0.25">
      <c r="A667" t="s">
        <v>733</v>
      </c>
      <c r="B667" t="s">
        <v>29</v>
      </c>
    </row>
    <row r="668" spans="1:2" x14ac:dyDescent="0.25">
      <c r="A668" t="s">
        <v>734</v>
      </c>
      <c r="B668" t="s">
        <v>37</v>
      </c>
    </row>
    <row r="669" spans="1:2" x14ac:dyDescent="0.25">
      <c r="A669" t="s">
        <v>735</v>
      </c>
      <c r="B669" t="s">
        <v>137</v>
      </c>
    </row>
    <row r="670" spans="1:2" x14ac:dyDescent="0.25">
      <c r="A670" t="s">
        <v>736</v>
      </c>
      <c r="B670" t="s">
        <v>133</v>
      </c>
    </row>
    <row r="671" spans="1:2" x14ac:dyDescent="0.25">
      <c r="A671" t="s">
        <v>737</v>
      </c>
      <c r="B671" t="s">
        <v>27</v>
      </c>
    </row>
    <row r="672" spans="1:2" x14ac:dyDescent="0.25">
      <c r="A672" t="s">
        <v>738</v>
      </c>
      <c r="B672" t="s">
        <v>39</v>
      </c>
    </row>
    <row r="673" spans="1:2" x14ac:dyDescent="0.25">
      <c r="A673" t="s">
        <v>739</v>
      </c>
      <c r="B673" t="s">
        <v>29</v>
      </c>
    </row>
    <row r="674" spans="1:2" x14ac:dyDescent="0.25">
      <c r="A674" t="s">
        <v>740</v>
      </c>
      <c r="B674" t="s">
        <v>96</v>
      </c>
    </row>
    <row r="675" spans="1:2" x14ac:dyDescent="0.25">
      <c r="A675" t="s">
        <v>741</v>
      </c>
      <c r="B675" t="s">
        <v>39</v>
      </c>
    </row>
    <row r="676" spans="1:2" x14ac:dyDescent="0.25">
      <c r="A676" t="s">
        <v>742</v>
      </c>
      <c r="B676" t="s">
        <v>60</v>
      </c>
    </row>
    <row r="677" spans="1:2" x14ac:dyDescent="0.25">
      <c r="A677" t="s">
        <v>743</v>
      </c>
      <c r="B677" t="s">
        <v>29</v>
      </c>
    </row>
    <row r="678" spans="1:2" x14ac:dyDescent="0.25">
      <c r="A678" t="s">
        <v>744</v>
      </c>
      <c r="B678" t="s">
        <v>110</v>
      </c>
    </row>
    <row r="679" spans="1:2" x14ac:dyDescent="0.25">
      <c r="A679" t="s">
        <v>745</v>
      </c>
      <c r="B679" t="s">
        <v>35</v>
      </c>
    </row>
    <row r="680" spans="1:2" x14ac:dyDescent="0.25">
      <c r="A680" t="s">
        <v>746</v>
      </c>
      <c r="B680" t="s">
        <v>110</v>
      </c>
    </row>
    <row r="681" spans="1:2" x14ac:dyDescent="0.25">
      <c r="A681" t="s">
        <v>747</v>
      </c>
      <c r="B681" t="s">
        <v>39</v>
      </c>
    </row>
    <row r="682" spans="1:2" x14ac:dyDescent="0.25">
      <c r="A682" t="s">
        <v>748</v>
      </c>
      <c r="B682" t="s">
        <v>35</v>
      </c>
    </row>
    <row r="683" spans="1:2" x14ac:dyDescent="0.25">
      <c r="A683" t="s">
        <v>749</v>
      </c>
      <c r="B683" t="s">
        <v>43</v>
      </c>
    </row>
    <row r="684" spans="1:2" x14ac:dyDescent="0.25">
      <c r="A684" t="s">
        <v>750</v>
      </c>
      <c r="B684" t="s">
        <v>181</v>
      </c>
    </row>
    <row r="685" spans="1:2" x14ac:dyDescent="0.25">
      <c r="A685" t="s">
        <v>751</v>
      </c>
      <c r="B685" t="s">
        <v>181</v>
      </c>
    </row>
    <row r="686" spans="1:2" x14ac:dyDescent="0.25">
      <c r="A686" t="s">
        <v>752</v>
      </c>
      <c r="B686" t="s">
        <v>96</v>
      </c>
    </row>
    <row r="687" spans="1:2" x14ac:dyDescent="0.25">
      <c r="A687" t="s">
        <v>753</v>
      </c>
      <c r="B687" t="s">
        <v>90</v>
      </c>
    </row>
    <row r="688" spans="1:2" x14ac:dyDescent="0.25">
      <c r="A688" t="s">
        <v>754</v>
      </c>
      <c r="B688" t="s">
        <v>72</v>
      </c>
    </row>
    <row r="689" spans="1:2" x14ac:dyDescent="0.25">
      <c r="A689" t="s">
        <v>755</v>
      </c>
      <c r="B689" t="s">
        <v>62</v>
      </c>
    </row>
    <row r="690" spans="1:2" x14ac:dyDescent="0.25">
      <c r="A690" t="s">
        <v>756</v>
      </c>
      <c r="B690" t="s">
        <v>129</v>
      </c>
    </row>
    <row r="691" spans="1:2" x14ac:dyDescent="0.25">
      <c r="A691" t="s">
        <v>757</v>
      </c>
      <c r="B691" t="s">
        <v>110</v>
      </c>
    </row>
    <row r="692" spans="1:2" x14ac:dyDescent="0.25">
      <c r="A692" t="s">
        <v>758</v>
      </c>
      <c r="B692" t="s">
        <v>56</v>
      </c>
    </row>
    <row r="693" spans="1:2" x14ac:dyDescent="0.25">
      <c r="A693" t="s">
        <v>759</v>
      </c>
      <c r="B693" t="s">
        <v>234</v>
      </c>
    </row>
    <row r="694" spans="1:2" x14ac:dyDescent="0.25">
      <c r="A694" t="s">
        <v>760</v>
      </c>
      <c r="B694" t="s">
        <v>43</v>
      </c>
    </row>
    <row r="695" spans="1:2" x14ac:dyDescent="0.25">
      <c r="A695" t="s">
        <v>761</v>
      </c>
      <c r="B695" t="s">
        <v>35</v>
      </c>
    </row>
    <row r="696" spans="1:2" x14ac:dyDescent="0.25">
      <c r="A696" t="s">
        <v>762</v>
      </c>
      <c r="B696" t="s">
        <v>29</v>
      </c>
    </row>
    <row r="697" spans="1:2" x14ac:dyDescent="0.25">
      <c r="A697" t="s">
        <v>763</v>
      </c>
      <c r="B697" t="s">
        <v>110</v>
      </c>
    </row>
    <row r="698" spans="1:2" x14ac:dyDescent="0.25">
      <c r="A698" t="s">
        <v>764</v>
      </c>
      <c r="B698" t="s">
        <v>43</v>
      </c>
    </row>
    <row r="699" spans="1:2" x14ac:dyDescent="0.25">
      <c r="A699" t="s">
        <v>765</v>
      </c>
      <c r="B699" t="s">
        <v>129</v>
      </c>
    </row>
    <row r="700" spans="1:2" x14ac:dyDescent="0.25">
      <c r="A700" t="s">
        <v>766</v>
      </c>
      <c r="B700" t="s">
        <v>43</v>
      </c>
    </row>
    <row r="701" spans="1:2" x14ac:dyDescent="0.25">
      <c r="A701" t="s">
        <v>767</v>
      </c>
      <c r="B701" t="s">
        <v>90</v>
      </c>
    </row>
    <row r="702" spans="1:2" x14ac:dyDescent="0.25">
      <c r="A702" t="s">
        <v>768</v>
      </c>
      <c r="B702" t="s">
        <v>96</v>
      </c>
    </row>
    <row r="703" spans="1:2" x14ac:dyDescent="0.25">
      <c r="A703" t="s">
        <v>769</v>
      </c>
      <c r="B703" t="s">
        <v>29</v>
      </c>
    </row>
    <row r="704" spans="1:2" x14ac:dyDescent="0.25">
      <c r="A704" t="s">
        <v>770</v>
      </c>
      <c r="B704" t="s">
        <v>133</v>
      </c>
    </row>
    <row r="705" spans="1:2" x14ac:dyDescent="0.25">
      <c r="A705" t="s">
        <v>771</v>
      </c>
      <c r="B705" t="s">
        <v>37</v>
      </c>
    </row>
    <row r="706" spans="1:2" x14ac:dyDescent="0.25">
      <c r="A706" t="s">
        <v>772</v>
      </c>
      <c r="B706" t="s">
        <v>262</v>
      </c>
    </row>
    <row r="707" spans="1:2" x14ac:dyDescent="0.25">
      <c r="A707" t="s">
        <v>773</v>
      </c>
      <c r="B707" t="s">
        <v>137</v>
      </c>
    </row>
    <row r="708" spans="1:2" x14ac:dyDescent="0.25">
      <c r="A708" t="s">
        <v>774</v>
      </c>
      <c r="B708" t="s">
        <v>90</v>
      </c>
    </row>
    <row r="709" spans="1:2" x14ac:dyDescent="0.25">
      <c r="A709" t="s">
        <v>775</v>
      </c>
      <c r="B709" t="s">
        <v>90</v>
      </c>
    </row>
    <row r="710" spans="1:2" x14ac:dyDescent="0.25">
      <c r="A710" t="s">
        <v>776</v>
      </c>
      <c r="B710" t="s">
        <v>43</v>
      </c>
    </row>
    <row r="711" spans="1:2" x14ac:dyDescent="0.25">
      <c r="A711" t="s">
        <v>777</v>
      </c>
      <c r="B711" t="s">
        <v>33</v>
      </c>
    </row>
    <row r="712" spans="1:2" x14ac:dyDescent="0.25">
      <c r="A712" t="s">
        <v>778</v>
      </c>
      <c r="B712" t="s">
        <v>112</v>
      </c>
    </row>
    <row r="713" spans="1:2" x14ac:dyDescent="0.25">
      <c r="A713" t="s">
        <v>779</v>
      </c>
      <c r="B713" t="s">
        <v>133</v>
      </c>
    </row>
    <row r="714" spans="1:2" x14ac:dyDescent="0.25">
      <c r="A714" t="s">
        <v>780</v>
      </c>
      <c r="B714" t="s">
        <v>112</v>
      </c>
    </row>
    <row r="715" spans="1:2" x14ac:dyDescent="0.25">
      <c r="A715" t="s">
        <v>781</v>
      </c>
      <c r="B715" t="s">
        <v>43</v>
      </c>
    </row>
    <row r="716" spans="1:2" x14ac:dyDescent="0.25">
      <c r="A716" t="s">
        <v>782</v>
      </c>
      <c r="B716" t="s">
        <v>35</v>
      </c>
    </row>
    <row r="717" spans="1:2" x14ac:dyDescent="0.25">
      <c r="A717" t="s">
        <v>783</v>
      </c>
      <c r="B717" t="s">
        <v>145</v>
      </c>
    </row>
    <row r="718" spans="1:2" x14ac:dyDescent="0.25">
      <c r="A718" t="s">
        <v>784</v>
      </c>
      <c r="B718" t="s">
        <v>37</v>
      </c>
    </row>
    <row r="719" spans="1:2" x14ac:dyDescent="0.25">
      <c r="A719" t="s">
        <v>785</v>
      </c>
      <c r="B719" t="s">
        <v>37</v>
      </c>
    </row>
    <row r="720" spans="1:2" x14ac:dyDescent="0.25">
      <c r="A720" t="s">
        <v>786</v>
      </c>
      <c r="B720" t="s">
        <v>234</v>
      </c>
    </row>
    <row r="721" spans="1:2" x14ac:dyDescent="0.25">
      <c r="A721" t="s">
        <v>787</v>
      </c>
      <c r="B721" t="s">
        <v>247</v>
      </c>
    </row>
    <row r="722" spans="1:2" x14ac:dyDescent="0.25">
      <c r="A722" t="s">
        <v>788</v>
      </c>
      <c r="B722" t="s">
        <v>133</v>
      </c>
    </row>
    <row r="723" spans="1:2" x14ac:dyDescent="0.25">
      <c r="A723" t="s">
        <v>789</v>
      </c>
      <c r="B723" t="s">
        <v>90</v>
      </c>
    </row>
    <row r="724" spans="1:2" x14ac:dyDescent="0.25">
      <c r="A724" t="s">
        <v>790</v>
      </c>
      <c r="B724" t="s">
        <v>39</v>
      </c>
    </row>
    <row r="725" spans="1:2" x14ac:dyDescent="0.25">
      <c r="A725" t="s">
        <v>791</v>
      </c>
      <c r="B725" t="s">
        <v>37</v>
      </c>
    </row>
    <row r="726" spans="1:2" x14ac:dyDescent="0.25">
      <c r="A726" t="s">
        <v>792</v>
      </c>
      <c r="B726" t="s">
        <v>112</v>
      </c>
    </row>
    <row r="727" spans="1:2" x14ac:dyDescent="0.25">
      <c r="A727" t="s">
        <v>793</v>
      </c>
      <c r="B727" t="s">
        <v>72</v>
      </c>
    </row>
    <row r="728" spans="1:2" x14ac:dyDescent="0.25">
      <c r="A728" t="s">
        <v>794</v>
      </c>
      <c r="B728" t="s">
        <v>133</v>
      </c>
    </row>
    <row r="729" spans="1:2" x14ac:dyDescent="0.25">
      <c r="A729" t="s">
        <v>795</v>
      </c>
      <c r="B729" t="s">
        <v>90</v>
      </c>
    </row>
    <row r="730" spans="1:2" x14ac:dyDescent="0.25">
      <c r="A730" t="s">
        <v>796</v>
      </c>
      <c r="B730" t="s">
        <v>137</v>
      </c>
    </row>
    <row r="731" spans="1:2" x14ac:dyDescent="0.25">
      <c r="A731" t="s">
        <v>797</v>
      </c>
      <c r="B731" t="s">
        <v>220</v>
      </c>
    </row>
    <row r="732" spans="1:2" x14ac:dyDescent="0.25">
      <c r="A732" t="s">
        <v>798</v>
      </c>
      <c r="B732" t="s">
        <v>181</v>
      </c>
    </row>
    <row r="733" spans="1:2" x14ac:dyDescent="0.25">
      <c r="A733" t="s">
        <v>799</v>
      </c>
      <c r="B733" t="s">
        <v>133</v>
      </c>
    </row>
    <row r="734" spans="1:2" x14ac:dyDescent="0.25">
      <c r="A734" t="s">
        <v>800</v>
      </c>
      <c r="B734" t="s">
        <v>90</v>
      </c>
    </row>
    <row r="735" spans="1:2" x14ac:dyDescent="0.25">
      <c r="A735" t="s">
        <v>801</v>
      </c>
      <c r="B735" t="s">
        <v>35</v>
      </c>
    </row>
    <row r="736" spans="1:2" x14ac:dyDescent="0.25">
      <c r="A736" t="s">
        <v>802</v>
      </c>
      <c r="B736" t="s">
        <v>35</v>
      </c>
    </row>
    <row r="737" spans="1:2" x14ac:dyDescent="0.25">
      <c r="A737" t="s">
        <v>803</v>
      </c>
      <c r="B737" t="s">
        <v>72</v>
      </c>
    </row>
    <row r="738" spans="1:2" x14ac:dyDescent="0.25">
      <c r="A738" t="s">
        <v>804</v>
      </c>
      <c r="B738" t="s">
        <v>90</v>
      </c>
    </row>
    <row r="739" spans="1:2" x14ac:dyDescent="0.25">
      <c r="A739" t="s">
        <v>805</v>
      </c>
      <c r="B739" t="s">
        <v>29</v>
      </c>
    </row>
    <row r="740" spans="1:2" x14ac:dyDescent="0.25">
      <c r="A740" t="s">
        <v>806</v>
      </c>
      <c r="B740" t="s">
        <v>62</v>
      </c>
    </row>
    <row r="741" spans="1:2" x14ac:dyDescent="0.25">
      <c r="A741" t="s">
        <v>807</v>
      </c>
      <c r="B741" t="s">
        <v>90</v>
      </c>
    </row>
    <row r="742" spans="1:2" x14ac:dyDescent="0.25">
      <c r="A742" t="s">
        <v>808</v>
      </c>
      <c r="B742" t="s">
        <v>29</v>
      </c>
    </row>
    <row r="743" spans="1:2" x14ac:dyDescent="0.25">
      <c r="A743" t="s">
        <v>809</v>
      </c>
      <c r="B743" t="s">
        <v>96</v>
      </c>
    </row>
    <row r="744" spans="1:2" x14ac:dyDescent="0.25">
      <c r="A744" t="s">
        <v>810</v>
      </c>
      <c r="B744" t="s">
        <v>135</v>
      </c>
    </row>
    <row r="745" spans="1:2" x14ac:dyDescent="0.25">
      <c r="A745" t="s">
        <v>811</v>
      </c>
      <c r="B745" t="s">
        <v>149</v>
      </c>
    </row>
    <row r="746" spans="1:2" x14ac:dyDescent="0.25">
      <c r="A746" t="s">
        <v>812</v>
      </c>
      <c r="B746" t="s">
        <v>60</v>
      </c>
    </row>
    <row r="747" spans="1:2" x14ac:dyDescent="0.25">
      <c r="A747" t="s">
        <v>813</v>
      </c>
      <c r="B747" t="s">
        <v>90</v>
      </c>
    </row>
    <row r="748" spans="1:2" x14ac:dyDescent="0.25">
      <c r="A748" t="s">
        <v>814</v>
      </c>
      <c r="B748" t="s">
        <v>90</v>
      </c>
    </row>
    <row r="749" spans="1:2" x14ac:dyDescent="0.25">
      <c r="A749" t="s">
        <v>815</v>
      </c>
      <c r="B749" t="s">
        <v>39</v>
      </c>
    </row>
    <row r="750" spans="1:2" x14ac:dyDescent="0.25">
      <c r="A750" t="s">
        <v>816</v>
      </c>
      <c r="B750" t="s">
        <v>133</v>
      </c>
    </row>
    <row r="751" spans="1:2" x14ac:dyDescent="0.25">
      <c r="A751" t="s">
        <v>817</v>
      </c>
      <c r="B751" t="s">
        <v>37</v>
      </c>
    </row>
    <row r="752" spans="1:2" x14ac:dyDescent="0.25">
      <c r="A752" t="s">
        <v>818</v>
      </c>
      <c r="B752" t="s">
        <v>112</v>
      </c>
    </row>
    <row r="753" spans="1:2" x14ac:dyDescent="0.25">
      <c r="A753" t="s">
        <v>819</v>
      </c>
      <c r="B753" t="s">
        <v>133</v>
      </c>
    </row>
    <row r="754" spans="1:2" x14ac:dyDescent="0.25">
      <c r="A754" t="s">
        <v>820</v>
      </c>
      <c r="B754" t="s">
        <v>220</v>
      </c>
    </row>
    <row r="755" spans="1:2" x14ac:dyDescent="0.25">
      <c r="A755" t="s">
        <v>821</v>
      </c>
      <c r="B755" t="s">
        <v>90</v>
      </c>
    </row>
    <row r="756" spans="1:2" x14ac:dyDescent="0.25">
      <c r="A756" t="s">
        <v>822</v>
      </c>
      <c r="B756" t="s">
        <v>39</v>
      </c>
    </row>
    <row r="757" spans="1:2" x14ac:dyDescent="0.25">
      <c r="A757" t="s">
        <v>823</v>
      </c>
      <c r="B757" t="s">
        <v>129</v>
      </c>
    </row>
    <row r="758" spans="1:2" x14ac:dyDescent="0.25">
      <c r="A758" t="s">
        <v>824</v>
      </c>
      <c r="B758" t="s">
        <v>112</v>
      </c>
    </row>
    <row r="759" spans="1:2" x14ac:dyDescent="0.25">
      <c r="A759" t="s">
        <v>825</v>
      </c>
      <c r="B759" t="s">
        <v>39</v>
      </c>
    </row>
    <row r="760" spans="1:2" x14ac:dyDescent="0.25">
      <c r="A760" t="s">
        <v>826</v>
      </c>
      <c r="B760" t="s">
        <v>56</v>
      </c>
    </row>
    <row r="761" spans="1:2" x14ac:dyDescent="0.25">
      <c r="A761" t="s">
        <v>827</v>
      </c>
      <c r="B761" t="s">
        <v>110</v>
      </c>
    </row>
    <row r="762" spans="1:2" x14ac:dyDescent="0.25">
      <c r="A762" t="s">
        <v>828</v>
      </c>
      <c r="B762" t="s">
        <v>137</v>
      </c>
    </row>
    <row r="763" spans="1:2" x14ac:dyDescent="0.25">
      <c r="A763" t="s">
        <v>829</v>
      </c>
      <c r="B763" t="s">
        <v>72</v>
      </c>
    </row>
    <row r="764" spans="1:2" x14ac:dyDescent="0.25">
      <c r="A764" t="s">
        <v>830</v>
      </c>
      <c r="B764" t="s">
        <v>35</v>
      </c>
    </row>
    <row r="765" spans="1:2" x14ac:dyDescent="0.25">
      <c r="A765" t="s">
        <v>831</v>
      </c>
      <c r="B765" t="s">
        <v>149</v>
      </c>
    </row>
    <row r="766" spans="1:2" x14ac:dyDescent="0.25">
      <c r="A766" t="s">
        <v>832</v>
      </c>
      <c r="B766" t="s">
        <v>43</v>
      </c>
    </row>
    <row r="767" spans="1:2" x14ac:dyDescent="0.25">
      <c r="A767" t="s">
        <v>833</v>
      </c>
      <c r="B767" t="s">
        <v>27</v>
      </c>
    </row>
    <row r="768" spans="1:2" x14ac:dyDescent="0.25">
      <c r="A768" t="s">
        <v>834</v>
      </c>
      <c r="B768" t="s">
        <v>45</v>
      </c>
    </row>
    <row r="769" spans="1:2" x14ac:dyDescent="0.25">
      <c r="A769" t="s">
        <v>835</v>
      </c>
      <c r="B769" t="s">
        <v>37</v>
      </c>
    </row>
    <row r="770" spans="1:2" x14ac:dyDescent="0.25">
      <c r="A770" t="s">
        <v>836</v>
      </c>
      <c r="B770" t="s">
        <v>149</v>
      </c>
    </row>
    <row r="771" spans="1:2" x14ac:dyDescent="0.25">
      <c r="A771" t="s">
        <v>837</v>
      </c>
      <c r="B771" t="s">
        <v>94</v>
      </c>
    </row>
    <row r="772" spans="1:2" x14ac:dyDescent="0.25">
      <c r="A772" t="s">
        <v>838</v>
      </c>
      <c r="B772" t="s">
        <v>37</v>
      </c>
    </row>
    <row r="773" spans="1:2" x14ac:dyDescent="0.25">
      <c r="A773" t="s">
        <v>839</v>
      </c>
      <c r="B773" t="s">
        <v>58</v>
      </c>
    </row>
    <row r="774" spans="1:2" x14ac:dyDescent="0.25">
      <c r="A774" t="s">
        <v>840</v>
      </c>
      <c r="B774" t="s">
        <v>149</v>
      </c>
    </row>
    <row r="775" spans="1:2" x14ac:dyDescent="0.25">
      <c r="A775" t="s">
        <v>841</v>
      </c>
      <c r="B775" t="s">
        <v>62</v>
      </c>
    </row>
    <row r="776" spans="1:2" x14ac:dyDescent="0.25">
      <c r="A776" t="s">
        <v>842</v>
      </c>
      <c r="B776" t="s">
        <v>27</v>
      </c>
    </row>
    <row r="777" spans="1:2" x14ac:dyDescent="0.25">
      <c r="A777" t="s">
        <v>843</v>
      </c>
      <c r="B777" t="s">
        <v>31</v>
      </c>
    </row>
    <row r="778" spans="1:2" x14ac:dyDescent="0.25">
      <c r="A778" t="s">
        <v>844</v>
      </c>
      <c r="B778" t="s">
        <v>137</v>
      </c>
    </row>
    <row r="779" spans="1:2" x14ac:dyDescent="0.25">
      <c r="A779" t="s">
        <v>845</v>
      </c>
      <c r="B779" t="s">
        <v>145</v>
      </c>
    </row>
    <row r="780" spans="1:2" x14ac:dyDescent="0.25">
      <c r="A780" t="s">
        <v>846</v>
      </c>
      <c r="B780" t="s">
        <v>45</v>
      </c>
    </row>
    <row r="781" spans="1:2" x14ac:dyDescent="0.25">
      <c r="A781" t="s">
        <v>847</v>
      </c>
      <c r="B781" t="s">
        <v>60</v>
      </c>
    </row>
    <row r="782" spans="1:2" x14ac:dyDescent="0.25">
      <c r="A782" t="s">
        <v>848</v>
      </c>
      <c r="B782" t="s">
        <v>234</v>
      </c>
    </row>
    <row r="783" spans="1:2" x14ac:dyDescent="0.25">
      <c r="A783" t="s">
        <v>849</v>
      </c>
      <c r="B783" t="s">
        <v>48</v>
      </c>
    </row>
    <row r="784" spans="1:2" x14ac:dyDescent="0.25">
      <c r="A784" t="s">
        <v>850</v>
      </c>
      <c r="B784" t="s">
        <v>90</v>
      </c>
    </row>
    <row r="785" spans="1:2" x14ac:dyDescent="0.25">
      <c r="A785" t="s">
        <v>851</v>
      </c>
      <c r="B785" t="s">
        <v>147</v>
      </c>
    </row>
    <row r="786" spans="1:2" x14ac:dyDescent="0.25">
      <c r="A786" t="s">
        <v>852</v>
      </c>
      <c r="B786" t="s">
        <v>96</v>
      </c>
    </row>
    <row r="787" spans="1:2" x14ac:dyDescent="0.25">
      <c r="A787" t="s">
        <v>853</v>
      </c>
      <c r="B787" t="s">
        <v>247</v>
      </c>
    </row>
    <row r="788" spans="1:2" x14ac:dyDescent="0.25">
      <c r="A788" t="s">
        <v>854</v>
      </c>
      <c r="B788" t="s">
        <v>37</v>
      </c>
    </row>
    <row r="789" spans="1:2" x14ac:dyDescent="0.25">
      <c r="A789" t="s">
        <v>855</v>
      </c>
      <c r="B789" t="s">
        <v>90</v>
      </c>
    </row>
    <row r="790" spans="1:2" x14ac:dyDescent="0.25">
      <c r="A790" t="s">
        <v>856</v>
      </c>
      <c r="B790" t="s">
        <v>50</v>
      </c>
    </row>
    <row r="791" spans="1:2" x14ac:dyDescent="0.25">
      <c r="A791" t="s">
        <v>857</v>
      </c>
      <c r="B791" t="s">
        <v>149</v>
      </c>
    </row>
    <row r="792" spans="1:2" x14ac:dyDescent="0.25">
      <c r="A792" t="s">
        <v>858</v>
      </c>
      <c r="B792" t="s">
        <v>262</v>
      </c>
    </row>
    <row r="793" spans="1:2" x14ac:dyDescent="0.25">
      <c r="A793" t="s">
        <v>859</v>
      </c>
      <c r="B793" t="s">
        <v>90</v>
      </c>
    </row>
    <row r="794" spans="1:2" x14ac:dyDescent="0.25">
      <c r="A794" t="s">
        <v>860</v>
      </c>
      <c r="B794" t="s">
        <v>80</v>
      </c>
    </row>
    <row r="795" spans="1:2" x14ac:dyDescent="0.25">
      <c r="A795" t="s">
        <v>861</v>
      </c>
      <c r="B795" t="s">
        <v>80</v>
      </c>
    </row>
    <row r="796" spans="1:2" x14ac:dyDescent="0.25">
      <c r="A796" t="s">
        <v>862</v>
      </c>
      <c r="B796" t="s">
        <v>45</v>
      </c>
    </row>
    <row r="797" spans="1:2" x14ac:dyDescent="0.25">
      <c r="A797" t="s">
        <v>863</v>
      </c>
      <c r="B797" t="s">
        <v>133</v>
      </c>
    </row>
    <row r="798" spans="1:2" x14ac:dyDescent="0.25">
      <c r="A798" t="s">
        <v>864</v>
      </c>
      <c r="B798" t="s">
        <v>45</v>
      </c>
    </row>
    <row r="799" spans="1:2" x14ac:dyDescent="0.25">
      <c r="A799" t="s">
        <v>865</v>
      </c>
      <c r="B799" t="s">
        <v>45</v>
      </c>
    </row>
    <row r="800" spans="1:2" x14ac:dyDescent="0.25">
      <c r="A800" t="s">
        <v>866</v>
      </c>
      <c r="B800" t="s">
        <v>35</v>
      </c>
    </row>
    <row r="801" spans="1:2" x14ac:dyDescent="0.25">
      <c r="A801" t="s">
        <v>867</v>
      </c>
      <c r="B801" t="s">
        <v>96</v>
      </c>
    </row>
    <row r="802" spans="1:2" x14ac:dyDescent="0.25">
      <c r="A802" t="s">
        <v>868</v>
      </c>
      <c r="B802" t="s">
        <v>39</v>
      </c>
    </row>
    <row r="803" spans="1:2" x14ac:dyDescent="0.25">
      <c r="A803" t="s">
        <v>869</v>
      </c>
      <c r="B803" t="s">
        <v>35</v>
      </c>
    </row>
    <row r="804" spans="1:2" x14ac:dyDescent="0.25">
      <c r="A804" t="s">
        <v>870</v>
      </c>
      <c r="B804" t="s">
        <v>27</v>
      </c>
    </row>
    <row r="805" spans="1:2" x14ac:dyDescent="0.25">
      <c r="A805" t="s">
        <v>871</v>
      </c>
      <c r="B805" t="s">
        <v>181</v>
      </c>
    </row>
    <row r="806" spans="1:2" x14ac:dyDescent="0.25">
      <c r="A806" t="s">
        <v>872</v>
      </c>
      <c r="B806" t="s">
        <v>60</v>
      </c>
    </row>
    <row r="807" spans="1:2" x14ac:dyDescent="0.25">
      <c r="A807" t="s">
        <v>873</v>
      </c>
      <c r="B807" t="s">
        <v>90</v>
      </c>
    </row>
    <row r="808" spans="1:2" x14ac:dyDescent="0.25">
      <c r="A808" t="s">
        <v>874</v>
      </c>
      <c r="B808" t="s">
        <v>94</v>
      </c>
    </row>
    <row r="809" spans="1:2" x14ac:dyDescent="0.25">
      <c r="A809" t="s">
        <v>875</v>
      </c>
      <c r="B809" t="s">
        <v>33</v>
      </c>
    </row>
    <row r="810" spans="1:2" x14ac:dyDescent="0.25">
      <c r="A810" t="s">
        <v>876</v>
      </c>
      <c r="B810" t="s">
        <v>50</v>
      </c>
    </row>
    <row r="811" spans="1:2" x14ac:dyDescent="0.25">
      <c r="A811" t="s">
        <v>877</v>
      </c>
      <c r="B811" t="s">
        <v>181</v>
      </c>
    </row>
    <row r="812" spans="1:2" x14ac:dyDescent="0.25">
      <c r="A812" t="s">
        <v>878</v>
      </c>
      <c r="B812" t="s">
        <v>90</v>
      </c>
    </row>
    <row r="813" spans="1:2" x14ac:dyDescent="0.25">
      <c r="A813" t="s">
        <v>879</v>
      </c>
      <c r="B813" t="s">
        <v>90</v>
      </c>
    </row>
    <row r="814" spans="1:2" x14ac:dyDescent="0.25">
      <c r="A814" t="s">
        <v>880</v>
      </c>
      <c r="B814" t="s">
        <v>72</v>
      </c>
    </row>
    <row r="815" spans="1:2" x14ac:dyDescent="0.25">
      <c r="A815" t="s">
        <v>881</v>
      </c>
      <c r="B815" t="s">
        <v>31</v>
      </c>
    </row>
    <row r="816" spans="1:2" x14ac:dyDescent="0.25">
      <c r="A816" t="s">
        <v>882</v>
      </c>
      <c r="B816" t="s">
        <v>37</v>
      </c>
    </row>
    <row r="817" spans="1:2" x14ac:dyDescent="0.25">
      <c r="A817" t="s">
        <v>883</v>
      </c>
      <c r="B817" t="s">
        <v>137</v>
      </c>
    </row>
    <row r="818" spans="1:2" x14ac:dyDescent="0.25">
      <c r="A818" t="s">
        <v>884</v>
      </c>
      <c r="B818" t="s">
        <v>72</v>
      </c>
    </row>
    <row r="819" spans="1:2" x14ac:dyDescent="0.25">
      <c r="A819" t="s">
        <v>885</v>
      </c>
      <c r="B819" t="s">
        <v>80</v>
      </c>
    </row>
    <row r="820" spans="1:2" x14ac:dyDescent="0.25">
      <c r="A820" t="s">
        <v>886</v>
      </c>
      <c r="B820" t="s">
        <v>31</v>
      </c>
    </row>
    <row r="821" spans="1:2" x14ac:dyDescent="0.25">
      <c r="A821" t="s">
        <v>887</v>
      </c>
      <c r="B821" t="s">
        <v>68</v>
      </c>
    </row>
    <row r="822" spans="1:2" x14ac:dyDescent="0.25">
      <c r="A822" t="s">
        <v>888</v>
      </c>
      <c r="B822" t="s">
        <v>125</v>
      </c>
    </row>
    <row r="823" spans="1:2" x14ac:dyDescent="0.25">
      <c r="A823" t="s">
        <v>889</v>
      </c>
      <c r="B823" t="s">
        <v>90</v>
      </c>
    </row>
    <row r="824" spans="1:2" x14ac:dyDescent="0.25">
      <c r="A824" t="s">
        <v>890</v>
      </c>
      <c r="B824" t="s">
        <v>181</v>
      </c>
    </row>
    <row r="825" spans="1:2" x14ac:dyDescent="0.25">
      <c r="A825" t="s">
        <v>891</v>
      </c>
      <c r="B825" t="s">
        <v>72</v>
      </c>
    </row>
    <row r="826" spans="1:2" x14ac:dyDescent="0.25">
      <c r="A826" t="s">
        <v>892</v>
      </c>
      <c r="B826" t="s">
        <v>90</v>
      </c>
    </row>
    <row r="827" spans="1:2" x14ac:dyDescent="0.25">
      <c r="A827" t="s">
        <v>893</v>
      </c>
      <c r="B827" t="s">
        <v>50</v>
      </c>
    </row>
    <row r="828" spans="1:2" x14ac:dyDescent="0.25">
      <c r="A828" t="s">
        <v>894</v>
      </c>
      <c r="B828" t="s">
        <v>33</v>
      </c>
    </row>
    <row r="829" spans="1:2" x14ac:dyDescent="0.25">
      <c r="A829" t="s">
        <v>895</v>
      </c>
      <c r="B829" t="s">
        <v>27</v>
      </c>
    </row>
    <row r="830" spans="1:2" x14ac:dyDescent="0.25">
      <c r="A830" t="s">
        <v>896</v>
      </c>
      <c r="B830" t="s">
        <v>112</v>
      </c>
    </row>
    <row r="831" spans="1:2" x14ac:dyDescent="0.25">
      <c r="A831" t="s">
        <v>897</v>
      </c>
      <c r="B831" t="s">
        <v>166</v>
      </c>
    </row>
    <row r="832" spans="1:2" x14ac:dyDescent="0.25">
      <c r="A832" t="s">
        <v>898</v>
      </c>
      <c r="B832" t="s">
        <v>125</v>
      </c>
    </row>
    <row r="833" spans="1:2" x14ac:dyDescent="0.25">
      <c r="A833" t="s">
        <v>899</v>
      </c>
      <c r="B833" t="s">
        <v>45</v>
      </c>
    </row>
    <row r="834" spans="1:2" x14ac:dyDescent="0.25">
      <c r="A834" t="s">
        <v>900</v>
      </c>
      <c r="B834" t="s">
        <v>94</v>
      </c>
    </row>
    <row r="835" spans="1:2" x14ac:dyDescent="0.25">
      <c r="A835" t="s">
        <v>901</v>
      </c>
      <c r="B835" t="s">
        <v>45</v>
      </c>
    </row>
    <row r="836" spans="1:2" x14ac:dyDescent="0.25">
      <c r="A836" t="s">
        <v>902</v>
      </c>
      <c r="B836" t="s">
        <v>181</v>
      </c>
    </row>
    <row r="837" spans="1:2" x14ac:dyDescent="0.25">
      <c r="A837" t="s">
        <v>903</v>
      </c>
      <c r="B837" t="s">
        <v>147</v>
      </c>
    </row>
    <row r="838" spans="1:2" x14ac:dyDescent="0.25">
      <c r="A838" t="s">
        <v>904</v>
      </c>
      <c r="B838" t="s">
        <v>31</v>
      </c>
    </row>
    <row r="839" spans="1:2" x14ac:dyDescent="0.25">
      <c r="A839" t="s">
        <v>905</v>
      </c>
      <c r="B839" t="s">
        <v>133</v>
      </c>
    </row>
    <row r="840" spans="1:2" x14ac:dyDescent="0.25">
      <c r="A840" t="s">
        <v>906</v>
      </c>
      <c r="B840" t="s">
        <v>133</v>
      </c>
    </row>
    <row r="841" spans="1:2" x14ac:dyDescent="0.25">
      <c r="A841" t="s">
        <v>907</v>
      </c>
      <c r="B841" t="s">
        <v>29</v>
      </c>
    </row>
    <row r="842" spans="1:2" x14ac:dyDescent="0.25">
      <c r="A842" t="s">
        <v>908</v>
      </c>
      <c r="B842" t="s">
        <v>60</v>
      </c>
    </row>
    <row r="843" spans="1:2" x14ac:dyDescent="0.25">
      <c r="A843" t="s">
        <v>909</v>
      </c>
      <c r="B843" t="s">
        <v>45</v>
      </c>
    </row>
    <row r="844" spans="1:2" x14ac:dyDescent="0.25">
      <c r="A844" t="s">
        <v>910</v>
      </c>
      <c r="B844" t="s">
        <v>45</v>
      </c>
    </row>
    <row r="845" spans="1:2" x14ac:dyDescent="0.25">
      <c r="A845" t="s">
        <v>911</v>
      </c>
      <c r="B845" t="s">
        <v>37</v>
      </c>
    </row>
    <row r="846" spans="1:2" x14ac:dyDescent="0.25">
      <c r="A846" t="s">
        <v>912</v>
      </c>
      <c r="B846" t="s">
        <v>60</v>
      </c>
    </row>
    <row r="847" spans="1:2" x14ac:dyDescent="0.25">
      <c r="A847" t="s">
        <v>913</v>
      </c>
      <c r="B847" t="s">
        <v>166</v>
      </c>
    </row>
    <row r="848" spans="1:2" x14ac:dyDescent="0.25">
      <c r="A848" t="s">
        <v>914</v>
      </c>
      <c r="B848" t="s">
        <v>110</v>
      </c>
    </row>
    <row r="849" spans="1:2" x14ac:dyDescent="0.25">
      <c r="A849" t="s">
        <v>915</v>
      </c>
      <c r="B849" t="s">
        <v>68</v>
      </c>
    </row>
    <row r="850" spans="1:2" x14ac:dyDescent="0.25">
      <c r="A850" t="s">
        <v>916</v>
      </c>
      <c r="B850" t="s">
        <v>234</v>
      </c>
    </row>
    <row r="851" spans="1:2" x14ac:dyDescent="0.25">
      <c r="A851" t="s">
        <v>917</v>
      </c>
      <c r="B851" t="s">
        <v>96</v>
      </c>
    </row>
    <row r="852" spans="1:2" x14ac:dyDescent="0.25">
      <c r="A852" t="s">
        <v>918</v>
      </c>
      <c r="B852" t="s">
        <v>27</v>
      </c>
    </row>
    <row r="853" spans="1:2" x14ac:dyDescent="0.25">
      <c r="A853" t="s">
        <v>919</v>
      </c>
      <c r="B853" t="s">
        <v>60</v>
      </c>
    </row>
    <row r="854" spans="1:2" x14ac:dyDescent="0.25">
      <c r="A854" t="s">
        <v>920</v>
      </c>
      <c r="B854" t="s">
        <v>137</v>
      </c>
    </row>
    <row r="855" spans="1:2" x14ac:dyDescent="0.25">
      <c r="A855" t="s">
        <v>921</v>
      </c>
      <c r="B855" t="s">
        <v>60</v>
      </c>
    </row>
    <row r="856" spans="1:2" x14ac:dyDescent="0.25">
      <c r="A856" t="s">
        <v>922</v>
      </c>
      <c r="B856" t="s">
        <v>62</v>
      </c>
    </row>
    <row r="857" spans="1:2" x14ac:dyDescent="0.25">
      <c r="A857" t="s">
        <v>923</v>
      </c>
      <c r="B857" t="s">
        <v>166</v>
      </c>
    </row>
    <row r="858" spans="1:2" x14ac:dyDescent="0.25">
      <c r="A858" t="s">
        <v>924</v>
      </c>
      <c r="B858" t="s">
        <v>60</v>
      </c>
    </row>
    <row r="859" spans="1:2" x14ac:dyDescent="0.25">
      <c r="A859" t="s">
        <v>925</v>
      </c>
      <c r="B859" t="s">
        <v>88</v>
      </c>
    </row>
    <row r="860" spans="1:2" x14ac:dyDescent="0.25">
      <c r="A860" t="s">
        <v>926</v>
      </c>
      <c r="B860" t="s">
        <v>137</v>
      </c>
    </row>
    <row r="861" spans="1:2" x14ac:dyDescent="0.25">
      <c r="A861" t="s">
        <v>927</v>
      </c>
      <c r="B861" t="s">
        <v>37</v>
      </c>
    </row>
    <row r="862" spans="1:2" x14ac:dyDescent="0.25">
      <c r="A862" t="s">
        <v>928</v>
      </c>
      <c r="B862" t="s">
        <v>110</v>
      </c>
    </row>
    <row r="863" spans="1:2" x14ac:dyDescent="0.25">
      <c r="A863" t="s">
        <v>929</v>
      </c>
      <c r="B863" t="s">
        <v>110</v>
      </c>
    </row>
    <row r="864" spans="1:2" x14ac:dyDescent="0.25">
      <c r="A864" t="s">
        <v>930</v>
      </c>
      <c r="B864" t="s">
        <v>634</v>
      </c>
    </row>
    <row r="865" spans="1:2" x14ac:dyDescent="0.25">
      <c r="A865" t="s">
        <v>931</v>
      </c>
      <c r="B865" t="s">
        <v>80</v>
      </c>
    </row>
    <row r="866" spans="1:2" x14ac:dyDescent="0.25">
      <c r="A866" t="s">
        <v>932</v>
      </c>
      <c r="B866" t="s">
        <v>112</v>
      </c>
    </row>
    <row r="867" spans="1:2" x14ac:dyDescent="0.25">
      <c r="A867" t="s">
        <v>933</v>
      </c>
      <c r="B867" t="s">
        <v>33</v>
      </c>
    </row>
    <row r="868" spans="1:2" x14ac:dyDescent="0.25">
      <c r="A868" t="s">
        <v>934</v>
      </c>
      <c r="B868" t="s">
        <v>129</v>
      </c>
    </row>
    <row r="869" spans="1:2" x14ac:dyDescent="0.25">
      <c r="A869" t="s">
        <v>935</v>
      </c>
      <c r="B869" t="s">
        <v>149</v>
      </c>
    </row>
    <row r="870" spans="1:2" x14ac:dyDescent="0.25">
      <c r="A870" t="s">
        <v>936</v>
      </c>
      <c r="B870" t="s">
        <v>31</v>
      </c>
    </row>
    <row r="871" spans="1:2" x14ac:dyDescent="0.25">
      <c r="A871" t="s">
        <v>937</v>
      </c>
      <c r="B871" t="s">
        <v>234</v>
      </c>
    </row>
    <row r="872" spans="1:2" x14ac:dyDescent="0.25">
      <c r="A872" t="s">
        <v>938</v>
      </c>
      <c r="B872" t="s">
        <v>149</v>
      </c>
    </row>
    <row r="873" spans="1:2" x14ac:dyDescent="0.25">
      <c r="A873" t="s">
        <v>939</v>
      </c>
      <c r="B873" t="s">
        <v>39</v>
      </c>
    </row>
    <row r="874" spans="1:2" x14ac:dyDescent="0.25">
      <c r="A874" t="s">
        <v>940</v>
      </c>
      <c r="B874" t="s">
        <v>29</v>
      </c>
    </row>
    <row r="875" spans="1:2" x14ac:dyDescent="0.25">
      <c r="A875" t="s">
        <v>941</v>
      </c>
      <c r="B875" t="s">
        <v>60</v>
      </c>
    </row>
    <row r="876" spans="1:2" x14ac:dyDescent="0.25">
      <c r="A876" t="s">
        <v>942</v>
      </c>
      <c r="B876" t="s">
        <v>41</v>
      </c>
    </row>
    <row r="877" spans="1:2" x14ac:dyDescent="0.25">
      <c r="A877" t="s">
        <v>943</v>
      </c>
      <c r="B877" t="s">
        <v>39</v>
      </c>
    </row>
    <row r="878" spans="1:2" x14ac:dyDescent="0.25">
      <c r="A878" t="s">
        <v>944</v>
      </c>
      <c r="B878" t="s">
        <v>41</v>
      </c>
    </row>
    <row r="879" spans="1:2" x14ac:dyDescent="0.25">
      <c r="A879" t="s">
        <v>945</v>
      </c>
      <c r="B879" t="s">
        <v>48</v>
      </c>
    </row>
    <row r="880" spans="1:2" x14ac:dyDescent="0.25">
      <c r="A880" t="s">
        <v>946</v>
      </c>
      <c r="B880" t="s">
        <v>48</v>
      </c>
    </row>
    <row r="881" spans="1:2" x14ac:dyDescent="0.25">
      <c r="A881" t="s">
        <v>947</v>
      </c>
      <c r="B881" t="s">
        <v>58</v>
      </c>
    </row>
    <row r="882" spans="1:2" x14ac:dyDescent="0.25">
      <c r="A882" t="s">
        <v>948</v>
      </c>
      <c r="B882" t="s">
        <v>48</v>
      </c>
    </row>
    <row r="883" spans="1:2" x14ac:dyDescent="0.25">
      <c r="A883" t="s">
        <v>949</v>
      </c>
      <c r="B883" t="s">
        <v>112</v>
      </c>
    </row>
    <row r="884" spans="1:2" x14ac:dyDescent="0.25">
      <c r="A884" t="s">
        <v>950</v>
      </c>
      <c r="B884" t="s">
        <v>56</v>
      </c>
    </row>
    <row r="885" spans="1:2" x14ac:dyDescent="0.25">
      <c r="A885" t="s">
        <v>951</v>
      </c>
      <c r="B885" t="s">
        <v>37</v>
      </c>
    </row>
    <row r="886" spans="1:2" x14ac:dyDescent="0.25">
      <c r="A886" t="s">
        <v>952</v>
      </c>
      <c r="B886" t="s">
        <v>33</v>
      </c>
    </row>
    <row r="887" spans="1:2" x14ac:dyDescent="0.25">
      <c r="A887" t="s">
        <v>953</v>
      </c>
      <c r="B887" t="s">
        <v>60</v>
      </c>
    </row>
    <row r="888" spans="1:2" x14ac:dyDescent="0.25">
      <c r="A888" t="s">
        <v>954</v>
      </c>
      <c r="B888" t="s">
        <v>94</v>
      </c>
    </row>
    <row r="889" spans="1:2" x14ac:dyDescent="0.25">
      <c r="A889" t="s">
        <v>955</v>
      </c>
      <c r="B889" t="s">
        <v>90</v>
      </c>
    </row>
    <row r="890" spans="1:2" x14ac:dyDescent="0.25">
      <c r="A890" t="s">
        <v>956</v>
      </c>
      <c r="B890" t="s">
        <v>90</v>
      </c>
    </row>
    <row r="891" spans="1:2" x14ac:dyDescent="0.25">
      <c r="A891" t="s">
        <v>957</v>
      </c>
      <c r="B891" t="s">
        <v>96</v>
      </c>
    </row>
    <row r="892" spans="1:2" x14ac:dyDescent="0.25">
      <c r="A892" t="s">
        <v>958</v>
      </c>
      <c r="B892" t="s">
        <v>119</v>
      </c>
    </row>
    <row r="893" spans="1:2" x14ac:dyDescent="0.25">
      <c r="A893" t="s">
        <v>959</v>
      </c>
      <c r="B893" t="s">
        <v>41</v>
      </c>
    </row>
    <row r="894" spans="1:2" x14ac:dyDescent="0.25">
      <c r="A894" t="s">
        <v>960</v>
      </c>
      <c r="B894" t="s">
        <v>37</v>
      </c>
    </row>
    <row r="895" spans="1:2" x14ac:dyDescent="0.25">
      <c r="A895" t="s">
        <v>961</v>
      </c>
      <c r="B895" t="s">
        <v>43</v>
      </c>
    </row>
    <row r="896" spans="1:2" x14ac:dyDescent="0.25">
      <c r="A896" t="s">
        <v>962</v>
      </c>
      <c r="B896" t="s">
        <v>129</v>
      </c>
    </row>
    <row r="897" spans="1:2" x14ac:dyDescent="0.25">
      <c r="A897" t="s">
        <v>963</v>
      </c>
      <c r="B897" t="s">
        <v>37</v>
      </c>
    </row>
    <row r="898" spans="1:2" x14ac:dyDescent="0.25">
      <c r="A898" t="s">
        <v>964</v>
      </c>
      <c r="B898" t="s">
        <v>43</v>
      </c>
    </row>
    <row r="899" spans="1:2" x14ac:dyDescent="0.25">
      <c r="A899" t="s">
        <v>965</v>
      </c>
      <c r="B899" t="s">
        <v>29</v>
      </c>
    </row>
    <row r="900" spans="1:2" x14ac:dyDescent="0.25">
      <c r="A900" t="s">
        <v>966</v>
      </c>
      <c r="B900" t="s">
        <v>137</v>
      </c>
    </row>
    <row r="901" spans="1:2" x14ac:dyDescent="0.25">
      <c r="A901" t="s">
        <v>967</v>
      </c>
      <c r="B901" t="s">
        <v>145</v>
      </c>
    </row>
    <row r="902" spans="1:2" x14ac:dyDescent="0.25">
      <c r="A902" t="s">
        <v>968</v>
      </c>
      <c r="B902" t="s">
        <v>90</v>
      </c>
    </row>
    <row r="903" spans="1:2" x14ac:dyDescent="0.25">
      <c r="A903" t="s">
        <v>969</v>
      </c>
      <c r="B903" t="s">
        <v>37</v>
      </c>
    </row>
    <row r="904" spans="1:2" x14ac:dyDescent="0.25">
      <c r="A904" t="s">
        <v>970</v>
      </c>
      <c r="B904" t="s">
        <v>133</v>
      </c>
    </row>
    <row r="905" spans="1:2" x14ac:dyDescent="0.25">
      <c r="A905" t="s">
        <v>971</v>
      </c>
      <c r="B905" t="s">
        <v>33</v>
      </c>
    </row>
    <row r="906" spans="1:2" x14ac:dyDescent="0.25">
      <c r="A906" t="s">
        <v>972</v>
      </c>
      <c r="B906" t="s">
        <v>37</v>
      </c>
    </row>
    <row r="907" spans="1:2" x14ac:dyDescent="0.25">
      <c r="A907" t="s">
        <v>973</v>
      </c>
      <c r="B907" t="s">
        <v>117</v>
      </c>
    </row>
    <row r="908" spans="1:2" x14ac:dyDescent="0.25">
      <c r="A908" t="s">
        <v>974</v>
      </c>
      <c r="B908" t="s">
        <v>39</v>
      </c>
    </row>
    <row r="909" spans="1:2" x14ac:dyDescent="0.25">
      <c r="A909" t="s">
        <v>975</v>
      </c>
      <c r="B909" t="s">
        <v>634</v>
      </c>
    </row>
    <row r="910" spans="1:2" x14ac:dyDescent="0.25">
      <c r="A910" t="s">
        <v>976</v>
      </c>
      <c r="B910" t="s">
        <v>234</v>
      </c>
    </row>
    <row r="911" spans="1:2" x14ac:dyDescent="0.25">
      <c r="A911" t="s">
        <v>977</v>
      </c>
      <c r="B911" t="s">
        <v>94</v>
      </c>
    </row>
    <row r="912" spans="1:2" x14ac:dyDescent="0.25">
      <c r="A912" t="s">
        <v>978</v>
      </c>
      <c r="B912" t="s">
        <v>37</v>
      </c>
    </row>
    <row r="913" spans="1:2" x14ac:dyDescent="0.25">
      <c r="A913" t="s">
        <v>979</v>
      </c>
      <c r="B913" t="s">
        <v>37</v>
      </c>
    </row>
    <row r="914" spans="1:2" x14ac:dyDescent="0.25">
      <c r="A914" t="s">
        <v>980</v>
      </c>
      <c r="B914" t="s">
        <v>37</v>
      </c>
    </row>
    <row r="915" spans="1:2" x14ac:dyDescent="0.25">
      <c r="A915" t="s">
        <v>981</v>
      </c>
      <c r="B915" t="s">
        <v>119</v>
      </c>
    </row>
    <row r="916" spans="1:2" x14ac:dyDescent="0.25">
      <c r="A916" t="s">
        <v>982</v>
      </c>
      <c r="B916" t="s">
        <v>37</v>
      </c>
    </row>
    <row r="917" spans="1:2" x14ac:dyDescent="0.25">
      <c r="A917" t="s">
        <v>983</v>
      </c>
      <c r="B917" t="s">
        <v>58</v>
      </c>
    </row>
    <row r="918" spans="1:2" x14ac:dyDescent="0.25">
      <c r="A918" t="s">
        <v>984</v>
      </c>
      <c r="B918" t="s">
        <v>147</v>
      </c>
    </row>
    <row r="919" spans="1:2" x14ac:dyDescent="0.25">
      <c r="A919" t="s">
        <v>985</v>
      </c>
      <c r="B919" t="s">
        <v>31</v>
      </c>
    </row>
    <row r="920" spans="1:2" x14ac:dyDescent="0.25">
      <c r="A920" t="s">
        <v>986</v>
      </c>
      <c r="B920" t="s">
        <v>45</v>
      </c>
    </row>
    <row r="921" spans="1:2" x14ac:dyDescent="0.25">
      <c r="A921" t="s">
        <v>987</v>
      </c>
      <c r="B921" t="s">
        <v>31</v>
      </c>
    </row>
    <row r="922" spans="1:2" x14ac:dyDescent="0.25">
      <c r="A922" t="s">
        <v>988</v>
      </c>
      <c r="B922" t="s">
        <v>149</v>
      </c>
    </row>
    <row r="923" spans="1:2" x14ac:dyDescent="0.25">
      <c r="A923" t="s">
        <v>989</v>
      </c>
      <c r="B923" t="s">
        <v>90</v>
      </c>
    </row>
    <row r="924" spans="1:2" x14ac:dyDescent="0.25">
      <c r="A924" t="s">
        <v>990</v>
      </c>
      <c r="B924" t="s">
        <v>45</v>
      </c>
    </row>
    <row r="925" spans="1:2" x14ac:dyDescent="0.25">
      <c r="A925" t="s">
        <v>991</v>
      </c>
      <c r="B925" t="s">
        <v>112</v>
      </c>
    </row>
    <row r="926" spans="1:2" x14ac:dyDescent="0.25">
      <c r="A926" t="s">
        <v>992</v>
      </c>
      <c r="B926" t="s">
        <v>39</v>
      </c>
    </row>
    <row r="927" spans="1:2" x14ac:dyDescent="0.25">
      <c r="A927" t="s">
        <v>993</v>
      </c>
      <c r="B927" t="s">
        <v>247</v>
      </c>
    </row>
    <row r="928" spans="1:2" x14ac:dyDescent="0.25">
      <c r="A928" t="s">
        <v>994</v>
      </c>
      <c r="B928" t="s">
        <v>58</v>
      </c>
    </row>
    <row r="929" spans="1:2" x14ac:dyDescent="0.25">
      <c r="A929" t="s">
        <v>995</v>
      </c>
      <c r="B929" t="s">
        <v>41</v>
      </c>
    </row>
    <row r="930" spans="1:2" x14ac:dyDescent="0.25">
      <c r="A930" t="s">
        <v>996</v>
      </c>
      <c r="B930" t="s">
        <v>37</v>
      </c>
    </row>
    <row r="931" spans="1:2" x14ac:dyDescent="0.25">
      <c r="A931" t="s">
        <v>997</v>
      </c>
      <c r="B931" t="s">
        <v>147</v>
      </c>
    </row>
    <row r="932" spans="1:2" x14ac:dyDescent="0.25">
      <c r="A932" t="s">
        <v>998</v>
      </c>
      <c r="B932" t="s">
        <v>94</v>
      </c>
    </row>
    <row r="933" spans="1:2" x14ac:dyDescent="0.25">
      <c r="A933" t="s">
        <v>999</v>
      </c>
      <c r="B933" t="s">
        <v>72</v>
      </c>
    </row>
    <row r="934" spans="1:2" x14ac:dyDescent="0.25">
      <c r="A934" t="s">
        <v>1000</v>
      </c>
      <c r="B934" t="s">
        <v>72</v>
      </c>
    </row>
    <row r="935" spans="1:2" x14ac:dyDescent="0.25">
      <c r="A935" t="s">
        <v>1001</v>
      </c>
      <c r="B935" t="s">
        <v>37</v>
      </c>
    </row>
    <row r="936" spans="1:2" x14ac:dyDescent="0.25">
      <c r="A936" t="s">
        <v>1002</v>
      </c>
      <c r="B936" t="s">
        <v>149</v>
      </c>
    </row>
    <row r="937" spans="1:2" x14ac:dyDescent="0.25">
      <c r="A937" t="s">
        <v>1003</v>
      </c>
      <c r="B937" t="s">
        <v>166</v>
      </c>
    </row>
    <row r="938" spans="1:2" x14ac:dyDescent="0.25">
      <c r="A938" t="s">
        <v>1004</v>
      </c>
      <c r="B938" t="s">
        <v>166</v>
      </c>
    </row>
    <row r="939" spans="1:2" x14ac:dyDescent="0.25">
      <c r="A939" t="s">
        <v>1005</v>
      </c>
      <c r="B939" t="s">
        <v>96</v>
      </c>
    </row>
    <row r="940" spans="1:2" x14ac:dyDescent="0.25">
      <c r="A940" t="s">
        <v>1006</v>
      </c>
      <c r="B940" t="s">
        <v>133</v>
      </c>
    </row>
    <row r="941" spans="1:2" x14ac:dyDescent="0.25">
      <c r="A941" t="s">
        <v>1007</v>
      </c>
      <c r="B941" t="s">
        <v>60</v>
      </c>
    </row>
    <row r="942" spans="1:2" x14ac:dyDescent="0.25">
      <c r="A942" t="s">
        <v>1008</v>
      </c>
      <c r="B942" t="s">
        <v>50</v>
      </c>
    </row>
    <row r="943" spans="1:2" x14ac:dyDescent="0.25">
      <c r="A943" t="s">
        <v>1009</v>
      </c>
      <c r="B943" t="s">
        <v>149</v>
      </c>
    </row>
    <row r="944" spans="1:2" x14ac:dyDescent="0.25">
      <c r="A944" t="s">
        <v>1010</v>
      </c>
      <c r="B944" t="s">
        <v>50</v>
      </c>
    </row>
    <row r="945" spans="1:2" x14ac:dyDescent="0.25">
      <c r="A945" t="s">
        <v>1011</v>
      </c>
      <c r="B945" t="s">
        <v>125</v>
      </c>
    </row>
    <row r="946" spans="1:2" x14ac:dyDescent="0.25">
      <c r="A946" t="s">
        <v>1012</v>
      </c>
      <c r="B946" t="s">
        <v>58</v>
      </c>
    </row>
    <row r="947" spans="1:2" x14ac:dyDescent="0.25">
      <c r="A947" t="s">
        <v>1013</v>
      </c>
      <c r="B947" t="s">
        <v>129</v>
      </c>
    </row>
    <row r="948" spans="1:2" x14ac:dyDescent="0.25">
      <c r="A948" t="s">
        <v>1014</v>
      </c>
      <c r="B948" t="s">
        <v>68</v>
      </c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I72"/>
  <sheetViews>
    <sheetView zoomScaleNormal="100" workbookViewId="0">
      <selection activeCell="B4" sqref="B4"/>
    </sheetView>
  </sheetViews>
  <sheetFormatPr defaultColWidth="9.1796875" defaultRowHeight="12.5" x14ac:dyDescent="0.25"/>
  <cols>
    <col min="1" max="1" width="40" style="50" customWidth="1"/>
    <col min="2" max="2" width="15" style="50" customWidth="1"/>
    <col min="3" max="3" width="39.453125" style="50" customWidth="1"/>
    <col min="4" max="4" width="15" style="50" customWidth="1"/>
    <col min="5" max="5" width="18.7265625" style="50" customWidth="1"/>
    <col min="6" max="6" width="21" style="50" customWidth="1"/>
    <col min="7" max="7" width="16.26953125" style="50" bestFit="1" customWidth="1"/>
    <col min="8" max="8" width="9.1796875" style="50"/>
    <col min="9" max="9" width="9.1796875" style="50" hidden="1" customWidth="1"/>
    <col min="10" max="10" width="9.1796875" style="50" customWidth="1"/>
    <col min="11" max="16384" width="9.1796875" style="50"/>
  </cols>
  <sheetData>
    <row r="1" spans="1:9" x14ac:dyDescent="0.25">
      <c r="A1" s="93"/>
      <c r="B1" s="12"/>
      <c r="C1" s="12"/>
      <c r="D1" s="12"/>
      <c r="E1" s="12"/>
      <c r="F1" s="12"/>
      <c r="G1" s="12"/>
      <c r="H1" s="12"/>
    </row>
    <row r="2" spans="1:9" x14ac:dyDescent="0.25">
      <c r="A2" s="93"/>
      <c r="B2" s="12"/>
      <c r="C2" s="12"/>
      <c r="D2" s="12"/>
      <c r="E2" s="12"/>
      <c r="F2" s="12"/>
      <c r="G2" s="12"/>
      <c r="H2" s="12"/>
    </row>
    <row r="3" spans="1:9" x14ac:dyDescent="0.25">
      <c r="A3" s="93"/>
      <c r="B3" s="12"/>
      <c r="C3" s="12"/>
      <c r="D3" s="12"/>
      <c r="E3" s="12"/>
      <c r="F3" s="12"/>
      <c r="G3" s="12"/>
      <c r="H3" s="12"/>
    </row>
    <row r="4" spans="1:9" x14ac:dyDescent="0.25">
      <c r="A4" s="93"/>
      <c r="B4" s="12"/>
      <c r="C4" s="12"/>
      <c r="D4" s="12"/>
      <c r="E4" s="12"/>
      <c r="F4" s="12"/>
      <c r="G4" s="12"/>
      <c r="H4" s="12"/>
    </row>
    <row r="5" spans="1:9" x14ac:dyDescent="0.25">
      <c r="A5" s="12"/>
      <c r="B5" s="12"/>
      <c r="C5" s="12"/>
      <c r="D5" s="12"/>
      <c r="F5" s="12"/>
      <c r="G5" s="12"/>
      <c r="H5" s="12"/>
    </row>
    <row r="6" spans="1:9" x14ac:dyDescent="0.25">
      <c r="A6" s="12"/>
      <c r="B6" s="12"/>
      <c r="C6" s="12"/>
      <c r="D6" s="12"/>
      <c r="E6" s="12"/>
      <c r="F6" s="12"/>
      <c r="G6" s="12"/>
      <c r="H6" s="12"/>
    </row>
    <row r="7" spans="1:9" s="14" customFormat="1" ht="24.75" customHeight="1" thickBot="1" x14ac:dyDescent="0.35">
      <c r="A7" s="94" t="s">
        <v>24</v>
      </c>
      <c r="B7" s="94"/>
      <c r="C7" s="94"/>
      <c r="D7" s="94"/>
      <c r="E7" s="94"/>
      <c r="F7" s="94"/>
      <c r="G7" s="94"/>
      <c r="H7" s="12"/>
    </row>
    <row r="8" spans="1:9" s="14" customFormat="1" ht="5.25" customHeight="1" thickTop="1" x14ac:dyDescent="0.25">
      <c r="A8" s="15"/>
      <c r="B8" s="15"/>
      <c r="C8" s="15"/>
      <c r="D8" s="15"/>
      <c r="E8" s="15"/>
      <c r="F8" s="15"/>
      <c r="G8" s="15"/>
      <c r="H8" s="12"/>
    </row>
    <row r="9" spans="1:9" s="14" customFormat="1" x14ac:dyDescent="0.25">
      <c r="A9" s="12"/>
      <c r="B9" s="12"/>
      <c r="C9" s="12"/>
      <c r="D9" s="12"/>
      <c r="E9" s="12"/>
      <c r="F9" s="12"/>
      <c r="G9" s="12"/>
      <c r="H9" s="12"/>
    </row>
    <row r="10" spans="1:9" s="14" customFormat="1" ht="13" x14ac:dyDescent="0.3">
      <c r="A10" s="16" t="s">
        <v>23</v>
      </c>
      <c r="B10" s="95">
        <f>'Punt d''actuació 1 (afegir nom)'!B10:C10</f>
        <v>0</v>
      </c>
      <c r="C10" s="96"/>
      <c r="D10" s="12"/>
      <c r="E10" s="16" t="s">
        <v>1021</v>
      </c>
      <c r="F10" s="95">
        <f>'Punt d''actuació 1 (afegir nom)'!F10:G10</f>
        <v>0</v>
      </c>
      <c r="G10" s="96"/>
      <c r="H10" s="12"/>
    </row>
    <row r="11" spans="1:9" s="14" customFormat="1" ht="13" x14ac:dyDescent="0.3">
      <c r="A11" s="16" t="s">
        <v>1019</v>
      </c>
      <c r="B11" s="90"/>
      <c r="C11" s="91"/>
      <c r="D11" s="12"/>
      <c r="E11" s="16" t="s">
        <v>0</v>
      </c>
      <c r="F11" s="97" t="e">
        <f>VLOOKUP(B11,Comarques!A1:B948,2)</f>
        <v>#N/A</v>
      </c>
      <c r="G11" s="98"/>
      <c r="H11" s="12"/>
      <c r="I11" s="14">
        <v>0</v>
      </c>
    </row>
    <row r="12" spans="1:9" s="14" customFormat="1" ht="13" x14ac:dyDescent="0.3">
      <c r="A12" s="16" t="s">
        <v>3</v>
      </c>
      <c r="B12" s="90"/>
      <c r="C12" s="91"/>
      <c r="D12" s="12"/>
      <c r="E12" s="16" t="s">
        <v>12</v>
      </c>
      <c r="F12" s="90"/>
      <c r="G12" s="92"/>
      <c r="H12" s="12"/>
      <c r="I12" s="14">
        <v>1</v>
      </c>
    </row>
    <row r="13" spans="1:9" ht="13.15" customHeight="1" thickBot="1" x14ac:dyDescent="0.3">
      <c r="A13" s="12"/>
      <c r="B13" s="12"/>
      <c r="C13" s="12"/>
      <c r="D13" s="12"/>
      <c r="E13" s="12"/>
      <c r="F13" s="12"/>
      <c r="G13" s="12"/>
      <c r="H13" s="12"/>
      <c r="I13" s="50">
        <v>2</v>
      </c>
    </row>
    <row r="14" spans="1:9" ht="13.5" thickTop="1" thickBot="1" x14ac:dyDescent="0.3">
      <c r="A14" s="79" t="s">
        <v>6</v>
      </c>
      <c r="B14" s="79"/>
      <c r="C14" s="79"/>
      <c r="D14" s="79"/>
      <c r="E14" s="79"/>
      <c r="F14" s="79"/>
      <c r="G14" s="79"/>
      <c r="H14" s="12"/>
      <c r="I14" s="50">
        <v>3</v>
      </c>
    </row>
    <row r="15" spans="1:9" ht="13" thickTop="1" x14ac:dyDescent="0.25">
      <c r="A15" s="12"/>
      <c r="B15" s="12"/>
      <c r="C15" s="12"/>
      <c r="D15" s="12"/>
      <c r="E15" s="12"/>
      <c r="F15" s="12"/>
      <c r="G15" s="12"/>
      <c r="H15" s="12"/>
      <c r="I15" s="50">
        <v>4</v>
      </c>
    </row>
    <row r="16" spans="1:9" x14ac:dyDescent="0.25">
      <c r="A16" s="17" t="s">
        <v>1035</v>
      </c>
      <c r="B16" s="48"/>
      <c r="C16" s="18" t="s">
        <v>1033</v>
      </c>
      <c r="D16" s="5">
        <v>46507</v>
      </c>
      <c r="E16" s="19"/>
      <c r="F16" s="12"/>
      <c r="G16" s="12"/>
      <c r="H16" s="12"/>
      <c r="I16" s="50">
        <v>5</v>
      </c>
    </row>
    <row r="17" spans="1:9" ht="13" thickBot="1" x14ac:dyDescent="0.3">
      <c r="A17" s="12"/>
      <c r="B17" s="12"/>
      <c r="C17" s="12"/>
      <c r="D17" s="12"/>
      <c r="E17" s="12"/>
      <c r="F17" s="12"/>
      <c r="G17" s="12"/>
      <c r="H17" s="12"/>
      <c r="I17" s="50">
        <v>6</v>
      </c>
    </row>
    <row r="18" spans="1:9" s="21" customFormat="1" ht="40.15" customHeight="1" thickBot="1" x14ac:dyDescent="0.3">
      <c r="A18" s="63" t="s">
        <v>1023</v>
      </c>
      <c r="B18" s="64"/>
      <c r="C18" s="63" t="s">
        <v>17</v>
      </c>
      <c r="D18" s="64"/>
      <c r="E18" s="74" t="s">
        <v>1029</v>
      </c>
      <c r="F18" s="75"/>
      <c r="G18" s="76"/>
      <c r="H18" s="20"/>
      <c r="I18" s="50">
        <v>7</v>
      </c>
    </row>
    <row r="19" spans="1:9" ht="13.9" customHeight="1" thickBot="1" x14ac:dyDescent="0.3">
      <c r="A19" s="63" t="s">
        <v>1015</v>
      </c>
      <c r="B19" s="64"/>
      <c r="C19" s="63" t="s">
        <v>1015</v>
      </c>
      <c r="D19" s="64"/>
      <c r="E19" s="63" t="s">
        <v>1015</v>
      </c>
      <c r="F19" s="65"/>
      <c r="G19" s="73"/>
      <c r="H19" s="12"/>
      <c r="I19" s="50">
        <v>8</v>
      </c>
    </row>
    <row r="20" spans="1:9" ht="16.5" customHeight="1" thickBot="1" x14ac:dyDescent="0.3">
      <c r="A20" s="22" t="s">
        <v>1</v>
      </c>
      <c r="B20" s="45">
        <v>12</v>
      </c>
      <c r="C20" s="22" t="s">
        <v>1</v>
      </c>
      <c r="D20" s="8">
        <f>B20</f>
        <v>12</v>
      </c>
      <c r="E20" s="67" t="s">
        <v>1</v>
      </c>
      <c r="F20" s="68"/>
      <c r="G20" s="8">
        <f>D20</f>
        <v>12</v>
      </c>
      <c r="H20" s="12"/>
      <c r="I20" s="50">
        <v>9</v>
      </c>
    </row>
    <row r="21" spans="1:9" ht="13" thickBot="1" x14ac:dyDescent="0.3">
      <c r="A21" s="22" t="s">
        <v>2</v>
      </c>
      <c r="B21" s="45">
        <v>0</v>
      </c>
      <c r="C21" s="22" t="s">
        <v>2</v>
      </c>
      <c r="D21" s="8">
        <f>B21</f>
        <v>0</v>
      </c>
      <c r="E21" s="67" t="s">
        <v>2</v>
      </c>
      <c r="F21" s="68" t="s">
        <v>2</v>
      </c>
      <c r="G21" s="8">
        <f>D21</f>
        <v>0</v>
      </c>
      <c r="H21" s="12"/>
      <c r="I21" s="50">
        <v>10</v>
      </c>
    </row>
    <row r="22" spans="1:9" ht="13.9" customHeight="1" thickBot="1" x14ac:dyDescent="0.3">
      <c r="A22" s="23" t="s">
        <v>1020</v>
      </c>
      <c r="B22" s="42">
        <f>ROUND(((35000*(B20+B21/30))/12),2)</f>
        <v>35000</v>
      </c>
      <c r="C22" s="23" t="s">
        <v>1020</v>
      </c>
      <c r="D22" s="46"/>
      <c r="E22" s="77" t="s">
        <v>1020</v>
      </c>
      <c r="F22" s="78"/>
      <c r="G22" s="42">
        <f>IF(B22&lt;D22,(B22),(D22))</f>
        <v>0</v>
      </c>
      <c r="H22" s="12"/>
      <c r="I22" s="50">
        <v>11</v>
      </c>
    </row>
    <row r="23" spans="1:9" ht="14.5" customHeight="1" thickBot="1" x14ac:dyDescent="0.3">
      <c r="A23" s="63" t="s">
        <v>1016</v>
      </c>
      <c r="B23" s="64"/>
      <c r="C23" s="63" t="s">
        <v>1016</v>
      </c>
      <c r="D23" s="64"/>
      <c r="E23" s="63" t="s">
        <v>1016</v>
      </c>
      <c r="F23" s="65"/>
      <c r="G23" s="66"/>
      <c r="H23" s="12"/>
      <c r="I23" s="50">
        <v>12</v>
      </c>
    </row>
    <row r="24" spans="1:9" ht="18.649999999999999" customHeight="1" thickBot="1" x14ac:dyDescent="0.3">
      <c r="A24" s="22" t="s">
        <v>22</v>
      </c>
      <c r="B24" s="45">
        <v>12</v>
      </c>
      <c r="C24" s="22" t="s">
        <v>1</v>
      </c>
      <c r="D24" s="8">
        <f>B24</f>
        <v>12</v>
      </c>
      <c r="E24" s="67" t="s">
        <v>1</v>
      </c>
      <c r="F24" s="68"/>
      <c r="G24" s="8">
        <f>B24</f>
        <v>12</v>
      </c>
      <c r="H24" s="12"/>
      <c r="I24" s="50">
        <v>13</v>
      </c>
    </row>
    <row r="25" spans="1:9" ht="18.649999999999999" customHeight="1" thickBot="1" x14ac:dyDescent="0.3">
      <c r="A25" s="22" t="s">
        <v>2</v>
      </c>
      <c r="B25" s="45">
        <v>0</v>
      </c>
      <c r="C25" s="22" t="s">
        <v>2</v>
      </c>
      <c r="D25" s="8">
        <f>B25</f>
        <v>0</v>
      </c>
      <c r="E25" s="67" t="s">
        <v>2</v>
      </c>
      <c r="F25" s="68"/>
      <c r="G25" s="8">
        <f>B25</f>
        <v>0</v>
      </c>
      <c r="H25" s="12"/>
      <c r="I25" s="50">
        <v>14</v>
      </c>
    </row>
    <row r="26" spans="1:9" ht="15" customHeight="1" thickBot="1" x14ac:dyDescent="0.3">
      <c r="A26" s="23" t="s">
        <v>13</v>
      </c>
      <c r="B26" s="42">
        <f>ROUND(((17500*(B24+B25/30))/12),2)</f>
        <v>17500</v>
      </c>
      <c r="C26" s="23" t="s">
        <v>20</v>
      </c>
      <c r="D26" s="46"/>
      <c r="E26" s="77" t="s">
        <v>20</v>
      </c>
      <c r="F26" s="78"/>
      <c r="G26" s="42">
        <f>IF(B26&lt;D26,(B26),(D26))</f>
        <v>0</v>
      </c>
      <c r="H26" s="12"/>
      <c r="I26" s="50">
        <v>15</v>
      </c>
    </row>
    <row r="27" spans="1:9" ht="27.65" customHeight="1" thickBot="1" x14ac:dyDescent="0.3">
      <c r="A27" s="24" t="s">
        <v>14</v>
      </c>
      <c r="B27" s="43">
        <f>ROUND(((B22+B26)*0.25),2)</f>
        <v>13125</v>
      </c>
      <c r="C27" s="24" t="s">
        <v>14</v>
      </c>
      <c r="D27" s="44">
        <f>ROUND(((D22+D26)*0.25),2)</f>
        <v>0</v>
      </c>
      <c r="E27" s="71" t="s">
        <v>14</v>
      </c>
      <c r="F27" s="72"/>
      <c r="G27" s="42">
        <f>ROUND(((G22+G26)*0.25),2)</f>
        <v>0</v>
      </c>
      <c r="H27" s="12"/>
      <c r="I27" s="50">
        <v>16</v>
      </c>
    </row>
    <row r="28" spans="1:9" ht="13" thickBot="1" x14ac:dyDescent="0.3">
      <c r="A28" s="25" t="s">
        <v>15</v>
      </c>
      <c r="B28" s="10">
        <f>ROUND(B22+B26+B27,2)</f>
        <v>65625</v>
      </c>
      <c r="C28" s="25" t="s">
        <v>21</v>
      </c>
      <c r="D28" s="10">
        <f>ROUND(D22+D26+D27,2)</f>
        <v>0</v>
      </c>
      <c r="E28" s="26" t="s">
        <v>18</v>
      </c>
      <c r="F28" s="26"/>
      <c r="G28" s="9">
        <f>ROUND(G22+G26+G27,2)</f>
        <v>0</v>
      </c>
      <c r="H28" s="12"/>
      <c r="I28" s="14">
        <v>17</v>
      </c>
    </row>
    <row r="29" spans="1:9" ht="13.5" thickTop="1" thickBot="1" x14ac:dyDescent="0.3">
      <c r="A29" s="12"/>
      <c r="B29" s="12"/>
      <c r="C29" s="12"/>
      <c r="D29" s="12"/>
      <c r="E29" s="12"/>
      <c r="F29" s="12"/>
      <c r="G29" s="12"/>
      <c r="H29" s="12"/>
      <c r="I29" s="14">
        <v>18</v>
      </c>
    </row>
    <row r="30" spans="1:9" ht="13.5" thickTop="1" thickBot="1" x14ac:dyDescent="0.3">
      <c r="A30" s="79" t="s">
        <v>9</v>
      </c>
      <c r="B30" s="79"/>
      <c r="C30" s="79"/>
      <c r="D30" s="79"/>
      <c r="E30" s="79"/>
      <c r="F30" s="79"/>
      <c r="G30" s="79"/>
      <c r="H30" s="12"/>
      <c r="I30" s="14">
        <v>19</v>
      </c>
    </row>
    <row r="31" spans="1:9" ht="13" thickTop="1" x14ac:dyDescent="0.25">
      <c r="A31" s="12"/>
      <c r="B31" s="12"/>
      <c r="C31" s="12"/>
      <c r="D31" s="12"/>
      <c r="E31" s="12"/>
      <c r="F31" s="12"/>
      <c r="G31" s="12"/>
      <c r="H31" s="12"/>
      <c r="I31" s="50">
        <v>20</v>
      </c>
    </row>
    <row r="32" spans="1:9" x14ac:dyDescent="0.25">
      <c r="A32" s="17" t="s">
        <v>1036</v>
      </c>
      <c r="B32" s="48"/>
      <c r="C32" s="18" t="s">
        <v>1037</v>
      </c>
      <c r="D32" s="5">
        <v>46507</v>
      </c>
      <c r="E32" s="19"/>
      <c r="F32" s="12"/>
      <c r="G32" s="12"/>
      <c r="H32" s="12"/>
      <c r="I32" s="50">
        <v>21</v>
      </c>
    </row>
    <row r="33" spans="1:9" ht="13" thickBot="1" x14ac:dyDescent="0.3">
      <c r="A33" s="12"/>
      <c r="B33" s="12"/>
      <c r="C33" s="12"/>
      <c r="D33" s="12"/>
      <c r="E33" s="12"/>
      <c r="F33" s="12"/>
      <c r="G33" s="12"/>
      <c r="H33" s="12"/>
      <c r="I33" s="50">
        <v>22</v>
      </c>
    </row>
    <row r="34" spans="1:9" ht="36" customHeight="1" thickBot="1" x14ac:dyDescent="0.3">
      <c r="A34" s="63" t="s">
        <v>1028</v>
      </c>
      <c r="B34" s="64"/>
      <c r="C34" s="63" t="s">
        <v>17</v>
      </c>
      <c r="D34" s="64"/>
      <c r="E34" s="74" t="s">
        <v>1029</v>
      </c>
      <c r="F34" s="75"/>
      <c r="G34" s="76"/>
      <c r="H34" s="12"/>
      <c r="I34" s="50">
        <v>23</v>
      </c>
    </row>
    <row r="35" spans="1:9" ht="13.9" customHeight="1" thickBot="1" x14ac:dyDescent="0.3">
      <c r="A35" s="63" t="s">
        <v>1015</v>
      </c>
      <c r="B35" s="64"/>
      <c r="C35" s="63" t="s">
        <v>1015</v>
      </c>
      <c r="D35" s="64"/>
      <c r="E35" s="63" t="s">
        <v>1015</v>
      </c>
      <c r="F35" s="65"/>
      <c r="G35" s="73"/>
      <c r="H35" s="12"/>
      <c r="I35" s="50">
        <v>24</v>
      </c>
    </row>
    <row r="36" spans="1:9" ht="13" thickBot="1" x14ac:dyDescent="0.3">
      <c r="A36" s="22" t="s">
        <v>1</v>
      </c>
      <c r="B36" s="45">
        <v>12</v>
      </c>
      <c r="C36" s="22" t="s">
        <v>1</v>
      </c>
      <c r="D36" s="8">
        <f>B36</f>
        <v>12</v>
      </c>
      <c r="E36" s="67" t="s">
        <v>1</v>
      </c>
      <c r="F36" s="68"/>
      <c r="G36" s="8">
        <f>D36</f>
        <v>12</v>
      </c>
      <c r="H36" s="12"/>
      <c r="I36" s="50">
        <v>25</v>
      </c>
    </row>
    <row r="37" spans="1:9" ht="13" thickBot="1" x14ac:dyDescent="0.3">
      <c r="A37" s="22" t="s">
        <v>2</v>
      </c>
      <c r="B37" s="45">
        <v>0</v>
      </c>
      <c r="C37" s="22" t="s">
        <v>2</v>
      </c>
      <c r="D37" s="8">
        <f>B37</f>
        <v>0</v>
      </c>
      <c r="E37" s="67" t="s">
        <v>2</v>
      </c>
      <c r="F37" s="68" t="s">
        <v>2</v>
      </c>
      <c r="G37" s="8">
        <f>D37</f>
        <v>0</v>
      </c>
      <c r="H37" s="12"/>
      <c r="I37" s="50">
        <v>26</v>
      </c>
    </row>
    <row r="38" spans="1:9" ht="13.9" customHeight="1" thickBot="1" x14ac:dyDescent="0.3">
      <c r="A38" s="23" t="s">
        <v>7</v>
      </c>
      <c r="B38" s="42">
        <f>ROUND(((35000*(B36+B37/30))/12),2)</f>
        <v>35000</v>
      </c>
      <c r="C38" s="23" t="s">
        <v>19</v>
      </c>
      <c r="D38" s="46"/>
      <c r="E38" s="77" t="s">
        <v>16</v>
      </c>
      <c r="F38" s="78"/>
      <c r="G38" s="42">
        <f>IF(B38&lt;D38,(B38),(D38))</f>
        <v>0</v>
      </c>
      <c r="H38" s="12"/>
      <c r="I38" s="50">
        <v>27</v>
      </c>
    </row>
    <row r="39" spans="1:9" ht="13.9" customHeight="1" thickBot="1" x14ac:dyDescent="0.3">
      <c r="A39" s="63" t="s">
        <v>1016</v>
      </c>
      <c r="B39" s="64"/>
      <c r="C39" s="63" t="s">
        <v>1016</v>
      </c>
      <c r="D39" s="64"/>
      <c r="E39" s="63" t="s">
        <v>1016</v>
      </c>
      <c r="F39" s="65"/>
      <c r="G39" s="66"/>
      <c r="H39" s="12"/>
      <c r="I39" s="50">
        <v>28</v>
      </c>
    </row>
    <row r="40" spans="1:9" ht="13" thickBot="1" x14ac:dyDescent="0.3">
      <c r="A40" s="22" t="s">
        <v>22</v>
      </c>
      <c r="B40" s="45">
        <v>12</v>
      </c>
      <c r="C40" s="22" t="s">
        <v>1</v>
      </c>
      <c r="D40" s="8">
        <f>B40</f>
        <v>12</v>
      </c>
      <c r="E40" s="67" t="s">
        <v>1</v>
      </c>
      <c r="F40" s="68"/>
      <c r="G40" s="8">
        <f>B40</f>
        <v>12</v>
      </c>
      <c r="H40" s="12"/>
      <c r="I40" s="50">
        <v>29</v>
      </c>
    </row>
    <row r="41" spans="1:9" ht="13" thickBot="1" x14ac:dyDescent="0.3">
      <c r="A41" s="22" t="s">
        <v>2</v>
      </c>
      <c r="B41" s="45">
        <v>0</v>
      </c>
      <c r="C41" s="22" t="s">
        <v>2</v>
      </c>
      <c r="D41" s="8">
        <f>B41</f>
        <v>0</v>
      </c>
      <c r="E41" s="67" t="s">
        <v>2</v>
      </c>
      <c r="F41" s="68"/>
      <c r="G41" s="8">
        <f>B41</f>
        <v>0</v>
      </c>
      <c r="H41" s="12"/>
      <c r="I41" s="50">
        <v>30</v>
      </c>
    </row>
    <row r="42" spans="1:9" ht="13.9" customHeight="1" thickBot="1" x14ac:dyDescent="0.3">
      <c r="A42" s="23" t="s">
        <v>13</v>
      </c>
      <c r="B42" s="42">
        <f>ROUND(((17500*(B40+B41/30))/12),2)</f>
        <v>17500</v>
      </c>
      <c r="C42" s="23" t="s">
        <v>20</v>
      </c>
      <c r="D42" s="46"/>
      <c r="E42" s="77" t="s">
        <v>20</v>
      </c>
      <c r="F42" s="78"/>
      <c r="G42" s="42">
        <f>IF(B42&lt;D42,(B42),(D42))</f>
        <v>0</v>
      </c>
      <c r="H42" s="12"/>
    </row>
    <row r="43" spans="1:9" ht="24.65" customHeight="1" thickBot="1" x14ac:dyDescent="0.3">
      <c r="A43" s="24" t="s">
        <v>14</v>
      </c>
      <c r="B43" s="43">
        <f>ROUND(((B38+B42)*0.25),2)</f>
        <v>13125</v>
      </c>
      <c r="C43" s="24" t="s">
        <v>14</v>
      </c>
      <c r="D43" s="44">
        <f>ROUND(((D38+D42)*0.25),2)</f>
        <v>0</v>
      </c>
      <c r="E43" s="71" t="s">
        <v>14</v>
      </c>
      <c r="F43" s="72"/>
      <c r="G43" s="42">
        <f>ROUND(((G38+G42)*0.25),2)</f>
        <v>0</v>
      </c>
      <c r="H43" s="12"/>
    </row>
    <row r="44" spans="1:9" ht="13" thickBot="1" x14ac:dyDescent="0.3">
      <c r="A44" s="25" t="s">
        <v>15</v>
      </c>
      <c r="B44" s="10">
        <f>ROUND(B38+B42+B43,2)</f>
        <v>65625</v>
      </c>
      <c r="C44" s="25" t="s">
        <v>21</v>
      </c>
      <c r="D44" s="10">
        <f>ROUND(D38+D42+D43,2)</f>
        <v>0</v>
      </c>
      <c r="E44" s="26" t="s">
        <v>18</v>
      </c>
      <c r="F44" s="26"/>
      <c r="G44" s="9">
        <f>ROUND(G38+G42+G43,2)</f>
        <v>0</v>
      </c>
      <c r="H44" s="12"/>
    </row>
    <row r="45" spans="1:9" ht="13.5" thickTop="1" thickBot="1" x14ac:dyDescent="0.3">
      <c r="A45" s="12"/>
      <c r="B45" s="12"/>
      <c r="C45" s="12"/>
      <c r="D45" s="27"/>
      <c r="E45" s="12"/>
      <c r="F45" s="12"/>
      <c r="G45" s="12"/>
      <c r="H45" s="12"/>
    </row>
    <row r="46" spans="1:9" ht="13.5" thickTop="1" thickBot="1" x14ac:dyDescent="0.3">
      <c r="A46" s="51" t="s">
        <v>4</v>
      </c>
      <c r="B46" s="51"/>
      <c r="C46" s="51"/>
      <c r="D46" s="51"/>
      <c r="E46" s="51"/>
      <c r="F46" s="51"/>
      <c r="G46" s="51"/>
      <c r="H46" s="12"/>
    </row>
    <row r="47" spans="1:9" s="14" customFormat="1" ht="12.75" customHeight="1" thickTop="1" x14ac:dyDescent="0.25">
      <c r="A47" s="69" t="s">
        <v>10</v>
      </c>
      <c r="B47" s="70"/>
      <c r="C47" s="47">
        <f>G28</f>
        <v>0</v>
      </c>
      <c r="D47" s="12"/>
      <c r="E47" s="55" t="s">
        <v>5</v>
      </c>
      <c r="F47" s="56"/>
      <c r="G47" s="29"/>
      <c r="H47" s="12"/>
      <c r="I47" s="14">
        <v>0</v>
      </c>
    </row>
    <row r="48" spans="1:9" s="14" customFormat="1" ht="12.75" customHeight="1" x14ac:dyDescent="0.25">
      <c r="A48" s="69" t="s">
        <v>11</v>
      </c>
      <c r="B48" s="70"/>
      <c r="C48" s="47">
        <f>G44</f>
        <v>0</v>
      </c>
      <c r="D48" s="12"/>
      <c r="E48" s="84">
        <v>30</v>
      </c>
      <c r="F48" s="85"/>
      <c r="G48" s="12"/>
      <c r="H48" s="12"/>
      <c r="I48" s="14">
        <v>30</v>
      </c>
    </row>
    <row r="49" spans="1:9" s="14" customFormat="1" ht="13" thickBot="1" x14ac:dyDescent="0.3">
      <c r="A49" s="12"/>
      <c r="B49" s="12"/>
      <c r="C49" s="12"/>
      <c r="D49" s="12"/>
      <c r="E49" s="12"/>
      <c r="F49" s="12"/>
      <c r="G49" s="12"/>
      <c r="H49" s="12"/>
      <c r="I49" s="14">
        <v>60</v>
      </c>
    </row>
    <row r="50" spans="1:9" s="14" customFormat="1" ht="13" thickBot="1" x14ac:dyDescent="0.3">
      <c r="A50" s="86" t="s">
        <v>8</v>
      </c>
      <c r="B50" s="87"/>
      <c r="C50" s="11">
        <f>C47+C48</f>
        <v>0</v>
      </c>
      <c r="D50" s="12"/>
      <c r="E50" s="12"/>
      <c r="F50" s="12"/>
      <c r="G50" s="12"/>
      <c r="H50" s="12"/>
    </row>
    <row r="51" spans="1:9" s="14" customFormat="1" ht="13" thickBot="1" x14ac:dyDescent="0.3">
      <c r="A51" s="12"/>
      <c r="B51" s="12"/>
      <c r="C51" s="12"/>
      <c r="D51" s="12"/>
      <c r="E51" s="12"/>
      <c r="F51" s="12"/>
      <c r="G51" s="12"/>
      <c r="H51" s="12"/>
    </row>
    <row r="52" spans="1:9" s="14" customFormat="1" ht="13.5" thickTop="1" thickBot="1" x14ac:dyDescent="0.3">
      <c r="A52" s="51" t="s">
        <v>1022</v>
      </c>
      <c r="B52" s="51"/>
      <c r="C52" s="51"/>
      <c r="D52" s="51"/>
      <c r="E52" s="51"/>
      <c r="F52" s="51"/>
      <c r="G52" s="51"/>
      <c r="H52" s="12"/>
    </row>
    <row r="53" spans="1:9" s="14" customFormat="1" ht="13" thickTop="1" x14ac:dyDescent="0.25">
      <c r="A53" s="57"/>
      <c r="B53" s="58"/>
      <c r="C53" s="58"/>
      <c r="D53" s="58"/>
      <c r="E53" s="58"/>
      <c r="F53" s="58"/>
      <c r="G53" s="59"/>
      <c r="H53" s="12"/>
    </row>
    <row r="54" spans="1:9" s="14" customFormat="1" x14ac:dyDescent="0.25">
      <c r="A54" s="60"/>
      <c r="B54" s="61"/>
      <c r="C54" s="61"/>
      <c r="D54" s="61"/>
      <c r="E54" s="61"/>
      <c r="F54" s="61"/>
      <c r="G54" s="62"/>
      <c r="H54" s="12"/>
    </row>
    <row r="55" spans="1:9" s="14" customFormat="1" ht="13" thickBot="1" x14ac:dyDescent="0.3">
      <c r="A55" s="12"/>
      <c r="B55" s="12"/>
      <c r="C55" s="12"/>
      <c r="D55" s="12"/>
      <c r="E55" s="12"/>
      <c r="F55" s="12"/>
      <c r="G55" s="12"/>
      <c r="H55" s="12"/>
    </row>
    <row r="56" spans="1:9" s="14" customFormat="1" ht="14.25" customHeight="1" thickTop="1" thickBot="1" x14ac:dyDescent="0.3">
      <c r="A56" s="89" t="s">
        <v>1032</v>
      </c>
      <c r="B56" s="89"/>
      <c r="C56" s="89"/>
      <c r="D56" s="89"/>
      <c r="E56" s="89"/>
      <c r="F56" s="89"/>
      <c r="G56" s="89"/>
      <c r="H56" s="12"/>
    </row>
    <row r="57" spans="1:9" s="14" customFormat="1" ht="14.25" customHeight="1" thickTop="1" x14ac:dyDescent="0.25">
      <c r="A57" s="88" t="s">
        <v>1024</v>
      </c>
      <c r="B57" s="88"/>
      <c r="C57" s="12"/>
      <c r="D57" s="12"/>
      <c r="E57" s="12"/>
      <c r="F57" s="30"/>
      <c r="G57" s="30"/>
      <c r="H57" s="12"/>
    </row>
    <row r="58" spans="1:9" s="14" customFormat="1" ht="10.15" customHeight="1" x14ac:dyDescent="0.25">
      <c r="A58" s="12" t="s">
        <v>1025</v>
      </c>
      <c r="B58" s="31"/>
      <c r="C58" s="12"/>
      <c r="D58" s="12"/>
      <c r="E58" s="12"/>
      <c r="F58" s="12"/>
      <c r="G58" s="12"/>
      <c r="H58" s="12"/>
    </row>
    <row r="59" spans="1:9" s="14" customFormat="1" x14ac:dyDescent="0.25">
      <c r="A59" s="12" t="s">
        <v>1017</v>
      </c>
      <c r="B59" s="12"/>
      <c r="C59" s="12"/>
      <c r="D59" s="12"/>
      <c r="E59" s="12"/>
      <c r="F59" s="83"/>
      <c r="G59" s="83"/>
      <c r="H59" s="12"/>
    </row>
    <row r="60" spans="1:9" s="14" customFormat="1" x14ac:dyDescent="0.25">
      <c r="A60" s="12" t="s">
        <v>1026</v>
      </c>
      <c r="B60" s="12"/>
      <c r="C60" s="12"/>
      <c r="E60" s="12"/>
      <c r="F60" s="12"/>
      <c r="G60" s="12"/>
      <c r="H60" s="12"/>
    </row>
    <row r="61" spans="1:9" s="14" customFormat="1" x14ac:dyDescent="0.25">
      <c r="A61" s="12" t="s">
        <v>1027</v>
      </c>
      <c r="B61" s="12"/>
      <c r="C61" s="12"/>
      <c r="E61" s="12"/>
      <c r="F61" s="12"/>
      <c r="G61" s="12"/>
      <c r="H61" s="12"/>
    </row>
    <row r="62" spans="1:9" ht="13" thickBot="1" x14ac:dyDescent="0.3">
      <c r="A62" s="6"/>
      <c r="B62" s="6"/>
      <c r="C62" s="32"/>
      <c r="D62" s="33"/>
      <c r="E62" s="34"/>
      <c r="F62" s="82"/>
      <c r="G62" s="82"/>
      <c r="H62" s="12"/>
    </row>
    <row r="63" spans="1:9" s="52" customFormat="1" ht="13" thickBot="1" x14ac:dyDescent="0.3">
      <c r="A63" s="6"/>
      <c r="B63" s="6"/>
      <c r="C63" s="32"/>
      <c r="D63" s="33"/>
      <c r="E63" s="34"/>
      <c r="F63" s="53"/>
      <c r="G63" s="54" t="s">
        <v>1030</v>
      </c>
    </row>
    <row r="64" spans="1:9" s="52" customFormat="1" ht="13" x14ac:dyDescent="0.3">
      <c r="B64" s="4"/>
      <c r="C64" s="35"/>
      <c r="E64" s="35"/>
      <c r="F64" s="35"/>
    </row>
    <row r="65" spans="1:7" s="52" customFormat="1" ht="13" x14ac:dyDescent="0.3">
      <c r="B65" s="4"/>
      <c r="C65" s="35"/>
      <c r="E65" s="35"/>
      <c r="F65" s="35"/>
    </row>
    <row r="66" spans="1:7" ht="13" x14ac:dyDescent="0.3">
      <c r="A66" s="81"/>
      <c r="B66" s="81"/>
      <c r="D66" s="35"/>
    </row>
    <row r="67" spans="1:7" x14ac:dyDescent="0.25">
      <c r="A67" s="36"/>
      <c r="B67" s="2"/>
      <c r="C67" s="37"/>
    </row>
    <row r="68" spans="1:7" x14ac:dyDescent="0.25">
      <c r="A68" s="36"/>
      <c r="B68" s="4"/>
      <c r="D68" s="38"/>
    </row>
    <row r="69" spans="1:7" ht="13" x14ac:dyDescent="0.3">
      <c r="A69" s="36"/>
      <c r="B69" s="4"/>
      <c r="E69" s="80"/>
      <c r="F69" s="80"/>
      <c r="G69" s="80"/>
    </row>
    <row r="70" spans="1:7" x14ac:dyDescent="0.25">
      <c r="A70" s="39"/>
      <c r="B70" s="2"/>
      <c r="E70" s="40"/>
      <c r="F70" s="40"/>
      <c r="G70" s="41"/>
    </row>
    <row r="71" spans="1:7" x14ac:dyDescent="0.25">
      <c r="A71" s="39"/>
      <c r="B71" s="2"/>
    </row>
    <row r="72" spans="1:7" x14ac:dyDescent="0.25">
      <c r="A72" s="36"/>
      <c r="B72" s="2"/>
    </row>
  </sheetData>
  <mergeCells count="54">
    <mergeCell ref="A1:A4"/>
    <mergeCell ref="A7:G7"/>
    <mergeCell ref="B10:C10"/>
    <mergeCell ref="F10:G10"/>
    <mergeCell ref="B11:C11"/>
    <mergeCell ref="F11:G11"/>
    <mergeCell ref="E22:F22"/>
    <mergeCell ref="B12:C12"/>
    <mergeCell ref="F12:G12"/>
    <mergeCell ref="A14:G14"/>
    <mergeCell ref="A18:B18"/>
    <mergeCell ref="C18:D18"/>
    <mergeCell ref="E18:G18"/>
    <mergeCell ref="A19:B19"/>
    <mergeCell ref="C19:D19"/>
    <mergeCell ref="E19:G19"/>
    <mergeCell ref="E20:F20"/>
    <mergeCell ref="E21:F21"/>
    <mergeCell ref="A35:B35"/>
    <mergeCell ref="C35:D35"/>
    <mergeCell ref="E35:G35"/>
    <mergeCell ref="A23:B23"/>
    <mergeCell ref="C23:D23"/>
    <mergeCell ref="E23:G23"/>
    <mergeCell ref="E24:F24"/>
    <mergeCell ref="E25:F25"/>
    <mergeCell ref="E26:F26"/>
    <mergeCell ref="E27:F27"/>
    <mergeCell ref="A30:G30"/>
    <mergeCell ref="A34:B34"/>
    <mergeCell ref="C34:D34"/>
    <mergeCell ref="E34:G34"/>
    <mergeCell ref="E36:F36"/>
    <mergeCell ref="E37:F37"/>
    <mergeCell ref="E38:F38"/>
    <mergeCell ref="A39:B39"/>
    <mergeCell ref="C39:D39"/>
    <mergeCell ref="E39:G39"/>
    <mergeCell ref="E40:F40"/>
    <mergeCell ref="E41:F41"/>
    <mergeCell ref="E42:F42"/>
    <mergeCell ref="E43:F43"/>
    <mergeCell ref="A47:B47"/>
    <mergeCell ref="E47:F47"/>
    <mergeCell ref="F59:G59"/>
    <mergeCell ref="F62:G62"/>
    <mergeCell ref="A66:B66"/>
    <mergeCell ref="E69:G69"/>
    <mergeCell ref="A48:B48"/>
    <mergeCell ref="E48:F48"/>
    <mergeCell ref="A50:B50"/>
    <mergeCell ref="A53:G54"/>
    <mergeCell ref="A56:G56"/>
    <mergeCell ref="A57:B57"/>
  </mergeCells>
  <dataValidations count="6">
    <dataValidation type="list" allowBlank="1" showInputMessage="1" showErrorMessage="1" sqref="E48:F48" xr:uid="{00000000-0002-0000-0900-000002000000}">
      <formula1>$I$47:$I$49</formula1>
    </dataValidation>
    <dataValidation type="list" allowBlank="1" showInputMessage="1" showErrorMessage="1" sqref="B20 B24 B40 B36" xr:uid="{00000000-0002-0000-0900-000004000000}">
      <formula1>$I$11:$I$29</formula1>
    </dataValidation>
    <dataValidation type="list" allowBlank="1" showInputMessage="1" showErrorMessage="1" sqref="B21 B25 B41 B37" xr:uid="{00000000-0002-0000-0900-000005000000}">
      <formula1>$I$11:$I$41</formula1>
    </dataValidation>
    <dataValidation allowBlank="1" showInputMessage="1" showErrorMessage="1" promptTitle="AVÍS" prompt="El detall import sol·licitat d'aquest document és unica i exclusivament per ENTITATS, no per els ens locals." sqref="F5" xr:uid="{00000000-0002-0000-0900-000006000000}"/>
    <dataValidation type="date" allowBlank="1" showInputMessage="1" showErrorMessage="1" sqref="B16 B32" xr:uid="{552B94BC-0A9A-44DD-BDAF-3643F0460754}">
      <formula1>46143</formula1>
      <formula2>46357</formula2>
    </dataValidation>
    <dataValidation type="date" allowBlank="1" showInputMessage="1" showErrorMessage="1" sqref="D16 D32" xr:uid="{6D7E5BD5-AA91-4242-9E83-14A5CA6A837F}">
      <formula1>46507</formula1>
      <formula2>46507</formula2>
    </dataValidation>
  </dataValidations>
  <pageMargins left="0.70866141732283461" right="0.70866141732283461" top="0.47244094488188976" bottom="0.74803149606299213" header="0.31496062992125984" footer="0.31496062992125984"/>
  <pageSetup paperSize="9" scale="56" orientation="landscape" r:id="rId1"/>
  <headerFooter alignWithMargins="0"/>
  <rowBreaks count="1" manualBreakCount="1">
    <brk id="62" max="16383" man="1"/>
  </rowBreaks>
  <colBreaks count="1" manualBreakCount="1">
    <brk id="9" max="59" man="1"/>
  </colBreak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900-000009000000}">
          <x14:formula1>
            <xm:f>Comarques!$A$2:$A$948</xm:f>
          </x14:formula1>
          <xm:sqref>B11:C11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I72"/>
  <sheetViews>
    <sheetView zoomScaleNormal="100" workbookViewId="0">
      <selection activeCell="C5" sqref="C5"/>
    </sheetView>
  </sheetViews>
  <sheetFormatPr defaultColWidth="9.1796875" defaultRowHeight="12.5" x14ac:dyDescent="0.25"/>
  <cols>
    <col min="1" max="1" width="40" style="50" customWidth="1"/>
    <col min="2" max="2" width="15" style="50" customWidth="1"/>
    <col min="3" max="3" width="39.453125" style="50" customWidth="1"/>
    <col min="4" max="4" width="15" style="50" customWidth="1"/>
    <col min="5" max="5" width="18.7265625" style="50" customWidth="1"/>
    <col min="6" max="6" width="21" style="50" customWidth="1"/>
    <col min="7" max="7" width="16.26953125" style="50" bestFit="1" customWidth="1"/>
    <col min="8" max="8" width="9.1796875" style="50"/>
    <col min="9" max="9" width="9.1796875" style="50" hidden="1" customWidth="1"/>
    <col min="10" max="10" width="9.1796875" style="50" customWidth="1"/>
    <col min="11" max="16384" width="9.1796875" style="50"/>
  </cols>
  <sheetData>
    <row r="1" spans="1:9" x14ac:dyDescent="0.25">
      <c r="A1" s="93"/>
      <c r="B1" s="12"/>
      <c r="C1" s="12"/>
      <c r="D1" s="12"/>
      <c r="E1" s="12"/>
      <c r="F1" s="12"/>
      <c r="G1" s="12"/>
      <c r="H1" s="12"/>
    </row>
    <row r="2" spans="1:9" x14ac:dyDescent="0.25">
      <c r="A2" s="93"/>
      <c r="B2" s="12"/>
      <c r="C2" s="12"/>
      <c r="D2" s="12"/>
      <c r="E2" s="12"/>
      <c r="F2" s="12"/>
      <c r="G2" s="12"/>
      <c r="H2" s="12"/>
    </row>
    <row r="3" spans="1:9" x14ac:dyDescent="0.25">
      <c r="A3" s="93"/>
      <c r="B3" s="12"/>
      <c r="C3" s="12"/>
      <c r="D3" s="12"/>
      <c r="E3" s="12"/>
      <c r="F3" s="12"/>
      <c r="G3" s="12"/>
      <c r="H3" s="12"/>
    </row>
    <row r="4" spans="1:9" x14ac:dyDescent="0.25">
      <c r="A4" s="93"/>
      <c r="B4" s="12"/>
      <c r="C4" s="12"/>
      <c r="D4" s="12"/>
      <c r="E4" s="12"/>
      <c r="F4" s="12"/>
      <c r="G4" s="12"/>
      <c r="H4" s="12"/>
    </row>
    <row r="5" spans="1:9" x14ac:dyDescent="0.25">
      <c r="A5" s="12"/>
      <c r="B5" s="12"/>
      <c r="C5" s="12"/>
      <c r="D5" s="12"/>
      <c r="F5" s="12"/>
      <c r="G5" s="12"/>
      <c r="H5" s="12"/>
    </row>
    <row r="6" spans="1:9" x14ac:dyDescent="0.25">
      <c r="A6" s="12"/>
      <c r="B6" s="12"/>
      <c r="C6" s="12"/>
      <c r="D6" s="12"/>
      <c r="E6" s="12"/>
      <c r="F6" s="12"/>
      <c r="G6" s="12"/>
      <c r="H6" s="12"/>
    </row>
    <row r="7" spans="1:9" s="14" customFormat="1" ht="24.75" customHeight="1" thickBot="1" x14ac:dyDescent="0.35">
      <c r="A7" s="94" t="s">
        <v>24</v>
      </c>
      <c r="B7" s="94"/>
      <c r="C7" s="94"/>
      <c r="D7" s="94"/>
      <c r="E7" s="94"/>
      <c r="F7" s="94"/>
      <c r="G7" s="94"/>
      <c r="H7" s="12"/>
    </row>
    <row r="8" spans="1:9" s="14" customFormat="1" ht="5.25" customHeight="1" thickTop="1" x14ac:dyDescent="0.25">
      <c r="A8" s="15"/>
      <c r="B8" s="15"/>
      <c r="C8" s="15"/>
      <c r="D8" s="15"/>
      <c r="E8" s="15"/>
      <c r="F8" s="15"/>
      <c r="G8" s="15"/>
      <c r="H8" s="12"/>
    </row>
    <row r="9" spans="1:9" s="14" customFormat="1" x14ac:dyDescent="0.25">
      <c r="A9" s="12"/>
      <c r="B9" s="12"/>
      <c r="C9" s="12"/>
      <c r="D9" s="12"/>
      <c r="E9" s="12"/>
      <c r="F9" s="12"/>
      <c r="G9" s="12"/>
      <c r="H9" s="12"/>
    </row>
    <row r="10" spans="1:9" s="14" customFormat="1" ht="13" x14ac:dyDescent="0.3">
      <c r="A10" s="16" t="s">
        <v>23</v>
      </c>
      <c r="B10" s="95">
        <f>'Punt d''actuació 1 (afegir nom)'!B10:C10</f>
        <v>0</v>
      </c>
      <c r="C10" s="96"/>
      <c r="D10" s="12"/>
      <c r="E10" s="16" t="s">
        <v>1021</v>
      </c>
      <c r="F10" s="95">
        <f>'Punt d''actuació 1 (afegir nom)'!F10:G10</f>
        <v>0</v>
      </c>
      <c r="G10" s="96"/>
      <c r="H10" s="12"/>
    </row>
    <row r="11" spans="1:9" s="14" customFormat="1" ht="13" x14ac:dyDescent="0.3">
      <c r="A11" s="16" t="s">
        <v>1019</v>
      </c>
      <c r="B11" s="90"/>
      <c r="C11" s="91"/>
      <c r="D11" s="12"/>
      <c r="E11" s="16" t="s">
        <v>0</v>
      </c>
      <c r="F11" s="97" t="e">
        <f>VLOOKUP(B11,Comarques!A1:B948,2)</f>
        <v>#N/A</v>
      </c>
      <c r="G11" s="98"/>
      <c r="H11" s="12"/>
      <c r="I11" s="14">
        <v>0</v>
      </c>
    </row>
    <row r="12" spans="1:9" s="14" customFormat="1" ht="13" x14ac:dyDescent="0.3">
      <c r="A12" s="16" t="s">
        <v>3</v>
      </c>
      <c r="B12" s="90"/>
      <c r="C12" s="91"/>
      <c r="D12" s="12"/>
      <c r="E12" s="16" t="s">
        <v>12</v>
      </c>
      <c r="F12" s="90"/>
      <c r="G12" s="92"/>
      <c r="H12" s="12"/>
      <c r="I12" s="14">
        <v>1</v>
      </c>
    </row>
    <row r="13" spans="1:9" ht="13.15" customHeight="1" thickBot="1" x14ac:dyDescent="0.3">
      <c r="A13" s="12"/>
      <c r="B13" s="12"/>
      <c r="C13" s="12"/>
      <c r="D13" s="12"/>
      <c r="E13" s="12"/>
      <c r="F13" s="12"/>
      <c r="G13" s="12"/>
      <c r="H13" s="12"/>
      <c r="I13" s="50">
        <v>2</v>
      </c>
    </row>
    <row r="14" spans="1:9" ht="13.5" thickTop="1" thickBot="1" x14ac:dyDescent="0.3">
      <c r="A14" s="79" t="s">
        <v>6</v>
      </c>
      <c r="B14" s="79"/>
      <c r="C14" s="79"/>
      <c r="D14" s="79"/>
      <c r="E14" s="79"/>
      <c r="F14" s="79"/>
      <c r="G14" s="79"/>
      <c r="H14" s="12"/>
      <c r="I14" s="50">
        <v>3</v>
      </c>
    </row>
    <row r="15" spans="1:9" ht="13" thickTop="1" x14ac:dyDescent="0.25">
      <c r="A15" s="12"/>
      <c r="B15" s="12"/>
      <c r="C15" s="12"/>
      <c r="D15" s="12"/>
      <c r="E15" s="12"/>
      <c r="F15" s="12"/>
      <c r="G15" s="12"/>
      <c r="H15" s="12"/>
      <c r="I15" s="50">
        <v>4</v>
      </c>
    </row>
    <row r="16" spans="1:9" x14ac:dyDescent="0.25">
      <c r="A16" s="17" t="s">
        <v>1035</v>
      </c>
      <c r="B16" s="48"/>
      <c r="C16" s="18" t="s">
        <v>1033</v>
      </c>
      <c r="D16" s="5">
        <v>46507</v>
      </c>
      <c r="E16" s="19"/>
      <c r="F16" s="12"/>
      <c r="G16" s="12"/>
      <c r="H16" s="12"/>
      <c r="I16" s="50">
        <v>5</v>
      </c>
    </row>
    <row r="17" spans="1:9" ht="13" thickBot="1" x14ac:dyDescent="0.3">
      <c r="A17" s="12"/>
      <c r="B17" s="12"/>
      <c r="C17" s="12"/>
      <c r="D17" s="12"/>
      <c r="E17" s="12"/>
      <c r="F17" s="12"/>
      <c r="G17" s="12"/>
      <c r="H17" s="12"/>
      <c r="I17" s="50">
        <v>6</v>
      </c>
    </row>
    <row r="18" spans="1:9" s="21" customFormat="1" ht="40.15" customHeight="1" thickBot="1" x14ac:dyDescent="0.3">
      <c r="A18" s="63" t="s">
        <v>1023</v>
      </c>
      <c r="B18" s="64"/>
      <c r="C18" s="63" t="s">
        <v>17</v>
      </c>
      <c r="D18" s="64"/>
      <c r="E18" s="74" t="s">
        <v>1029</v>
      </c>
      <c r="F18" s="75"/>
      <c r="G18" s="76"/>
      <c r="H18" s="20"/>
      <c r="I18" s="50">
        <v>7</v>
      </c>
    </row>
    <row r="19" spans="1:9" ht="13.9" customHeight="1" thickBot="1" x14ac:dyDescent="0.3">
      <c r="A19" s="63" t="s">
        <v>1015</v>
      </c>
      <c r="B19" s="64"/>
      <c r="C19" s="63" t="s">
        <v>1015</v>
      </c>
      <c r="D19" s="64"/>
      <c r="E19" s="63" t="s">
        <v>1015</v>
      </c>
      <c r="F19" s="65"/>
      <c r="G19" s="73"/>
      <c r="H19" s="12"/>
      <c r="I19" s="50">
        <v>8</v>
      </c>
    </row>
    <row r="20" spans="1:9" ht="16.5" customHeight="1" thickBot="1" x14ac:dyDescent="0.3">
      <c r="A20" s="22" t="s">
        <v>1</v>
      </c>
      <c r="B20" s="45">
        <v>12</v>
      </c>
      <c r="C20" s="22" t="s">
        <v>1</v>
      </c>
      <c r="D20" s="8">
        <f>B20</f>
        <v>12</v>
      </c>
      <c r="E20" s="67" t="s">
        <v>1</v>
      </c>
      <c r="F20" s="68"/>
      <c r="G20" s="8">
        <f>D20</f>
        <v>12</v>
      </c>
      <c r="H20" s="12"/>
      <c r="I20" s="50">
        <v>9</v>
      </c>
    </row>
    <row r="21" spans="1:9" ht="13" thickBot="1" x14ac:dyDescent="0.3">
      <c r="A21" s="22" t="s">
        <v>2</v>
      </c>
      <c r="B21" s="45">
        <v>0</v>
      </c>
      <c r="C21" s="22" t="s">
        <v>2</v>
      </c>
      <c r="D21" s="8">
        <f>B21</f>
        <v>0</v>
      </c>
      <c r="E21" s="67" t="s">
        <v>2</v>
      </c>
      <c r="F21" s="68" t="s">
        <v>2</v>
      </c>
      <c r="G21" s="8">
        <f>D21</f>
        <v>0</v>
      </c>
      <c r="H21" s="12"/>
      <c r="I21" s="50">
        <v>10</v>
      </c>
    </row>
    <row r="22" spans="1:9" ht="13.9" customHeight="1" thickBot="1" x14ac:dyDescent="0.3">
      <c r="A22" s="23" t="s">
        <v>1020</v>
      </c>
      <c r="B22" s="42">
        <f>ROUND(((35000*(B20+B21/30))/12),2)</f>
        <v>35000</v>
      </c>
      <c r="C22" s="23" t="s">
        <v>1020</v>
      </c>
      <c r="D22" s="46"/>
      <c r="E22" s="77" t="s">
        <v>1020</v>
      </c>
      <c r="F22" s="78"/>
      <c r="G22" s="42">
        <f>IF(B22&lt;D22,(B22),(D22))</f>
        <v>0</v>
      </c>
      <c r="H22" s="12"/>
      <c r="I22" s="50">
        <v>11</v>
      </c>
    </row>
    <row r="23" spans="1:9" ht="14.5" customHeight="1" thickBot="1" x14ac:dyDescent="0.3">
      <c r="A23" s="63" t="s">
        <v>1016</v>
      </c>
      <c r="B23" s="64"/>
      <c r="C23" s="63" t="s">
        <v>1016</v>
      </c>
      <c r="D23" s="64"/>
      <c r="E23" s="63" t="s">
        <v>1016</v>
      </c>
      <c r="F23" s="65"/>
      <c r="G23" s="66"/>
      <c r="H23" s="12"/>
      <c r="I23" s="50">
        <v>12</v>
      </c>
    </row>
    <row r="24" spans="1:9" ht="18.649999999999999" customHeight="1" thickBot="1" x14ac:dyDescent="0.3">
      <c r="A24" s="22" t="s">
        <v>22</v>
      </c>
      <c r="B24" s="45">
        <v>12</v>
      </c>
      <c r="C24" s="22" t="s">
        <v>1</v>
      </c>
      <c r="D24" s="8">
        <f>B24</f>
        <v>12</v>
      </c>
      <c r="E24" s="67" t="s">
        <v>1</v>
      </c>
      <c r="F24" s="68"/>
      <c r="G24" s="8">
        <f>B24</f>
        <v>12</v>
      </c>
      <c r="H24" s="12"/>
      <c r="I24" s="50">
        <v>13</v>
      </c>
    </row>
    <row r="25" spans="1:9" ht="18.649999999999999" customHeight="1" thickBot="1" x14ac:dyDescent="0.3">
      <c r="A25" s="22" t="s">
        <v>2</v>
      </c>
      <c r="B25" s="45">
        <v>0</v>
      </c>
      <c r="C25" s="22" t="s">
        <v>2</v>
      </c>
      <c r="D25" s="8">
        <f>B25</f>
        <v>0</v>
      </c>
      <c r="E25" s="67" t="s">
        <v>2</v>
      </c>
      <c r="F25" s="68"/>
      <c r="G25" s="8">
        <f>B25</f>
        <v>0</v>
      </c>
      <c r="H25" s="12"/>
      <c r="I25" s="50">
        <v>14</v>
      </c>
    </row>
    <row r="26" spans="1:9" ht="15" customHeight="1" thickBot="1" x14ac:dyDescent="0.3">
      <c r="A26" s="23" t="s">
        <v>13</v>
      </c>
      <c r="B26" s="42">
        <f>ROUND(((17500*(B24+B25/30))/12),2)</f>
        <v>17500</v>
      </c>
      <c r="C26" s="23" t="s">
        <v>20</v>
      </c>
      <c r="D26" s="46"/>
      <c r="E26" s="77" t="s">
        <v>20</v>
      </c>
      <c r="F26" s="78"/>
      <c r="G26" s="42">
        <f>IF(B26&lt;D26,(B26),(D26))</f>
        <v>0</v>
      </c>
      <c r="H26" s="12"/>
      <c r="I26" s="50">
        <v>15</v>
      </c>
    </row>
    <row r="27" spans="1:9" ht="27.65" customHeight="1" thickBot="1" x14ac:dyDescent="0.3">
      <c r="A27" s="24" t="s">
        <v>14</v>
      </c>
      <c r="B27" s="43">
        <f>ROUND(((B22+B26)*0.25),2)</f>
        <v>13125</v>
      </c>
      <c r="C27" s="24" t="s">
        <v>14</v>
      </c>
      <c r="D27" s="44">
        <f>ROUND(((D22+D26)*0.25),2)</f>
        <v>0</v>
      </c>
      <c r="E27" s="71" t="s">
        <v>14</v>
      </c>
      <c r="F27" s="72"/>
      <c r="G27" s="42">
        <f>ROUND(((G22+G26)*0.25),2)</f>
        <v>0</v>
      </c>
      <c r="H27" s="12"/>
      <c r="I27" s="50">
        <v>16</v>
      </c>
    </row>
    <row r="28" spans="1:9" ht="13" thickBot="1" x14ac:dyDescent="0.3">
      <c r="A28" s="25" t="s">
        <v>15</v>
      </c>
      <c r="B28" s="10">
        <f>ROUND(B22+B26+B27,2)</f>
        <v>65625</v>
      </c>
      <c r="C28" s="25" t="s">
        <v>21</v>
      </c>
      <c r="D28" s="10">
        <f>ROUND(D22+D26+D27,2)</f>
        <v>0</v>
      </c>
      <c r="E28" s="26" t="s">
        <v>18</v>
      </c>
      <c r="F28" s="26"/>
      <c r="G28" s="9">
        <f>ROUND(G22+G26+G27,2)</f>
        <v>0</v>
      </c>
      <c r="H28" s="12"/>
      <c r="I28" s="14">
        <v>17</v>
      </c>
    </row>
    <row r="29" spans="1:9" ht="13.5" thickTop="1" thickBot="1" x14ac:dyDescent="0.3">
      <c r="A29" s="12"/>
      <c r="B29" s="12"/>
      <c r="C29" s="12"/>
      <c r="D29" s="12"/>
      <c r="E29" s="12"/>
      <c r="F29" s="12"/>
      <c r="G29" s="12"/>
      <c r="H29" s="12"/>
      <c r="I29" s="14">
        <v>18</v>
      </c>
    </row>
    <row r="30" spans="1:9" ht="13.5" thickTop="1" thickBot="1" x14ac:dyDescent="0.3">
      <c r="A30" s="79" t="s">
        <v>9</v>
      </c>
      <c r="B30" s="79"/>
      <c r="C30" s="79"/>
      <c r="D30" s="79"/>
      <c r="E30" s="79"/>
      <c r="F30" s="79"/>
      <c r="G30" s="79"/>
      <c r="H30" s="12"/>
      <c r="I30" s="14">
        <v>19</v>
      </c>
    </row>
    <row r="31" spans="1:9" ht="13" thickTop="1" x14ac:dyDescent="0.25">
      <c r="A31" s="12"/>
      <c r="B31" s="12"/>
      <c r="C31" s="12"/>
      <c r="D31" s="12"/>
      <c r="E31" s="12"/>
      <c r="F31" s="12"/>
      <c r="G31" s="12"/>
      <c r="H31" s="12"/>
      <c r="I31" s="50">
        <v>20</v>
      </c>
    </row>
    <row r="32" spans="1:9" x14ac:dyDescent="0.25">
      <c r="A32" s="17" t="s">
        <v>1036</v>
      </c>
      <c r="B32" s="48"/>
      <c r="C32" s="18" t="s">
        <v>1037</v>
      </c>
      <c r="D32" s="5">
        <v>46507</v>
      </c>
      <c r="E32" s="19"/>
      <c r="F32" s="12"/>
      <c r="G32" s="12"/>
      <c r="H32" s="12"/>
      <c r="I32" s="50">
        <v>21</v>
      </c>
    </row>
    <row r="33" spans="1:9" ht="13" thickBot="1" x14ac:dyDescent="0.3">
      <c r="A33" s="12"/>
      <c r="B33" s="12"/>
      <c r="C33" s="12"/>
      <c r="D33" s="12"/>
      <c r="E33" s="12"/>
      <c r="F33" s="12"/>
      <c r="G33" s="12"/>
      <c r="H33" s="12"/>
      <c r="I33" s="50">
        <v>22</v>
      </c>
    </row>
    <row r="34" spans="1:9" ht="36" customHeight="1" thickBot="1" x14ac:dyDescent="0.3">
      <c r="A34" s="63" t="s">
        <v>1028</v>
      </c>
      <c r="B34" s="64"/>
      <c r="C34" s="63" t="s">
        <v>17</v>
      </c>
      <c r="D34" s="64"/>
      <c r="E34" s="74" t="s">
        <v>1029</v>
      </c>
      <c r="F34" s="75"/>
      <c r="G34" s="76"/>
      <c r="H34" s="12"/>
      <c r="I34" s="50">
        <v>23</v>
      </c>
    </row>
    <row r="35" spans="1:9" ht="13.9" customHeight="1" thickBot="1" x14ac:dyDescent="0.3">
      <c r="A35" s="63" t="s">
        <v>1015</v>
      </c>
      <c r="B35" s="64"/>
      <c r="C35" s="63" t="s">
        <v>1015</v>
      </c>
      <c r="D35" s="64"/>
      <c r="E35" s="63" t="s">
        <v>1015</v>
      </c>
      <c r="F35" s="65"/>
      <c r="G35" s="73"/>
      <c r="H35" s="12"/>
      <c r="I35" s="50">
        <v>24</v>
      </c>
    </row>
    <row r="36" spans="1:9" ht="13" thickBot="1" x14ac:dyDescent="0.3">
      <c r="A36" s="22" t="s">
        <v>1</v>
      </c>
      <c r="B36" s="45">
        <v>12</v>
      </c>
      <c r="C36" s="22" t="s">
        <v>1</v>
      </c>
      <c r="D36" s="8">
        <f>B36</f>
        <v>12</v>
      </c>
      <c r="E36" s="67" t="s">
        <v>1</v>
      </c>
      <c r="F36" s="68"/>
      <c r="G36" s="8">
        <f>D36</f>
        <v>12</v>
      </c>
      <c r="H36" s="12"/>
      <c r="I36" s="50">
        <v>25</v>
      </c>
    </row>
    <row r="37" spans="1:9" ht="13" thickBot="1" x14ac:dyDescent="0.3">
      <c r="A37" s="22" t="s">
        <v>2</v>
      </c>
      <c r="B37" s="45">
        <v>0</v>
      </c>
      <c r="C37" s="22" t="s">
        <v>2</v>
      </c>
      <c r="D37" s="8">
        <f>B37</f>
        <v>0</v>
      </c>
      <c r="E37" s="67" t="s">
        <v>2</v>
      </c>
      <c r="F37" s="68" t="s">
        <v>2</v>
      </c>
      <c r="G37" s="8">
        <f>D37</f>
        <v>0</v>
      </c>
      <c r="H37" s="12"/>
      <c r="I37" s="50">
        <v>26</v>
      </c>
    </row>
    <row r="38" spans="1:9" ht="13.9" customHeight="1" thickBot="1" x14ac:dyDescent="0.3">
      <c r="A38" s="23" t="s">
        <v>7</v>
      </c>
      <c r="B38" s="42">
        <f>ROUND(((35000*(B36+B37/30))/12),2)</f>
        <v>35000</v>
      </c>
      <c r="C38" s="23" t="s">
        <v>19</v>
      </c>
      <c r="D38" s="46"/>
      <c r="E38" s="77" t="s">
        <v>16</v>
      </c>
      <c r="F38" s="78"/>
      <c r="G38" s="42">
        <f>IF(B38&lt;D38,(B38),(D38))</f>
        <v>0</v>
      </c>
      <c r="H38" s="12"/>
      <c r="I38" s="50">
        <v>27</v>
      </c>
    </row>
    <row r="39" spans="1:9" ht="13.9" customHeight="1" thickBot="1" x14ac:dyDescent="0.3">
      <c r="A39" s="63" t="s">
        <v>1016</v>
      </c>
      <c r="B39" s="64"/>
      <c r="C39" s="63" t="s">
        <v>1016</v>
      </c>
      <c r="D39" s="64"/>
      <c r="E39" s="63" t="s">
        <v>1016</v>
      </c>
      <c r="F39" s="65"/>
      <c r="G39" s="66"/>
      <c r="H39" s="12"/>
      <c r="I39" s="50">
        <v>28</v>
      </c>
    </row>
    <row r="40" spans="1:9" ht="13" thickBot="1" x14ac:dyDescent="0.3">
      <c r="A40" s="22" t="s">
        <v>22</v>
      </c>
      <c r="B40" s="45">
        <v>12</v>
      </c>
      <c r="C40" s="22" t="s">
        <v>1</v>
      </c>
      <c r="D40" s="8">
        <f>B40</f>
        <v>12</v>
      </c>
      <c r="E40" s="67" t="s">
        <v>1</v>
      </c>
      <c r="F40" s="68"/>
      <c r="G40" s="8">
        <f>B40</f>
        <v>12</v>
      </c>
      <c r="H40" s="12"/>
      <c r="I40" s="50">
        <v>29</v>
      </c>
    </row>
    <row r="41" spans="1:9" ht="13" thickBot="1" x14ac:dyDescent="0.3">
      <c r="A41" s="22" t="s">
        <v>2</v>
      </c>
      <c r="B41" s="45">
        <v>0</v>
      </c>
      <c r="C41" s="22" t="s">
        <v>2</v>
      </c>
      <c r="D41" s="8">
        <f>B41</f>
        <v>0</v>
      </c>
      <c r="E41" s="67" t="s">
        <v>2</v>
      </c>
      <c r="F41" s="68"/>
      <c r="G41" s="8">
        <f>B41</f>
        <v>0</v>
      </c>
      <c r="H41" s="12"/>
      <c r="I41" s="50">
        <v>30</v>
      </c>
    </row>
    <row r="42" spans="1:9" ht="13.9" customHeight="1" thickBot="1" x14ac:dyDescent="0.3">
      <c r="A42" s="23" t="s">
        <v>13</v>
      </c>
      <c r="B42" s="42">
        <f>ROUND(((17500*(B40+B41/30))/12),2)</f>
        <v>17500</v>
      </c>
      <c r="C42" s="23" t="s">
        <v>20</v>
      </c>
      <c r="D42" s="46"/>
      <c r="E42" s="77" t="s">
        <v>20</v>
      </c>
      <c r="F42" s="78"/>
      <c r="G42" s="42">
        <f>IF(B42&lt;D42,(B42),(D42))</f>
        <v>0</v>
      </c>
      <c r="H42" s="12"/>
    </row>
    <row r="43" spans="1:9" ht="24.65" customHeight="1" thickBot="1" x14ac:dyDescent="0.3">
      <c r="A43" s="24" t="s">
        <v>14</v>
      </c>
      <c r="B43" s="43">
        <f>ROUND(((B38+B42)*0.25),2)</f>
        <v>13125</v>
      </c>
      <c r="C43" s="24" t="s">
        <v>14</v>
      </c>
      <c r="D43" s="44">
        <f>ROUND(((D38+D42)*0.25),2)</f>
        <v>0</v>
      </c>
      <c r="E43" s="71" t="s">
        <v>14</v>
      </c>
      <c r="F43" s="72"/>
      <c r="G43" s="42">
        <f>ROUND(((G38+G42)*0.25),2)</f>
        <v>0</v>
      </c>
      <c r="H43" s="12"/>
    </row>
    <row r="44" spans="1:9" ht="13" thickBot="1" x14ac:dyDescent="0.3">
      <c r="A44" s="25" t="s">
        <v>15</v>
      </c>
      <c r="B44" s="10">
        <f>ROUND(B38+B42+B43,2)</f>
        <v>65625</v>
      </c>
      <c r="C44" s="25" t="s">
        <v>21</v>
      </c>
      <c r="D44" s="10">
        <f>ROUND(D38+D42+D43,2)</f>
        <v>0</v>
      </c>
      <c r="E44" s="26" t="s">
        <v>18</v>
      </c>
      <c r="F44" s="26"/>
      <c r="G44" s="9">
        <f>ROUND(G38+G42+G43,2)</f>
        <v>0</v>
      </c>
      <c r="H44" s="12"/>
    </row>
    <row r="45" spans="1:9" ht="13.5" thickTop="1" thickBot="1" x14ac:dyDescent="0.3">
      <c r="A45" s="12"/>
      <c r="B45" s="12"/>
      <c r="C45" s="12"/>
      <c r="D45" s="27"/>
      <c r="E45" s="12"/>
      <c r="F45" s="12"/>
      <c r="G45" s="12"/>
      <c r="H45" s="12"/>
    </row>
    <row r="46" spans="1:9" ht="13.5" thickTop="1" thickBot="1" x14ac:dyDescent="0.3">
      <c r="A46" s="51" t="s">
        <v>4</v>
      </c>
      <c r="B46" s="51"/>
      <c r="C46" s="51"/>
      <c r="D46" s="51"/>
      <c r="E46" s="51"/>
      <c r="F46" s="51"/>
      <c r="G46" s="51"/>
      <c r="H46" s="12"/>
    </row>
    <row r="47" spans="1:9" s="14" customFormat="1" ht="12.75" customHeight="1" thickTop="1" x14ac:dyDescent="0.25">
      <c r="A47" s="69" t="s">
        <v>10</v>
      </c>
      <c r="B47" s="70"/>
      <c r="C47" s="47">
        <f>G28</f>
        <v>0</v>
      </c>
      <c r="D47" s="12"/>
      <c r="E47" s="55" t="s">
        <v>5</v>
      </c>
      <c r="F47" s="56"/>
      <c r="G47" s="29"/>
      <c r="H47" s="12"/>
      <c r="I47" s="14">
        <v>0</v>
      </c>
    </row>
    <row r="48" spans="1:9" s="14" customFormat="1" ht="12.75" customHeight="1" x14ac:dyDescent="0.25">
      <c r="A48" s="69" t="s">
        <v>11</v>
      </c>
      <c r="B48" s="70"/>
      <c r="C48" s="47">
        <f>G44</f>
        <v>0</v>
      </c>
      <c r="D48" s="12"/>
      <c r="E48" s="84">
        <v>30</v>
      </c>
      <c r="F48" s="85"/>
      <c r="G48" s="12"/>
      <c r="H48" s="12"/>
      <c r="I48" s="14">
        <v>30</v>
      </c>
    </row>
    <row r="49" spans="1:9" s="14" customFormat="1" ht="13" thickBot="1" x14ac:dyDescent="0.3">
      <c r="A49" s="12"/>
      <c r="B49" s="12"/>
      <c r="C49" s="12"/>
      <c r="D49" s="12"/>
      <c r="E49" s="12"/>
      <c r="F49" s="12"/>
      <c r="G49" s="12"/>
      <c r="H49" s="12"/>
      <c r="I49" s="14">
        <v>60</v>
      </c>
    </row>
    <row r="50" spans="1:9" s="14" customFormat="1" ht="13" thickBot="1" x14ac:dyDescent="0.3">
      <c r="A50" s="86" t="s">
        <v>8</v>
      </c>
      <c r="B50" s="87"/>
      <c r="C50" s="11">
        <f>C47+C48</f>
        <v>0</v>
      </c>
      <c r="D50" s="12"/>
      <c r="E50" s="12"/>
      <c r="F50" s="12"/>
      <c r="G50" s="12"/>
      <c r="H50" s="12"/>
    </row>
    <row r="51" spans="1:9" s="14" customFormat="1" ht="13" thickBot="1" x14ac:dyDescent="0.3">
      <c r="A51" s="12"/>
      <c r="B51" s="12"/>
      <c r="C51" s="12"/>
      <c r="D51" s="12"/>
      <c r="E51" s="12"/>
      <c r="F51" s="12"/>
      <c r="G51" s="12"/>
      <c r="H51" s="12"/>
    </row>
    <row r="52" spans="1:9" s="14" customFormat="1" ht="13.5" thickTop="1" thickBot="1" x14ac:dyDescent="0.3">
      <c r="A52" s="51" t="s">
        <v>1022</v>
      </c>
      <c r="B52" s="51"/>
      <c r="C52" s="51"/>
      <c r="D52" s="51"/>
      <c r="E52" s="51"/>
      <c r="F52" s="51"/>
      <c r="G52" s="51"/>
      <c r="H52" s="12"/>
    </row>
    <row r="53" spans="1:9" s="14" customFormat="1" ht="13" thickTop="1" x14ac:dyDescent="0.25">
      <c r="A53" s="57"/>
      <c r="B53" s="58"/>
      <c r="C53" s="58"/>
      <c r="D53" s="58"/>
      <c r="E53" s="58"/>
      <c r="F53" s="58"/>
      <c r="G53" s="59"/>
      <c r="H53" s="12"/>
    </row>
    <row r="54" spans="1:9" s="14" customFormat="1" x14ac:dyDescent="0.25">
      <c r="A54" s="60"/>
      <c r="B54" s="61"/>
      <c r="C54" s="61"/>
      <c r="D54" s="61"/>
      <c r="E54" s="61"/>
      <c r="F54" s="61"/>
      <c r="G54" s="62"/>
      <c r="H54" s="12"/>
    </row>
    <row r="55" spans="1:9" s="14" customFormat="1" ht="13" thickBot="1" x14ac:dyDescent="0.3">
      <c r="A55" s="12"/>
      <c r="B55" s="12"/>
      <c r="C55" s="12"/>
      <c r="D55" s="12"/>
      <c r="E55" s="12"/>
      <c r="F55" s="12"/>
      <c r="G55" s="12"/>
      <c r="H55" s="12"/>
    </row>
    <row r="56" spans="1:9" s="14" customFormat="1" ht="14.25" customHeight="1" thickTop="1" thickBot="1" x14ac:dyDescent="0.3">
      <c r="A56" s="89" t="s">
        <v>1032</v>
      </c>
      <c r="B56" s="89"/>
      <c r="C56" s="89"/>
      <c r="D56" s="89"/>
      <c r="E56" s="89"/>
      <c r="F56" s="89"/>
      <c r="G56" s="89"/>
      <c r="H56" s="12"/>
    </row>
    <row r="57" spans="1:9" s="14" customFormat="1" ht="14.25" customHeight="1" thickTop="1" x14ac:dyDescent="0.25">
      <c r="A57" s="88" t="s">
        <v>1024</v>
      </c>
      <c r="B57" s="88"/>
      <c r="C57" s="12"/>
      <c r="D57" s="12"/>
      <c r="E57" s="12"/>
      <c r="F57" s="30"/>
      <c r="G57" s="30"/>
      <c r="H57" s="12"/>
    </row>
    <row r="58" spans="1:9" s="14" customFormat="1" ht="10.15" customHeight="1" x14ac:dyDescent="0.25">
      <c r="A58" s="12" t="s">
        <v>1025</v>
      </c>
      <c r="B58" s="31"/>
      <c r="C58" s="12"/>
      <c r="D58" s="12"/>
      <c r="E58" s="12"/>
      <c r="F58" s="12"/>
      <c r="G58" s="12"/>
      <c r="H58" s="12"/>
    </row>
    <row r="59" spans="1:9" s="14" customFormat="1" x14ac:dyDescent="0.25">
      <c r="A59" s="12" t="s">
        <v>1017</v>
      </c>
      <c r="B59" s="12"/>
      <c r="C59" s="12"/>
      <c r="D59" s="12"/>
      <c r="E59" s="12"/>
      <c r="F59" s="83"/>
      <c r="G59" s="83"/>
      <c r="H59" s="12"/>
    </row>
    <row r="60" spans="1:9" s="14" customFormat="1" x14ac:dyDescent="0.25">
      <c r="A60" s="12" t="s">
        <v>1026</v>
      </c>
      <c r="B60" s="12"/>
      <c r="C60" s="12"/>
      <c r="E60" s="12"/>
      <c r="F60" s="12"/>
      <c r="G60" s="12"/>
      <c r="H60" s="12"/>
    </row>
    <row r="61" spans="1:9" s="14" customFormat="1" x14ac:dyDescent="0.25">
      <c r="A61" s="12" t="s">
        <v>1027</v>
      </c>
      <c r="B61" s="12"/>
      <c r="C61" s="12"/>
      <c r="E61" s="12"/>
      <c r="F61" s="12"/>
      <c r="G61" s="12"/>
      <c r="H61" s="12"/>
    </row>
    <row r="62" spans="1:9" ht="13" thickBot="1" x14ac:dyDescent="0.3">
      <c r="A62" s="6"/>
      <c r="B62" s="6"/>
      <c r="C62" s="32"/>
      <c r="D62" s="33"/>
      <c r="E62" s="34"/>
      <c r="F62" s="82"/>
      <c r="G62" s="82"/>
      <c r="H62" s="12"/>
    </row>
    <row r="63" spans="1:9" s="52" customFormat="1" ht="13" thickBot="1" x14ac:dyDescent="0.3">
      <c r="A63" s="6"/>
      <c r="B63" s="6"/>
      <c r="C63" s="32"/>
      <c r="D63" s="33"/>
      <c r="E63" s="34"/>
      <c r="F63" s="53"/>
      <c r="G63" s="54" t="s">
        <v>1030</v>
      </c>
    </row>
    <row r="64" spans="1:9" s="52" customFormat="1" ht="13" x14ac:dyDescent="0.3">
      <c r="B64" s="4"/>
      <c r="C64" s="35"/>
      <c r="E64" s="35"/>
      <c r="F64" s="35"/>
    </row>
    <row r="65" spans="1:7" s="52" customFormat="1" ht="13" x14ac:dyDescent="0.3">
      <c r="B65" s="4"/>
      <c r="C65" s="35"/>
      <c r="E65" s="35"/>
      <c r="F65" s="35"/>
    </row>
    <row r="66" spans="1:7" ht="13" x14ac:dyDescent="0.3">
      <c r="A66" s="81"/>
      <c r="B66" s="81"/>
      <c r="D66" s="35"/>
    </row>
    <row r="67" spans="1:7" x14ac:dyDescent="0.25">
      <c r="A67" s="36"/>
      <c r="B67" s="2"/>
      <c r="C67" s="37"/>
    </row>
    <row r="68" spans="1:7" x14ac:dyDescent="0.25">
      <c r="A68" s="36"/>
      <c r="B68" s="4"/>
      <c r="D68" s="38"/>
    </row>
    <row r="69" spans="1:7" ht="13" x14ac:dyDescent="0.3">
      <c r="A69" s="36"/>
      <c r="B69" s="4"/>
      <c r="E69" s="80"/>
      <c r="F69" s="80"/>
      <c r="G69" s="80"/>
    </row>
    <row r="70" spans="1:7" x14ac:dyDescent="0.25">
      <c r="A70" s="39"/>
      <c r="B70" s="2"/>
      <c r="E70" s="40"/>
      <c r="F70" s="40"/>
      <c r="G70" s="41"/>
    </row>
    <row r="71" spans="1:7" x14ac:dyDescent="0.25">
      <c r="A71" s="39"/>
      <c r="B71" s="2"/>
    </row>
    <row r="72" spans="1:7" x14ac:dyDescent="0.25">
      <c r="A72" s="36"/>
      <c r="B72" s="2"/>
    </row>
  </sheetData>
  <mergeCells count="54">
    <mergeCell ref="A1:A4"/>
    <mergeCell ref="A7:G7"/>
    <mergeCell ref="B10:C10"/>
    <mergeCell ref="F10:G10"/>
    <mergeCell ref="B11:C11"/>
    <mergeCell ref="F11:G11"/>
    <mergeCell ref="E22:F22"/>
    <mergeCell ref="B12:C12"/>
    <mergeCell ref="F12:G12"/>
    <mergeCell ref="A14:G14"/>
    <mergeCell ref="A18:B18"/>
    <mergeCell ref="C18:D18"/>
    <mergeCell ref="E18:G18"/>
    <mergeCell ref="A19:B19"/>
    <mergeCell ref="C19:D19"/>
    <mergeCell ref="E19:G19"/>
    <mergeCell ref="E20:F20"/>
    <mergeCell ref="E21:F21"/>
    <mergeCell ref="A35:B35"/>
    <mergeCell ref="C35:D35"/>
    <mergeCell ref="E35:G35"/>
    <mergeCell ref="A23:B23"/>
    <mergeCell ref="C23:D23"/>
    <mergeCell ref="E23:G23"/>
    <mergeCell ref="E24:F24"/>
    <mergeCell ref="E25:F25"/>
    <mergeCell ref="E26:F26"/>
    <mergeCell ref="E27:F27"/>
    <mergeCell ref="A30:G30"/>
    <mergeCell ref="A34:B34"/>
    <mergeCell ref="C34:D34"/>
    <mergeCell ref="E34:G34"/>
    <mergeCell ref="E36:F36"/>
    <mergeCell ref="E37:F37"/>
    <mergeCell ref="E38:F38"/>
    <mergeCell ref="A39:B39"/>
    <mergeCell ref="C39:D39"/>
    <mergeCell ref="E39:G39"/>
    <mergeCell ref="E40:F40"/>
    <mergeCell ref="E41:F41"/>
    <mergeCell ref="E42:F42"/>
    <mergeCell ref="E43:F43"/>
    <mergeCell ref="A47:B47"/>
    <mergeCell ref="E47:F47"/>
    <mergeCell ref="F59:G59"/>
    <mergeCell ref="F62:G62"/>
    <mergeCell ref="A66:B66"/>
    <mergeCell ref="E69:G69"/>
    <mergeCell ref="A48:B48"/>
    <mergeCell ref="E48:F48"/>
    <mergeCell ref="A50:B50"/>
    <mergeCell ref="A53:G54"/>
    <mergeCell ref="A56:G56"/>
    <mergeCell ref="A57:B57"/>
  </mergeCells>
  <dataValidations count="6">
    <dataValidation allowBlank="1" showInputMessage="1" showErrorMessage="1" promptTitle="AVÍS" prompt="El detall import sol·licitat d'aquest document és unica i exclusivament per ENTITATS, no per els ens locals." sqref="F5" xr:uid="{00000000-0002-0000-0A00-000001000000}"/>
    <dataValidation type="list" allowBlank="1" showInputMessage="1" showErrorMessage="1" sqref="B21 B25 B41 B37" xr:uid="{00000000-0002-0000-0A00-000002000000}">
      <formula1>$I$11:$I$41</formula1>
    </dataValidation>
    <dataValidation type="list" allowBlank="1" showInputMessage="1" showErrorMessage="1" sqref="B20 B24 B40 B36" xr:uid="{00000000-0002-0000-0A00-000003000000}">
      <formula1>$I$11:$I$29</formula1>
    </dataValidation>
    <dataValidation type="list" allowBlank="1" showInputMessage="1" showErrorMessage="1" sqref="E48:F48" xr:uid="{00000000-0002-0000-0A00-000005000000}">
      <formula1>$I$47:$I$49</formula1>
    </dataValidation>
    <dataValidation type="date" allowBlank="1" showInputMessage="1" showErrorMessage="1" sqref="B16 B32" xr:uid="{93FC20D3-D169-4A54-A160-4245B984C4E5}">
      <formula1>46143</formula1>
      <formula2>46357</formula2>
    </dataValidation>
    <dataValidation type="date" allowBlank="1" showInputMessage="1" showErrorMessage="1" sqref="D16 D32" xr:uid="{2B9414B9-0301-43C1-A7D4-E5A8DC4AD28F}">
      <formula1>46507</formula1>
      <formula2>46507</formula2>
    </dataValidation>
  </dataValidations>
  <pageMargins left="0.70866141732283461" right="0.70866141732283461" top="0.47244094488188976" bottom="0.74803149606299213" header="0.31496062992125984" footer="0.31496062992125984"/>
  <pageSetup paperSize="9" scale="56" orientation="landscape" r:id="rId1"/>
  <headerFooter alignWithMargins="0"/>
  <rowBreaks count="1" manualBreakCount="1">
    <brk id="62" max="16383" man="1"/>
  </rowBreaks>
  <colBreaks count="1" manualBreakCount="1">
    <brk id="9" max="59" man="1"/>
  </colBreak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A00-000009000000}">
          <x14:formula1>
            <xm:f>Comarques!$A$2:$A$948</xm:f>
          </x14:formula1>
          <xm:sqref>B11:C11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I72"/>
  <sheetViews>
    <sheetView zoomScaleNormal="100" workbookViewId="0">
      <selection activeCell="B3" sqref="B3"/>
    </sheetView>
  </sheetViews>
  <sheetFormatPr defaultColWidth="9.1796875" defaultRowHeight="12.5" x14ac:dyDescent="0.25"/>
  <cols>
    <col min="1" max="1" width="40" style="50" customWidth="1"/>
    <col min="2" max="2" width="15" style="50" customWidth="1"/>
    <col min="3" max="3" width="39.453125" style="50" customWidth="1"/>
    <col min="4" max="4" width="15" style="50" customWidth="1"/>
    <col min="5" max="5" width="18.7265625" style="50" customWidth="1"/>
    <col min="6" max="6" width="21" style="50" customWidth="1"/>
    <col min="7" max="7" width="16.26953125" style="50" bestFit="1" customWidth="1"/>
    <col min="8" max="8" width="9.1796875" style="50"/>
    <col min="9" max="9" width="9.1796875" style="50" hidden="1" customWidth="1"/>
    <col min="10" max="10" width="9.1796875" style="50" customWidth="1"/>
    <col min="11" max="16384" width="9.1796875" style="50"/>
  </cols>
  <sheetData>
    <row r="1" spans="1:9" x14ac:dyDescent="0.25">
      <c r="A1" s="93"/>
      <c r="B1" s="12"/>
      <c r="C1" s="12"/>
      <c r="D1" s="12"/>
      <c r="E1" s="12"/>
      <c r="F1" s="12"/>
      <c r="G1" s="12"/>
      <c r="H1" s="12"/>
    </row>
    <row r="2" spans="1:9" x14ac:dyDescent="0.25">
      <c r="A2" s="93"/>
      <c r="B2" s="12"/>
      <c r="C2" s="12"/>
      <c r="D2" s="12"/>
      <c r="E2" s="12"/>
      <c r="F2" s="12"/>
      <c r="G2" s="12"/>
      <c r="H2" s="12"/>
    </row>
    <row r="3" spans="1:9" x14ac:dyDescent="0.25">
      <c r="A3" s="93"/>
      <c r="B3" s="12"/>
      <c r="C3" s="12"/>
      <c r="D3" s="12"/>
      <c r="E3" s="12"/>
      <c r="F3" s="12"/>
      <c r="G3" s="12"/>
      <c r="H3" s="12"/>
    </row>
    <row r="4" spans="1:9" x14ac:dyDescent="0.25">
      <c r="A4" s="93"/>
      <c r="B4" s="12"/>
      <c r="C4" s="12"/>
      <c r="D4" s="12"/>
      <c r="E4" s="12"/>
      <c r="F4" s="12"/>
      <c r="G4" s="12"/>
      <c r="H4" s="12"/>
    </row>
    <row r="5" spans="1:9" x14ac:dyDescent="0.25">
      <c r="A5" s="12"/>
      <c r="B5" s="12"/>
      <c r="C5" s="12"/>
      <c r="D5" s="12"/>
      <c r="F5" s="12"/>
      <c r="G5" s="12"/>
      <c r="H5" s="12"/>
    </row>
    <row r="6" spans="1:9" x14ac:dyDescent="0.25">
      <c r="A6" s="12"/>
      <c r="B6" s="12"/>
      <c r="C6" s="12"/>
      <c r="D6" s="12"/>
      <c r="E6" s="12"/>
      <c r="F6" s="12"/>
      <c r="G6" s="12"/>
      <c r="H6" s="12"/>
    </row>
    <row r="7" spans="1:9" s="14" customFormat="1" ht="24.75" customHeight="1" thickBot="1" x14ac:dyDescent="0.35">
      <c r="A7" s="94" t="s">
        <v>24</v>
      </c>
      <c r="B7" s="94"/>
      <c r="C7" s="94"/>
      <c r="D7" s="94"/>
      <c r="E7" s="94"/>
      <c r="F7" s="94"/>
      <c r="G7" s="94"/>
      <c r="H7" s="12"/>
    </row>
    <row r="8" spans="1:9" s="14" customFormat="1" ht="5.25" customHeight="1" thickTop="1" x14ac:dyDescent="0.25">
      <c r="A8" s="15"/>
      <c r="B8" s="15"/>
      <c r="C8" s="15"/>
      <c r="D8" s="15"/>
      <c r="E8" s="15"/>
      <c r="F8" s="15"/>
      <c r="G8" s="15"/>
      <c r="H8" s="12"/>
    </row>
    <row r="9" spans="1:9" s="14" customFormat="1" x14ac:dyDescent="0.25">
      <c r="A9" s="12"/>
      <c r="B9" s="12"/>
      <c r="C9" s="12"/>
      <c r="D9" s="12"/>
      <c r="E9" s="12"/>
      <c r="F9" s="12"/>
      <c r="G9" s="12"/>
      <c r="H9" s="12"/>
    </row>
    <row r="10" spans="1:9" s="14" customFormat="1" ht="13" x14ac:dyDescent="0.3">
      <c r="A10" s="16" t="s">
        <v>23</v>
      </c>
      <c r="B10" s="95">
        <f>'Punt d''actuació 1 (afegir nom)'!B10:C10</f>
        <v>0</v>
      </c>
      <c r="C10" s="96"/>
      <c r="D10" s="12"/>
      <c r="E10" s="16" t="s">
        <v>1021</v>
      </c>
      <c r="F10" s="95">
        <f>'Punt d''actuació 1 (afegir nom)'!F10:G10</f>
        <v>0</v>
      </c>
      <c r="G10" s="96"/>
      <c r="H10" s="12"/>
    </row>
    <row r="11" spans="1:9" s="14" customFormat="1" ht="13" x14ac:dyDescent="0.3">
      <c r="A11" s="16" t="s">
        <v>1019</v>
      </c>
      <c r="B11" s="90"/>
      <c r="C11" s="91"/>
      <c r="D11" s="12"/>
      <c r="E11" s="16" t="s">
        <v>0</v>
      </c>
      <c r="F11" s="97" t="e">
        <f>VLOOKUP(B11,Comarques!A1:B948,2)</f>
        <v>#N/A</v>
      </c>
      <c r="G11" s="98"/>
      <c r="H11" s="12"/>
      <c r="I11" s="14">
        <v>0</v>
      </c>
    </row>
    <row r="12" spans="1:9" s="14" customFormat="1" ht="13" x14ac:dyDescent="0.3">
      <c r="A12" s="16" t="s">
        <v>3</v>
      </c>
      <c r="B12" s="90"/>
      <c r="C12" s="91"/>
      <c r="D12" s="12"/>
      <c r="E12" s="16" t="s">
        <v>12</v>
      </c>
      <c r="F12" s="90"/>
      <c r="G12" s="92"/>
      <c r="H12" s="12"/>
      <c r="I12" s="14">
        <v>1</v>
      </c>
    </row>
    <row r="13" spans="1:9" ht="13.15" customHeight="1" thickBot="1" x14ac:dyDescent="0.3">
      <c r="A13" s="12"/>
      <c r="B13" s="12"/>
      <c r="C13" s="12"/>
      <c r="D13" s="12"/>
      <c r="E13" s="12"/>
      <c r="F13" s="12"/>
      <c r="G13" s="12"/>
      <c r="H13" s="12"/>
      <c r="I13" s="50">
        <v>2</v>
      </c>
    </row>
    <row r="14" spans="1:9" ht="13.5" thickTop="1" thickBot="1" x14ac:dyDescent="0.3">
      <c r="A14" s="79" t="s">
        <v>6</v>
      </c>
      <c r="B14" s="79"/>
      <c r="C14" s="79"/>
      <c r="D14" s="79"/>
      <c r="E14" s="79"/>
      <c r="F14" s="79"/>
      <c r="G14" s="79"/>
      <c r="H14" s="12"/>
      <c r="I14" s="50">
        <v>3</v>
      </c>
    </row>
    <row r="15" spans="1:9" ht="13" thickTop="1" x14ac:dyDescent="0.25">
      <c r="A15" s="12"/>
      <c r="B15" s="12"/>
      <c r="C15" s="12"/>
      <c r="D15" s="12"/>
      <c r="E15" s="12"/>
      <c r="F15" s="12"/>
      <c r="G15" s="12"/>
      <c r="H15" s="12"/>
      <c r="I15" s="50">
        <v>4</v>
      </c>
    </row>
    <row r="16" spans="1:9" x14ac:dyDescent="0.25">
      <c r="A16" s="17" t="s">
        <v>1035</v>
      </c>
      <c r="B16" s="48"/>
      <c r="C16" s="18" t="s">
        <v>1033</v>
      </c>
      <c r="D16" s="5">
        <v>46507</v>
      </c>
      <c r="E16" s="19"/>
      <c r="F16" s="12"/>
      <c r="G16" s="12"/>
      <c r="H16" s="12"/>
      <c r="I16" s="50">
        <v>5</v>
      </c>
    </row>
    <row r="17" spans="1:9" ht="13" thickBot="1" x14ac:dyDescent="0.3">
      <c r="A17" s="12"/>
      <c r="B17" s="12"/>
      <c r="C17" s="12"/>
      <c r="D17" s="12"/>
      <c r="E17" s="12"/>
      <c r="F17" s="12"/>
      <c r="G17" s="12"/>
      <c r="H17" s="12"/>
      <c r="I17" s="50">
        <v>6</v>
      </c>
    </row>
    <row r="18" spans="1:9" s="21" customFormat="1" ht="40.15" customHeight="1" thickBot="1" x14ac:dyDescent="0.3">
      <c r="A18" s="63" t="s">
        <v>1023</v>
      </c>
      <c r="B18" s="64"/>
      <c r="C18" s="63" t="s">
        <v>17</v>
      </c>
      <c r="D18" s="64"/>
      <c r="E18" s="74" t="s">
        <v>1029</v>
      </c>
      <c r="F18" s="75"/>
      <c r="G18" s="76"/>
      <c r="H18" s="20"/>
      <c r="I18" s="50">
        <v>7</v>
      </c>
    </row>
    <row r="19" spans="1:9" ht="13.9" customHeight="1" thickBot="1" x14ac:dyDescent="0.3">
      <c r="A19" s="63" t="s">
        <v>1015</v>
      </c>
      <c r="B19" s="64"/>
      <c r="C19" s="63" t="s">
        <v>1015</v>
      </c>
      <c r="D19" s="64"/>
      <c r="E19" s="63" t="s">
        <v>1015</v>
      </c>
      <c r="F19" s="65"/>
      <c r="G19" s="73"/>
      <c r="H19" s="12"/>
      <c r="I19" s="50">
        <v>8</v>
      </c>
    </row>
    <row r="20" spans="1:9" ht="16.5" customHeight="1" thickBot="1" x14ac:dyDescent="0.3">
      <c r="A20" s="22" t="s">
        <v>1</v>
      </c>
      <c r="B20" s="45">
        <v>12</v>
      </c>
      <c r="C20" s="22" t="s">
        <v>1</v>
      </c>
      <c r="D20" s="8">
        <f>B20</f>
        <v>12</v>
      </c>
      <c r="E20" s="67" t="s">
        <v>1</v>
      </c>
      <c r="F20" s="68"/>
      <c r="G20" s="8">
        <f>D20</f>
        <v>12</v>
      </c>
      <c r="H20" s="12"/>
      <c r="I20" s="50">
        <v>9</v>
      </c>
    </row>
    <row r="21" spans="1:9" ht="13" thickBot="1" x14ac:dyDescent="0.3">
      <c r="A21" s="22" t="s">
        <v>2</v>
      </c>
      <c r="B21" s="45">
        <v>0</v>
      </c>
      <c r="C21" s="22" t="s">
        <v>2</v>
      </c>
      <c r="D21" s="8">
        <f>B21</f>
        <v>0</v>
      </c>
      <c r="E21" s="67" t="s">
        <v>2</v>
      </c>
      <c r="F21" s="68" t="s">
        <v>2</v>
      </c>
      <c r="G21" s="8">
        <f>D21</f>
        <v>0</v>
      </c>
      <c r="H21" s="12"/>
      <c r="I21" s="50">
        <v>10</v>
      </c>
    </row>
    <row r="22" spans="1:9" ht="13.9" customHeight="1" thickBot="1" x14ac:dyDescent="0.3">
      <c r="A22" s="23" t="s">
        <v>1020</v>
      </c>
      <c r="B22" s="42">
        <f>ROUND(((35000*(B20+B21/30))/12),2)</f>
        <v>35000</v>
      </c>
      <c r="C22" s="23" t="s">
        <v>1020</v>
      </c>
      <c r="D22" s="46"/>
      <c r="E22" s="77" t="s">
        <v>1020</v>
      </c>
      <c r="F22" s="78"/>
      <c r="G22" s="42">
        <f>IF(B22&lt;D22,(B22),(D22))</f>
        <v>0</v>
      </c>
      <c r="H22" s="12"/>
      <c r="I22" s="50">
        <v>11</v>
      </c>
    </row>
    <row r="23" spans="1:9" ht="14.5" customHeight="1" thickBot="1" x14ac:dyDescent="0.3">
      <c r="A23" s="63" t="s">
        <v>1016</v>
      </c>
      <c r="B23" s="64"/>
      <c r="C23" s="63" t="s">
        <v>1016</v>
      </c>
      <c r="D23" s="64"/>
      <c r="E23" s="63" t="s">
        <v>1016</v>
      </c>
      <c r="F23" s="65"/>
      <c r="G23" s="66"/>
      <c r="H23" s="12"/>
      <c r="I23" s="50">
        <v>12</v>
      </c>
    </row>
    <row r="24" spans="1:9" ht="18.649999999999999" customHeight="1" thickBot="1" x14ac:dyDescent="0.3">
      <c r="A24" s="22" t="s">
        <v>22</v>
      </c>
      <c r="B24" s="45">
        <v>12</v>
      </c>
      <c r="C24" s="22" t="s">
        <v>1</v>
      </c>
      <c r="D24" s="8">
        <f>B24</f>
        <v>12</v>
      </c>
      <c r="E24" s="67" t="s">
        <v>1</v>
      </c>
      <c r="F24" s="68"/>
      <c r="G24" s="8">
        <f>B24</f>
        <v>12</v>
      </c>
      <c r="H24" s="12"/>
      <c r="I24" s="50">
        <v>13</v>
      </c>
    </row>
    <row r="25" spans="1:9" ht="18.649999999999999" customHeight="1" thickBot="1" x14ac:dyDescent="0.3">
      <c r="A25" s="22" t="s">
        <v>2</v>
      </c>
      <c r="B25" s="45">
        <v>0</v>
      </c>
      <c r="C25" s="22" t="s">
        <v>2</v>
      </c>
      <c r="D25" s="8">
        <f>B25</f>
        <v>0</v>
      </c>
      <c r="E25" s="67" t="s">
        <v>2</v>
      </c>
      <c r="F25" s="68"/>
      <c r="G25" s="8">
        <f>B25</f>
        <v>0</v>
      </c>
      <c r="H25" s="12"/>
      <c r="I25" s="50">
        <v>14</v>
      </c>
    </row>
    <row r="26" spans="1:9" ht="15" customHeight="1" thickBot="1" x14ac:dyDescent="0.3">
      <c r="A26" s="23" t="s">
        <v>13</v>
      </c>
      <c r="B26" s="42">
        <f>ROUND(((17500*(B24+B25/30))/12),2)</f>
        <v>17500</v>
      </c>
      <c r="C26" s="23" t="s">
        <v>20</v>
      </c>
      <c r="D26" s="46"/>
      <c r="E26" s="77" t="s">
        <v>20</v>
      </c>
      <c r="F26" s="78"/>
      <c r="G26" s="42">
        <f>IF(B26&lt;D26,(B26),(D26))</f>
        <v>0</v>
      </c>
      <c r="H26" s="12"/>
      <c r="I26" s="50">
        <v>15</v>
      </c>
    </row>
    <row r="27" spans="1:9" ht="27.65" customHeight="1" thickBot="1" x14ac:dyDescent="0.3">
      <c r="A27" s="24" t="s">
        <v>14</v>
      </c>
      <c r="B27" s="43">
        <f>ROUND(((B22+B26)*0.25),2)</f>
        <v>13125</v>
      </c>
      <c r="C27" s="24" t="s">
        <v>14</v>
      </c>
      <c r="D27" s="44">
        <f>ROUND(((D22+D26)*0.25),2)</f>
        <v>0</v>
      </c>
      <c r="E27" s="71" t="s">
        <v>14</v>
      </c>
      <c r="F27" s="72"/>
      <c r="G27" s="42">
        <f>ROUND(((G22+G26)*0.25),2)</f>
        <v>0</v>
      </c>
      <c r="H27" s="12"/>
      <c r="I27" s="50">
        <v>16</v>
      </c>
    </row>
    <row r="28" spans="1:9" ht="13" thickBot="1" x14ac:dyDescent="0.3">
      <c r="A28" s="25" t="s">
        <v>15</v>
      </c>
      <c r="B28" s="10">
        <f>ROUND(B22+B26+B27,2)</f>
        <v>65625</v>
      </c>
      <c r="C28" s="25" t="s">
        <v>21</v>
      </c>
      <c r="D28" s="10">
        <f>ROUND(D22+D26+D27,2)</f>
        <v>0</v>
      </c>
      <c r="E28" s="26" t="s">
        <v>18</v>
      </c>
      <c r="F28" s="26"/>
      <c r="G28" s="9">
        <f>ROUND(G22+G26+G27,2)</f>
        <v>0</v>
      </c>
      <c r="H28" s="12"/>
      <c r="I28" s="14">
        <v>17</v>
      </c>
    </row>
    <row r="29" spans="1:9" ht="13.5" thickTop="1" thickBot="1" x14ac:dyDescent="0.3">
      <c r="A29" s="12"/>
      <c r="B29" s="12"/>
      <c r="C29" s="12"/>
      <c r="D29" s="12"/>
      <c r="E29" s="12"/>
      <c r="F29" s="12"/>
      <c r="G29" s="12"/>
      <c r="H29" s="12"/>
      <c r="I29" s="14">
        <v>18</v>
      </c>
    </row>
    <row r="30" spans="1:9" ht="13.5" thickTop="1" thickBot="1" x14ac:dyDescent="0.3">
      <c r="A30" s="79" t="s">
        <v>9</v>
      </c>
      <c r="B30" s="79"/>
      <c r="C30" s="79"/>
      <c r="D30" s="79"/>
      <c r="E30" s="79"/>
      <c r="F30" s="79"/>
      <c r="G30" s="79"/>
      <c r="H30" s="12"/>
      <c r="I30" s="14">
        <v>19</v>
      </c>
    </row>
    <row r="31" spans="1:9" ht="13" thickTop="1" x14ac:dyDescent="0.25">
      <c r="A31" s="12"/>
      <c r="B31" s="12"/>
      <c r="C31" s="12"/>
      <c r="D31" s="12"/>
      <c r="E31" s="12"/>
      <c r="F31" s="12"/>
      <c r="G31" s="12"/>
      <c r="H31" s="12"/>
      <c r="I31" s="50">
        <v>20</v>
      </c>
    </row>
    <row r="32" spans="1:9" x14ac:dyDescent="0.25">
      <c r="A32" s="17" t="s">
        <v>1036</v>
      </c>
      <c r="B32" s="48"/>
      <c r="C32" s="18" t="s">
        <v>1037</v>
      </c>
      <c r="D32" s="5">
        <v>46507</v>
      </c>
      <c r="E32" s="19"/>
      <c r="F32" s="12"/>
      <c r="G32" s="12"/>
      <c r="H32" s="12"/>
      <c r="I32" s="50">
        <v>21</v>
      </c>
    </row>
    <row r="33" spans="1:9" ht="13" thickBot="1" x14ac:dyDescent="0.3">
      <c r="A33" s="12"/>
      <c r="B33" s="12"/>
      <c r="C33" s="12"/>
      <c r="D33" s="12"/>
      <c r="E33" s="12"/>
      <c r="F33" s="12"/>
      <c r="G33" s="12"/>
      <c r="H33" s="12"/>
      <c r="I33" s="50">
        <v>22</v>
      </c>
    </row>
    <row r="34" spans="1:9" ht="36" customHeight="1" thickBot="1" x14ac:dyDescent="0.3">
      <c r="A34" s="63" t="s">
        <v>1028</v>
      </c>
      <c r="B34" s="64"/>
      <c r="C34" s="63" t="s">
        <v>17</v>
      </c>
      <c r="D34" s="64"/>
      <c r="E34" s="74" t="s">
        <v>1029</v>
      </c>
      <c r="F34" s="75"/>
      <c r="G34" s="76"/>
      <c r="H34" s="12"/>
      <c r="I34" s="50">
        <v>23</v>
      </c>
    </row>
    <row r="35" spans="1:9" ht="13.9" customHeight="1" thickBot="1" x14ac:dyDescent="0.3">
      <c r="A35" s="63" t="s">
        <v>1015</v>
      </c>
      <c r="B35" s="64"/>
      <c r="C35" s="63" t="s">
        <v>1015</v>
      </c>
      <c r="D35" s="64"/>
      <c r="E35" s="63" t="s">
        <v>1015</v>
      </c>
      <c r="F35" s="65"/>
      <c r="G35" s="73"/>
      <c r="H35" s="12"/>
      <c r="I35" s="50">
        <v>24</v>
      </c>
    </row>
    <row r="36" spans="1:9" ht="13" thickBot="1" x14ac:dyDescent="0.3">
      <c r="A36" s="22" t="s">
        <v>1</v>
      </c>
      <c r="B36" s="45">
        <v>12</v>
      </c>
      <c r="C36" s="22" t="s">
        <v>1</v>
      </c>
      <c r="D36" s="8">
        <f>B36</f>
        <v>12</v>
      </c>
      <c r="E36" s="67" t="s">
        <v>1</v>
      </c>
      <c r="F36" s="68"/>
      <c r="G36" s="8">
        <f>D36</f>
        <v>12</v>
      </c>
      <c r="H36" s="12"/>
      <c r="I36" s="50">
        <v>25</v>
      </c>
    </row>
    <row r="37" spans="1:9" ht="13" thickBot="1" x14ac:dyDescent="0.3">
      <c r="A37" s="22" t="s">
        <v>2</v>
      </c>
      <c r="B37" s="45">
        <v>0</v>
      </c>
      <c r="C37" s="22" t="s">
        <v>2</v>
      </c>
      <c r="D37" s="8">
        <f>B37</f>
        <v>0</v>
      </c>
      <c r="E37" s="67" t="s">
        <v>2</v>
      </c>
      <c r="F37" s="68" t="s">
        <v>2</v>
      </c>
      <c r="G37" s="8">
        <f>D37</f>
        <v>0</v>
      </c>
      <c r="H37" s="12"/>
      <c r="I37" s="50">
        <v>26</v>
      </c>
    </row>
    <row r="38" spans="1:9" ht="13.9" customHeight="1" thickBot="1" x14ac:dyDescent="0.3">
      <c r="A38" s="23" t="s">
        <v>7</v>
      </c>
      <c r="B38" s="42">
        <f>ROUND(((35000*(B36+B37/30))/12),2)</f>
        <v>35000</v>
      </c>
      <c r="C38" s="23" t="s">
        <v>19</v>
      </c>
      <c r="D38" s="46"/>
      <c r="E38" s="77" t="s">
        <v>16</v>
      </c>
      <c r="F38" s="78"/>
      <c r="G38" s="42">
        <f>IF(B38&lt;D38,(B38),(D38))</f>
        <v>0</v>
      </c>
      <c r="H38" s="12"/>
      <c r="I38" s="50">
        <v>27</v>
      </c>
    </row>
    <row r="39" spans="1:9" ht="13.9" customHeight="1" thickBot="1" x14ac:dyDescent="0.3">
      <c r="A39" s="63" t="s">
        <v>1016</v>
      </c>
      <c r="B39" s="64"/>
      <c r="C39" s="63" t="s">
        <v>1016</v>
      </c>
      <c r="D39" s="64"/>
      <c r="E39" s="63" t="s">
        <v>1016</v>
      </c>
      <c r="F39" s="65"/>
      <c r="G39" s="66"/>
      <c r="H39" s="12"/>
      <c r="I39" s="50">
        <v>28</v>
      </c>
    </row>
    <row r="40" spans="1:9" ht="13" thickBot="1" x14ac:dyDescent="0.3">
      <c r="A40" s="22" t="s">
        <v>22</v>
      </c>
      <c r="B40" s="45">
        <v>12</v>
      </c>
      <c r="C40" s="22" t="s">
        <v>1</v>
      </c>
      <c r="D40" s="8">
        <f>B40</f>
        <v>12</v>
      </c>
      <c r="E40" s="67" t="s">
        <v>1</v>
      </c>
      <c r="F40" s="68"/>
      <c r="G40" s="8">
        <f>B40</f>
        <v>12</v>
      </c>
      <c r="H40" s="12"/>
      <c r="I40" s="50">
        <v>29</v>
      </c>
    </row>
    <row r="41" spans="1:9" ht="13" thickBot="1" x14ac:dyDescent="0.3">
      <c r="A41" s="22" t="s">
        <v>2</v>
      </c>
      <c r="B41" s="45">
        <v>0</v>
      </c>
      <c r="C41" s="22" t="s">
        <v>2</v>
      </c>
      <c r="D41" s="8">
        <f>B41</f>
        <v>0</v>
      </c>
      <c r="E41" s="67" t="s">
        <v>2</v>
      </c>
      <c r="F41" s="68"/>
      <c r="G41" s="8">
        <f>B41</f>
        <v>0</v>
      </c>
      <c r="H41" s="12"/>
      <c r="I41" s="50">
        <v>30</v>
      </c>
    </row>
    <row r="42" spans="1:9" ht="13.9" customHeight="1" thickBot="1" x14ac:dyDescent="0.3">
      <c r="A42" s="23" t="s">
        <v>13</v>
      </c>
      <c r="B42" s="42">
        <f>ROUND(((17500*(B40+B41/30))/12),2)</f>
        <v>17500</v>
      </c>
      <c r="C42" s="23" t="s">
        <v>20</v>
      </c>
      <c r="D42" s="46"/>
      <c r="E42" s="77" t="s">
        <v>20</v>
      </c>
      <c r="F42" s="78"/>
      <c r="G42" s="42">
        <f>IF(B42&lt;D42,(B42),(D42))</f>
        <v>0</v>
      </c>
      <c r="H42" s="12"/>
    </row>
    <row r="43" spans="1:9" ht="24.65" customHeight="1" thickBot="1" x14ac:dyDescent="0.3">
      <c r="A43" s="24" t="s">
        <v>14</v>
      </c>
      <c r="B43" s="43">
        <f>ROUND(((B38+B42)*0.25),2)</f>
        <v>13125</v>
      </c>
      <c r="C43" s="24" t="s">
        <v>14</v>
      </c>
      <c r="D43" s="44">
        <f>ROUND(((D38+D42)*0.25),2)</f>
        <v>0</v>
      </c>
      <c r="E43" s="71" t="s">
        <v>14</v>
      </c>
      <c r="F43" s="72"/>
      <c r="G43" s="42">
        <f>ROUND(((G38+G42)*0.25),2)</f>
        <v>0</v>
      </c>
      <c r="H43" s="12"/>
    </row>
    <row r="44" spans="1:9" ht="13" thickBot="1" x14ac:dyDescent="0.3">
      <c r="A44" s="25" t="s">
        <v>15</v>
      </c>
      <c r="B44" s="10">
        <f>ROUND(B38+B42+B43,2)</f>
        <v>65625</v>
      </c>
      <c r="C44" s="25" t="s">
        <v>21</v>
      </c>
      <c r="D44" s="10">
        <f>ROUND(D38+D42+D43,2)</f>
        <v>0</v>
      </c>
      <c r="E44" s="26" t="s">
        <v>18</v>
      </c>
      <c r="F44" s="26"/>
      <c r="G44" s="9">
        <f>ROUND(G38+G42+G43,2)</f>
        <v>0</v>
      </c>
      <c r="H44" s="12"/>
    </row>
    <row r="45" spans="1:9" ht="13.5" thickTop="1" thickBot="1" x14ac:dyDescent="0.3">
      <c r="A45" s="12"/>
      <c r="B45" s="12"/>
      <c r="C45" s="12"/>
      <c r="D45" s="27"/>
      <c r="E45" s="12"/>
      <c r="F45" s="12"/>
      <c r="G45" s="12"/>
      <c r="H45" s="12"/>
    </row>
    <row r="46" spans="1:9" ht="13.5" thickTop="1" thickBot="1" x14ac:dyDescent="0.3">
      <c r="A46" s="51" t="s">
        <v>4</v>
      </c>
      <c r="B46" s="51"/>
      <c r="C46" s="51"/>
      <c r="D46" s="51"/>
      <c r="E46" s="51"/>
      <c r="F46" s="51"/>
      <c r="G46" s="51"/>
      <c r="H46" s="12"/>
    </row>
    <row r="47" spans="1:9" s="14" customFormat="1" ht="12.75" customHeight="1" thickTop="1" x14ac:dyDescent="0.25">
      <c r="A47" s="69" t="s">
        <v>10</v>
      </c>
      <c r="B47" s="70"/>
      <c r="C47" s="47">
        <f>G28</f>
        <v>0</v>
      </c>
      <c r="D47" s="12"/>
      <c r="E47" s="55" t="s">
        <v>5</v>
      </c>
      <c r="F47" s="56"/>
      <c r="G47" s="29"/>
      <c r="H47" s="12"/>
      <c r="I47" s="14">
        <v>0</v>
      </c>
    </row>
    <row r="48" spans="1:9" s="14" customFormat="1" ht="12.75" customHeight="1" x14ac:dyDescent="0.25">
      <c r="A48" s="69" t="s">
        <v>11</v>
      </c>
      <c r="B48" s="70"/>
      <c r="C48" s="47">
        <f>G44</f>
        <v>0</v>
      </c>
      <c r="D48" s="12"/>
      <c r="E48" s="84">
        <v>30</v>
      </c>
      <c r="F48" s="85"/>
      <c r="G48" s="12"/>
      <c r="H48" s="12"/>
      <c r="I48" s="14">
        <v>30</v>
      </c>
    </row>
    <row r="49" spans="1:9" s="14" customFormat="1" ht="13" thickBot="1" x14ac:dyDescent="0.3">
      <c r="A49" s="12"/>
      <c r="B49" s="12"/>
      <c r="C49" s="12"/>
      <c r="D49" s="12"/>
      <c r="E49" s="12"/>
      <c r="F49" s="12"/>
      <c r="G49" s="12"/>
      <c r="H49" s="12"/>
      <c r="I49" s="14">
        <v>60</v>
      </c>
    </row>
    <row r="50" spans="1:9" s="14" customFormat="1" ht="13" thickBot="1" x14ac:dyDescent="0.3">
      <c r="A50" s="86" t="s">
        <v>8</v>
      </c>
      <c r="B50" s="87"/>
      <c r="C50" s="11">
        <f>C47+C48</f>
        <v>0</v>
      </c>
      <c r="D50" s="12"/>
      <c r="E50" s="12"/>
      <c r="F50" s="12"/>
      <c r="G50" s="12"/>
      <c r="H50" s="12"/>
    </row>
    <row r="51" spans="1:9" s="14" customFormat="1" ht="13" thickBot="1" x14ac:dyDescent="0.3">
      <c r="A51" s="12"/>
      <c r="B51" s="12"/>
      <c r="C51" s="12"/>
      <c r="D51" s="12"/>
      <c r="E51" s="12"/>
      <c r="F51" s="12"/>
      <c r="G51" s="12"/>
      <c r="H51" s="12"/>
    </row>
    <row r="52" spans="1:9" s="14" customFormat="1" ht="13.5" thickTop="1" thickBot="1" x14ac:dyDescent="0.3">
      <c r="A52" s="51" t="s">
        <v>1022</v>
      </c>
      <c r="B52" s="51"/>
      <c r="C52" s="51"/>
      <c r="D52" s="51"/>
      <c r="E52" s="51"/>
      <c r="F52" s="51"/>
      <c r="G52" s="51"/>
      <c r="H52" s="12"/>
    </row>
    <row r="53" spans="1:9" s="14" customFormat="1" ht="13" thickTop="1" x14ac:dyDescent="0.25">
      <c r="A53" s="57"/>
      <c r="B53" s="58"/>
      <c r="C53" s="58"/>
      <c r="D53" s="58"/>
      <c r="E53" s="58"/>
      <c r="F53" s="58"/>
      <c r="G53" s="59"/>
      <c r="H53" s="12"/>
    </row>
    <row r="54" spans="1:9" s="14" customFormat="1" x14ac:dyDescent="0.25">
      <c r="A54" s="60"/>
      <c r="B54" s="61"/>
      <c r="C54" s="61"/>
      <c r="D54" s="61"/>
      <c r="E54" s="61"/>
      <c r="F54" s="61"/>
      <c r="G54" s="62"/>
      <c r="H54" s="12"/>
    </row>
    <row r="55" spans="1:9" s="14" customFormat="1" ht="13" thickBot="1" x14ac:dyDescent="0.3">
      <c r="A55" s="12"/>
      <c r="B55" s="12"/>
      <c r="C55" s="12"/>
      <c r="D55" s="12"/>
      <c r="E55" s="12"/>
      <c r="F55" s="12"/>
      <c r="G55" s="12"/>
      <c r="H55" s="12"/>
    </row>
    <row r="56" spans="1:9" s="14" customFormat="1" ht="14.25" customHeight="1" thickTop="1" thickBot="1" x14ac:dyDescent="0.3">
      <c r="A56" s="89" t="s">
        <v>1032</v>
      </c>
      <c r="B56" s="89"/>
      <c r="C56" s="89"/>
      <c r="D56" s="89"/>
      <c r="E56" s="89"/>
      <c r="F56" s="89"/>
      <c r="G56" s="89"/>
      <c r="H56" s="12"/>
    </row>
    <row r="57" spans="1:9" s="14" customFormat="1" ht="14.25" customHeight="1" thickTop="1" x14ac:dyDescent="0.25">
      <c r="A57" s="88" t="s">
        <v>1024</v>
      </c>
      <c r="B57" s="88"/>
      <c r="C57" s="12"/>
      <c r="D57" s="12"/>
      <c r="E57" s="12"/>
      <c r="F57" s="30"/>
      <c r="G57" s="30"/>
      <c r="H57" s="12"/>
    </row>
    <row r="58" spans="1:9" s="14" customFormat="1" ht="10.15" customHeight="1" x14ac:dyDescent="0.25">
      <c r="A58" s="12" t="s">
        <v>1025</v>
      </c>
      <c r="B58" s="31"/>
      <c r="C58" s="12"/>
      <c r="D58" s="12"/>
      <c r="E58" s="12"/>
      <c r="F58" s="12"/>
      <c r="G58" s="12"/>
      <c r="H58" s="12"/>
    </row>
    <row r="59" spans="1:9" s="14" customFormat="1" x14ac:dyDescent="0.25">
      <c r="A59" s="12" t="s">
        <v>1017</v>
      </c>
      <c r="B59" s="12"/>
      <c r="C59" s="12"/>
      <c r="D59" s="12"/>
      <c r="E59" s="12"/>
      <c r="F59" s="83"/>
      <c r="G59" s="83"/>
      <c r="H59" s="12"/>
    </row>
    <row r="60" spans="1:9" s="14" customFormat="1" x14ac:dyDescent="0.25">
      <c r="A60" s="12" t="s">
        <v>1026</v>
      </c>
      <c r="B60" s="12"/>
      <c r="C60" s="12"/>
      <c r="E60" s="12"/>
      <c r="F60" s="12"/>
      <c r="G60" s="12"/>
      <c r="H60" s="12"/>
    </row>
    <row r="61" spans="1:9" s="14" customFormat="1" x14ac:dyDescent="0.25">
      <c r="A61" s="12" t="s">
        <v>1027</v>
      </c>
      <c r="B61" s="12"/>
      <c r="C61" s="12"/>
      <c r="E61" s="12"/>
      <c r="F61" s="12"/>
      <c r="G61" s="12"/>
      <c r="H61" s="12"/>
    </row>
    <row r="62" spans="1:9" ht="13" thickBot="1" x14ac:dyDescent="0.3">
      <c r="A62" s="6"/>
      <c r="B62" s="6"/>
      <c r="C62" s="32"/>
      <c r="D62" s="33"/>
      <c r="E62" s="34"/>
      <c r="F62" s="82"/>
      <c r="G62" s="82"/>
      <c r="H62" s="12"/>
    </row>
    <row r="63" spans="1:9" s="52" customFormat="1" ht="13" thickBot="1" x14ac:dyDescent="0.3">
      <c r="A63" s="6"/>
      <c r="B63" s="6"/>
      <c r="C63" s="32"/>
      <c r="D63" s="33"/>
      <c r="E63" s="34"/>
      <c r="F63" s="53"/>
      <c r="G63" s="54" t="s">
        <v>1030</v>
      </c>
    </row>
    <row r="64" spans="1:9" s="52" customFormat="1" ht="13" x14ac:dyDescent="0.3">
      <c r="B64" s="4"/>
      <c r="C64" s="35"/>
      <c r="E64" s="35"/>
      <c r="F64" s="35"/>
    </row>
    <row r="65" spans="1:7" s="52" customFormat="1" ht="13" x14ac:dyDescent="0.3">
      <c r="B65" s="4"/>
      <c r="C65" s="35"/>
      <c r="E65" s="35"/>
      <c r="F65" s="35"/>
    </row>
    <row r="66" spans="1:7" ht="13" x14ac:dyDescent="0.3">
      <c r="A66" s="81"/>
      <c r="B66" s="81"/>
      <c r="D66" s="35"/>
    </row>
    <row r="67" spans="1:7" x14ac:dyDescent="0.25">
      <c r="A67" s="36"/>
      <c r="B67" s="2"/>
      <c r="C67" s="37"/>
    </row>
    <row r="68" spans="1:7" x14ac:dyDescent="0.25">
      <c r="A68" s="36"/>
      <c r="B68" s="4"/>
      <c r="D68" s="38"/>
    </row>
    <row r="69" spans="1:7" ht="13" x14ac:dyDescent="0.3">
      <c r="A69" s="36"/>
      <c r="B69" s="4"/>
      <c r="E69" s="80"/>
      <c r="F69" s="80"/>
      <c r="G69" s="80"/>
    </row>
    <row r="70" spans="1:7" x14ac:dyDescent="0.25">
      <c r="A70" s="39"/>
      <c r="B70" s="2"/>
      <c r="E70" s="40"/>
      <c r="F70" s="40"/>
      <c r="G70" s="41"/>
    </row>
    <row r="71" spans="1:7" x14ac:dyDescent="0.25">
      <c r="A71" s="39"/>
      <c r="B71" s="2"/>
    </row>
    <row r="72" spans="1:7" x14ac:dyDescent="0.25">
      <c r="A72" s="36"/>
      <c r="B72" s="2"/>
    </row>
  </sheetData>
  <mergeCells count="54">
    <mergeCell ref="A1:A4"/>
    <mergeCell ref="A7:G7"/>
    <mergeCell ref="B10:C10"/>
    <mergeCell ref="F10:G10"/>
    <mergeCell ref="B11:C11"/>
    <mergeCell ref="F11:G11"/>
    <mergeCell ref="E22:F22"/>
    <mergeCell ref="B12:C12"/>
    <mergeCell ref="F12:G12"/>
    <mergeCell ref="A14:G14"/>
    <mergeCell ref="A18:B18"/>
    <mergeCell ref="C18:D18"/>
    <mergeCell ref="E18:G18"/>
    <mergeCell ref="A19:B19"/>
    <mergeCell ref="C19:D19"/>
    <mergeCell ref="E19:G19"/>
    <mergeCell ref="E20:F20"/>
    <mergeCell ref="E21:F21"/>
    <mergeCell ref="A35:B35"/>
    <mergeCell ref="C35:D35"/>
    <mergeCell ref="E35:G35"/>
    <mergeCell ref="A23:B23"/>
    <mergeCell ref="C23:D23"/>
    <mergeCell ref="E23:G23"/>
    <mergeCell ref="E24:F24"/>
    <mergeCell ref="E25:F25"/>
    <mergeCell ref="E26:F26"/>
    <mergeCell ref="E27:F27"/>
    <mergeCell ref="A30:G30"/>
    <mergeCell ref="A34:B34"/>
    <mergeCell ref="C34:D34"/>
    <mergeCell ref="E34:G34"/>
    <mergeCell ref="E36:F36"/>
    <mergeCell ref="E37:F37"/>
    <mergeCell ref="E38:F38"/>
    <mergeCell ref="A39:B39"/>
    <mergeCell ref="C39:D39"/>
    <mergeCell ref="E39:G39"/>
    <mergeCell ref="E40:F40"/>
    <mergeCell ref="E41:F41"/>
    <mergeCell ref="E42:F42"/>
    <mergeCell ref="E43:F43"/>
    <mergeCell ref="A47:B47"/>
    <mergeCell ref="E47:F47"/>
    <mergeCell ref="F59:G59"/>
    <mergeCell ref="F62:G62"/>
    <mergeCell ref="A66:B66"/>
    <mergeCell ref="E69:G69"/>
    <mergeCell ref="A48:B48"/>
    <mergeCell ref="E48:F48"/>
    <mergeCell ref="A50:B50"/>
    <mergeCell ref="A53:G54"/>
    <mergeCell ref="A56:G56"/>
    <mergeCell ref="A57:B57"/>
  </mergeCells>
  <dataValidations count="6">
    <dataValidation type="list" allowBlank="1" showInputMessage="1" showErrorMessage="1" sqref="E48:F48" xr:uid="{00000000-0002-0000-0B00-000002000000}">
      <formula1>$I$47:$I$49</formula1>
    </dataValidation>
    <dataValidation type="list" allowBlank="1" showInputMessage="1" showErrorMessage="1" sqref="B20 B24 B40 B36" xr:uid="{00000000-0002-0000-0B00-000004000000}">
      <formula1>$I$11:$I$29</formula1>
    </dataValidation>
    <dataValidation type="list" allowBlank="1" showInputMessage="1" showErrorMessage="1" sqref="B21 B25 B41 B37" xr:uid="{00000000-0002-0000-0B00-000005000000}">
      <formula1>$I$11:$I$41</formula1>
    </dataValidation>
    <dataValidation allowBlank="1" showInputMessage="1" showErrorMessage="1" promptTitle="AVÍS" prompt="El detall import sol·licitat d'aquest document és unica i exclusivament per ENTITATS, no per els ens locals." sqref="F5" xr:uid="{00000000-0002-0000-0B00-000006000000}"/>
    <dataValidation type="date" allowBlank="1" showInputMessage="1" showErrorMessage="1" sqref="B16 B32" xr:uid="{12D319AD-0E39-4C68-89AC-A5E56F66F190}">
      <formula1>46143</formula1>
      <formula2>46357</formula2>
    </dataValidation>
    <dataValidation type="date" allowBlank="1" showInputMessage="1" showErrorMessage="1" sqref="D16 D32" xr:uid="{35FC0AC0-0062-4B58-A00A-55A8CA6E9019}">
      <formula1>46507</formula1>
      <formula2>46507</formula2>
    </dataValidation>
  </dataValidations>
  <pageMargins left="0.70866141732283461" right="0.70866141732283461" top="0.47244094488188976" bottom="0.74803149606299213" header="0.31496062992125984" footer="0.31496062992125984"/>
  <pageSetup paperSize="9" scale="56" orientation="landscape" r:id="rId1"/>
  <headerFooter alignWithMargins="0"/>
  <rowBreaks count="1" manualBreakCount="1">
    <brk id="62" max="16383" man="1"/>
  </rowBreaks>
  <colBreaks count="1" manualBreakCount="1">
    <brk id="9" max="59" man="1"/>
  </colBreak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B00-000009000000}">
          <x14:formula1>
            <xm:f>Comarques!$A$2:$A$948</xm:f>
          </x14:formula1>
          <xm:sqref>B11:C11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I72"/>
  <sheetViews>
    <sheetView zoomScaleNormal="100" workbookViewId="0">
      <selection activeCell="B4" sqref="B4"/>
    </sheetView>
  </sheetViews>
  <sheetFormatPr defaultColWidth="9.1796875" defaultRowHeight="12.5" x14ac:dyDescent="0.25"/>
  <cols>
    <col min="1" max="1" width="40" style="50" customWidth="1"/>
    <col min="2" max="2" width="15" style="50" customWidth="1"/>
    <col min="3" max="3" width="39.453125" style="50" customWidth="1"/>
    <col min="4" max="4" width="15" style="50" customWidth="1"/>
    <col min="5" max="5" width="18.7265625" style="50" customWidth="1"/>
    <col min="6" max="6" width="21" style="50" customWidth="1"/>
    <col min="7" max="7" width="16.26953125" style="50" bestFit="1" customWidth="1"/>
    <col min="8" max="8" width="9.1796875" style="50"/>
    <col min="9" max="9" width="9.1796875" style="50" hidden="1" customWidth="1"/>
    <col min="10" max="10" width="9.1796875" style="50" customWidth="1"/>
    <col min="11" max="16384" width="9.1796875" style="50"/>
  </cols>
  <sheetData>
    <row r="1" spans="1:9" x14ac:dyDescent="0.25">
      <c r="A1" s="93"/>
      <c r="B1" s="12"/>
      <c r="C1" s="12"/>
      <c r="D1" s="12"/>
      <c r="E1" s="12"/>
      <c r="F1" s="12"/>
      <c r="G1" s="12"/>
      <c r="H1" s="12"/>
    </row>
    <row r="2" spans="1:9" x14ac:dyDescent="0.25">
      <c r="A2" s="93"/>
      <c r="B2" s="12"/>
      <c r="C2" s="12"/>
      <c r="D2" s="12"/>
      <c r="E2" s="12"/>
      <c r="F2" s="12"/>
      <c r="G2" s="12"/>
      <c r="H2" s="12"/>
    </row>
    <row r="3" spans="1:9" x14ac:dyDescent="0.25">
      <c r="A3" s="93"/>
      <c r="B3" s="12"/>
      <c r="C3" s="12"/>
      <c r="D3" s="12"/>
      <c r="E3" s="12"/>
      <c r="F3" s="12"/>
      <c r="G3" s="12"/>
      <c r="H3" s="12"/>
    </row>
    <row r="4" spans="1:9" x14ac:dyDescent="0.25">
      <c r="A4" s="93"/>
      <c r="B4" s="12"/>
      <c r="C4" s="12"/>
      <c r="D4" s="12"/>
      <c r="E4" s="12"/>
      <c r="F4" s="12"/>
      <c r="G4" s="12"/>
      <c r="H4" s="12"/>
    </row>
    <row r="5" spans="1:9" x14ac:dyDescent="0.25">
      <c r="A5" s="12"/>
      <c r="B5" s="12"/>
      <c r="C5" s="12"/>
      <c r="D5" s="12"/>
      <c r="F5" s="12"/>
      <c r="G5" s="12"/>
      <c r="H5" s="12"/>
    </row>
    <row r="6" spans="1:9" x14ac:dyDescent="0.25">
      <c r="A6" s="12"/>
      <c r="B6" s="12"/>
      <c r="C6" s="12"/>
      <c r="D6" s="12"/>
      <c r="E6" s="12"/>
      <c r="F6" s="12"/>
      <c r="G6" s="12"/>
      <c r="H6" s="12"/>
    </row>
    <row r="7" spans="1:9" s="14" customFormat="1" ht="24.75" customHeight="1" thickBot="1" x14ac:dyDescent="0.35">
      <c r="A7" s="94" t="s">
        <v>24</v>
      </c>
      <c r="B7" s="94"/>
      <c r="C7" s="94"/>
      <c r="D7" s="94"/>
      <c r="E7" s="94"/>
      <c r="F7" s="94"/>
      <c r="G7" s="94"/>
      <c r="H7" s="12"/>
    </row>
    <row r="8" spans="1:9" s="14" customFormat="1" ht="5.25" customHeight="1" thickTop="1" x14ac:dyDescent="0.25">
      <c r="A8" s="15"/>
      <c r="B8" s="15"/>
      <c r="C8" s="15"/>
      <c r="D8" s="15"/>
      <c r="E8" s="15"/>
      <c r="F8" s="15"/>
      <c r="G8" s="15"/>
      <c r="H8" s="12"/>
    </row>
    <row r="9" spans="1:9" s="14" customFormat="1" x14ac:dyDescent="0.25">
      <c r="A9" s="12"/>
      <c r="B9" s="12"/>
      <c r="C9" s="12"/>
      <c r="D9" s="12"/>
      <c r="E9" s="12"/>
      <c r="F9" s="12"/>
      <c r="G9" s="12"/>
      <c r="H9" s="12"/>
    </row>
    <row r="10" spans="1:9" s="14" customFormat="1" ht="13" x14ac:dyDescent="0.3">
      <c r="A10" s="16" t="s">
        <v>23</v>
      </c>
      <c r="B10" s="95">
        <f>'Punt d''actuació 1 (afegir nom)'!B10:C10</f>
        <v>0</v>
      </c>
      <c r="C10" s="96"/>
      <c r="D10" s="12"/>
      <c r="E10" s="16" t="s">
        <v>1021</v>
      </c>
      <c r="F10" s="95">
        <f>'Punt d''actuació 1 (afegir nom)'!F10:G10</f>
        <v>0</v>
      </c>
      <c r="G10" s="96"/>
      <c r="H10" s="12"/>
    </row>
    <row r="11" spans="1:9" s="14" customFormat="1" ht="13" x14ac:dyDescent="0.3">
      <c r="A11" s="16" t="s">
        <v>1019</v>
      </c>
      <c r="B11" s="90"/>
      <c r="C11" s="91"/>
      <c r="D11" s="12"/>
      <c r="E11" s="16" t="s">
        <v>0</v>
      </c>
      <c r="F11" s="97" t="e">
        <f>VLOOKUP(B11,Comarques!A1:B948,2)</f>
        <v>#N/A</v>
      </c>
      <c r="G11" s="98"/>
      <c r="H11" s="12"/>
      <c r="I11" s="14">
        <v>0</v>
      </c>
    </row>
    <row r="12" spans="1:9" s="14" customFormat="1" ht="13" x14ac:dyDescent="0.3">
      <c r="A12" s="16" t="s">
        <v>3</v>
      </c>
      <c r="B12" s="90"/>
      <c r="C12" s="91"/>
      <c r="D12" s="12"/>
      <c r="E12" s="16" t="s">
        <v>12</v>
      </c>
      <c r="F12" s="90"/>
      <c r="G12" s="92"/>
      <c r="H12" s="12"/>
      <c r="I12" s="14">
        <v>1</v>
      </c>
    </row>
    <row r="13" spans="1:9" ht="13.15" customHeight="1" thickBot="1" x14ac:dyDescent="0.3">
      <c r="A13" s="12"/>
      <c r="B13" s="12"/>
      <c r="C13" s="12"/>
      <c r="D13" s="12"/>
      <c r="E13" s="12"/>
      <c r="F13" s="12"/>
      <c r="G13" s="12"/>
      <c r="H13" s="12"/>
      <c r="I13" s="50">
        <v>2</v>
      </c>
    </row>
    <row r="14" spans="1:9" ht="13.5" thickTop="1" thickBot="1" x14ac:dyDescent="0.3">
      <c r="A14" s="79" t="s">
        <v>6</v>
      </c>
      <c r="B14" s="79"/>
      <c r="C14" s="79"/>
      <c r="D14" s="79"/>
      <c r="E14" s="79"/>
      <c r="F14" s="79"/>
      <c r="G14" s="79"/>
      <c r="H14" s="12"/>
      <c r="I14" s="50">
        <v>3</v>
      </c>
    </row>
    <row r="15" spans="1:9" ht="13" thickTop="1" x14ac:dyDescent="0.25">
      <c r="A15" s="12"/>
      <c r="B15" s="12"/>
      <c r="C15" s="12"/>
      <c r="D15" s="12"/>
      <c r="E15" s="12"/>
      <c r="F15" s="12"/>
      <c r="G15" s="12"/>
      <c r="H15" s="12"/>
      <c r="I15" s="50">
        <v>4</v>
      </c>
    </row>
    <row r="16" spans="1:9" x14ac:dyDescent="0.25">
      <c r="A16" s="17" t="s">
        <v>1035</v>
      </c>
      <c r="B16" s="48"/>
      <c r="C16" s="18" t="s">
        <v>1033</v>
      </c>
      <c r="D16" s="5">
        <v>46507</v>
      </c>
      <c r="E16" s="19"/>
      <c r="F16" s="12"/>
      <c r="G16" s="12"/>
      <c r="H16" s="12"/>
      <c r="I16" s="50">
        <v>5</v>
      </c>
    </row>
    <row r="17" spans="1:9" ht="13" thickBot="1" x14ac:dyDescent="0.3">
      <c r="A17" s="12"/>
      <c r="B17" s="12"/>
      <c r="C17" s="12"/>
      <c r="D17" s="12"/>
      <c r="E17" s="12"/>
      <c r="F17" s="12"/>
      <c r="G17" s="12"/>
      <c r="H17" s="12"/>
      <c r="I17" s="50">
        <v>6</v>
      </c>
    </row>
    <row r="18" spans="1:9" s="21" customFormat="1" ht="40.15" customHeight="1" thickBot="1" x14ac:dyDescent="0.3">
      <c r="A18" s="63" t="s">
        <v>1023</v>
      </c>
      <c r="B18" s="64"/>
      <c r="C18" s="63" t="s">
        <v>17</v>
      </c>
      <c r="D18" s="64"/>
      <c r="E18" s="74" t="s">
        <v>1029</v>
      </c>
      <c r="F18" s="75"/>
      <c r="G18" s="76"/>
      <c r="H18" s="20"/>
      <c r="I18" s="50">
        <v>7</v>
      </c>
    </row>
    <row r="19" spans="1:9" ht="13.9" customHeight="1" thickBot="1" x14ac:dyDescent="0.3">
      <c r="A19" s="63" t="s">
        <v>1015</v>
      </c>
      <c r="B19" s="64"/>
      <c r="C19" s="63" t="s">
        <v>1015</v>
      </c>
      <c r="D19" s="64"/>
      <c r="E19" s="63" t="s">
        <v>1015</v>
      </c>
      <c r="F19" s="65"/>
      <c r="G19" s="73"/>
      <c r="H19" s="12"/>
      <c r="I19" s="50">
        <v>8</v>
      </c>
    </row>
    <row r="20" spans="1:9" ht="16.5" customHeight="1" thickBot="1" x14ac:dyDescent="0.3">
      <c r="A20" s="22" t="s">
        <v>1</v>
      </c>
      <c r="B20" s="45">
        <v>12</v>
      </c>
      <c r="C20" s="22" t="s">
        <v>1</v>
      </c>
      <c r="D20" s="8">
        <f>B20</f>
        <v>12</v>
      </c>
      <c r="E20" s="67" t="s">
        <v>1</v>
      </c>
      <c r="F20" s="68"/>
      <c r="G20" s="8">
        <f>D20</f>
        <v>12</v>
      </c>
      <c r="H20" s="12"/>
      <c r="I20" s="50">
        <v>9</v>
      </c>
    </row>
    <row r="21" spans="1:9" ht="13" thickBot="1" x14ac:dyDescent="0.3">
      <c r="A21" s="22" t="s">
        <v>2</v>
      </c>
      <c r="B21" s="45">
        <v>0</v>
      </c>
      <c r="C21" s="22" t="s">
        <v>2</v>
      </c>
      <c r="D21" s="8">
        <f>B21</f>
        <v>0</v>
      </c>
      <c r="E21" s="67" t="s">
        <v>2</v>
      </c>
      <c r="F21" s="68" t="s">
        <v>2</v>
      </c>
      <c r="G21" s="8">
        <f>D21</f>
        <v>0</v>
      </c>
      <c r="H21" s="12"/>
      <c r="I21" s="50">
        <v>10</v>
      </c>
    </row>
    <row r="22" spans="1:9" ht="13.9" customHeight="1" thickBot="1" x14ac:dyDescent="0.3">
      <c r="A22" s="23" t="s">
        <v>1020</v>
      </c>
      <c r="B22" s="42">
        <f>ROUND(((35000*(B20+B21/30))/12),2)</f>
        <v>35000</v>
      </c>
      <c r="C22" s="23" t="s">
        <v>1020</v>
      </c>
      <c r="D22" s="46"/>
      <c r="E22" s="77" t="s">
        <v>1020</v>
      </c>
      <c r="F22" s="78"/>
      <c r="G22" s="42">
        <f>IF(B22&lt;D22,(B22),(D22))</f>
        <v>0</v>
      </c>
      <c r="H22" s="12"/>
      <c r="I22" s="50">
        <v>11</v>
      </c>
    </row>
    <row r="23" spans="1:9" ht="14.5" customHeight="1" thickBot="1" x14ac:dyDescent="0.3">
      <c r="A23" s="63" t="s">
        <v>1016</v>
      </c>
      <c r="B23" s="64"/>
      <c r="C23" s="63" t="s">
        <v>1016</v>
      </c>
      <c r="D23" s="64"/>
      <c r="E23" s="63" t="s">
        <v>1016</v>
      </c>
      <c r="F23" s="65"/>
      <c r="G23" s="66"/>
      <c r="H23" s="12"/>
      <c r="I23" s="50">
        <v>12</v>
      </c>
    </row>
    <row r="24" spans="1:9" ht="18.649999999999999" customHeight="1" thickBot="1" x14ac:dyDescent="0.3">
      <c r="A24" s="22" t="s">
        <v>22</v>
      </c>
      <c r="B24" s="45">
        <v>12</v>
      </c>
      <c r="C24" s="22" t="s">
        <v>1</v>
      </c>
      <c r="D24" s="8">
        <f>B24</f>
        <v>12</v>
      </c>
      <c r="E24" s="67" t="s">
        <v>1</v>
      </c>
      <c r="F24" s="68"/>
      <c r="G24" s="8">
        <f>B24</f>
        <v>12</v>
      </c>
      <c r="H24" s="12"/>
      <c r="I24" s="50">
        <v>13</v>
      </c>
    </row>
    <row r="25" spans="1:9" ht="18.649999999999999" customHeight="1" thickBot="1" x14ac:dyDescent="0.3">
      <c r="A25" s="22" t="s">
        <v>2</v>
      </c>
      <c r="B25" s="45">
        <v>0</v>
      </c>
      <c r="C25" s="22" t="s">
        <v>2</v>
      </c>
      <c r="D25" s="8">
        <f>B25</f>
        <v>0</v>
      </c>
      <c r="E25" s="67" t="s">
        <v>2</v>
      </c>
      <c r="F25" s="68"/>
      <c r="G25" s="8">
        <f>B25</f>
        <v>0</v>
      </c>
      <c r="H25" s="12"/>
      <c r="I25" s="50">
        <v>14</v>
      </c>
    </row>
    <row r="26" spans="1:9" ht="15" customHeight="1" thickBot="1" x14ac:dyDescent="0.3">
      <c r="A26" s="23" t="s">
        <v>13</v>
      </c>
      <c r="B26" s="42">
        <f>ROUND(((17500*(B24+B25/30))/12),2)</f>
        <v>17500</v>
      </c>
      <c r="C26" s="23" t="s">
        <v>20</v>
      </c>
      <c r="D26" s="46"/>
      <c r="E26" s="77" t="s">
        <v>20</v>
      </c>
      <c r="F26" s="78"/>
      <c r="G26" s="42">
        <f>IF(B26&lt;D26,(B26),(D26))</f>
        <v>0</v>
      </c>
      <c r="H26" s="12"/>
      <c r="I26" s="50">
        <v>15</v>
      </c>
    </row>
    <row r="27" spans="1:9" ht="27.65" customHeight="1" thickBot="1" x14ac:dyDescent="0.3">
      <c r="A27" s="24" t="s">
        <v>14</v>
      </c>
      <c r="B27" s="43">
        <f>ROUND(((B22+B26)*0.25),2)</f>
        <v>13125</v>
      </c>
      <c r="C27" s="24" t="s">
        <v>14</v>
      </c>
      <c r="D27" s="44">
        <f>ROUND(((D22+D26)*0.25),2)</f>
        <v>0</v>
      </c>
      <c r="E27" s="71" t="s">
        <v>14</v>
      </c>
      <c r="F27" s="72"/>
      <c r="G27" s="42">
        <f>ROUND(((G22+G26)*0.25),2)</f>
        <v>0</v>
      </c>
      <c r="H27" s="12"/>
      <c r="I27" s="50">
        <v>16</v>
      </c>
    </row>
    <row r="28" spans="1:9" ht="13" thickBot="1" x14ac:dyDescent="0.3">
      <c r="A28" s="25" t="s">
        <v>15</v>
      </c>
      <c r="B28" s="10">
        <f>ROUND(B22+B26+B27,2)</f>
        <v>65625</v>
      </c>
      <c r="C28" s="25" t="s">
        <v>21</v>
      </c>
      <c r="D28" s="10">
        <f>ROUND(D22+D26+D27,2)</f>
        <v>0</v>
      </c>
      <c r="E28" s="26" t="s">
        <v>18</v>
      </c>
      <c r="F28" s="26"/>
      <c r="G28" s="9">
        <f>ROUND(G22+G26+G27,2)</f>
        <v>0</v>
      </c>
      <c r="H28" s="12"/>
      <c r="I28" s="14">
        <v>17</v>
      </c>
    </row>
    <row r="29" spans="1:9" ht="13.5" thickTop="1" thickBot="1" x14ac:dyDescent="0.3">
      <c r="A29" s="12"/>
      <c r="B29" s="12"/>
      <c r="C29" s="12"/>
      <c r="D29" s="12"/>
      <c r="E29" s="12"/>
      <c r="F29" s="12"/>
      <c r="G29" s="12"/>
      <c r="H29" s="12"/>
      <c r="I29" s="14">
        <v>18</v>
      </c>
    </row>
    <row r="30" spans="1:9" ht="13.5" thickTop="1" thickBot="1" x14ac:dyDescent="0.3">
      <c r="A30" s="79" t="s">
        <v>9</v>
      </c>
      <c r="B30" s="79"/>
      <c r="C30" s="79"/>
      <c r="D30" s="79"/>
      <c r="E30" s="79"/>
      <c r="F30" s="79"/>
      <c r="G30" s="79"/>
      <c r="H30" s="12"/>
      <c r="I30" s="14">
        <v>19</v>
      </c>
    </row>
    <row r="31" spans="1:9" ht="13" thickTop="1" x14ac:dyDescent="0.25">
      <c r="A31" s="12"/>
      <c r="B31" s="12"/>
      <c r="C31" s="12"/>
      <c r="D31" s="12"/>
      <c r="E31" s="12"/>
      <c r="F31" s="12"/>
      <c r="G31" s="12"/>
      <c r="H31" s="12"/>
      <c r="I31" s="50">
        <v>20</v>
      </c>
    </row>
    <row r="32" spans="1:9" x14ac:dyDescent="0.25">
      <c r="A32" s="17" t="s">
        <v>1036</v>
      </c>
      <c r="B32" s="48"/>
      <c r="C32" s="18" t="s">
        <v>1037</v>
      </c>
      <c r="D32" s="5">
        <v>46507</v>
      </c>
      <c r="E32" s="19"/>
      <c r="F32" s="12"/>
      <c r="G32" s="12"/>
      <c r="H32" s="12"/>
      <c r="I32" s="50">
        <v>21</v>
      </c>
    </row>
    <row r="33" spans="1:9" ht="13" thickBot="1" x14ac:dyDescent="0.3">
      <c r="A33" s="12"/>
      <c r="B33" s="12"/>
      <c r="C33" s="12"/>
      <c r="D33" s="12"/>
      <c r="E33" s="12"/>
      <c r="F33" s="12"/>
      <c r="G33" s="12"/>
      <c r="H33" s="12"/>
      <c r="I33" s="50">
        <v>22</v>
      </c>
    </row>
    <row r="34" spans="1:9" ht="36" customHeight="1" thickBot="1" x14ac:dyDescent="0.3">
      <c r="A34" s="63" t="s">
        <v>1028</v>
      </c>
      <c r="B34" s="64"/>
      <c r="C34" s="63" t="s">
        <v>17</v>
      </c>
      <c r="D34" s="64"/>
      <c r="E34" s="74" t="s">
        <v>1029</v>
      </c>
      <c r="F34" s="75"/>
      <c r="G34" s="76"/>
      <c r="H34" s="12"/>
      <c r="I34" s="50">
        <v>23</v>
      </c>
    </row>
    <row r="35" spans="1:9" ht="13.9" customHeight="1" thickBot="1" x14ac:dyDescent="0.3">
      <c r="A35" s="63" t="s">
        <v>1015</v>
      </c>
      <c r="B35" s="64"/>
      <c r="C35" s="63" t="s">
        <v>1015</v>
      </c>
      <c r="D35" s="64"/>
      <c r="E35" s="63" t="s">
        <v>1015</v>
      </c>
      <c r="F35" s="65"/>
      <c r="G35" s="73"/>
      <c r="H35" s="12"/>
      <c r="I35" s="50">
        <v>24</v>
      </c>
    </row>
    <row r="36" spans="1:9" ht="13" thickBot="1" x14ac:dyDescent="0.3">
      <c r="A36" s="22" t="s">
        <v>1</v>
      </c>
      <c r="B36" s="45">
        <v>12</v>
      </c>
      <c r="C36" s="22" t="s">
        <v>1</v>
      </c>
      <c r="D36" s="8">
        <f>B36</f>
        <v>12</v>
      </c>
      <c r="E36" s="67" t="s">
        <v>1</v>
      </c>
      <c r="F36" s="68"/>
      <c r="G36" s="8">
        <f>D36</f>
        <v>12</v>
      </c>
      <c r="H36" s="12"/>
      <c r="I36" s="50">
        <v>25</v>
      </c>
    </row>
    <row r="37" spans="1:9" ht="13" thickBot="1" x14ac:dyDescent="0.3">
      <c r="A37" s="22" t="s">
        <v>2</v>
      </c>
      <c r="B37" s="45">
        <v>0</v>
      </c>
      <c r="C37" s="22" t="s">
        <v>2</v>
      </c>
      <c r="D37" s="8">
        <f>B37</f>
        <v>0</v>
      </c>
      <c r="E37" s="67" t="s">
        <v>2</v>
      </c>
      <c r="F37" s="68" t="s">
        <v>2</v>
      </c>
      <c r="G37" s="8">
        <f>D37</f>
        <v>0</v>
      </c>
      <c r="H37" s="12"/>
      <c r="I37" s="50">
        <v>26</v>
      </c>
    </row>
    <row r="38" spans="1:9" ht="13.9" customHeight="1" thickBot="1" x14ac:dyDescent="0.3">
      <c r="A38" s="23" t="s">
        <v>7</v>
      </c>
      <c r="B38" s="42">
        <f>ROUND(((35000*(B36+B37/30))/12),2)</f>
        <v>35000</v>
      </c>
      <c r="C38" s="23" t="s">
        <v>19</v>
      </c>
      <c r="D38" s="46"/>
      <c r="E38" s="77" t="s">
        <v>16</v>
      </c>
      <c r="F38" s="78"/>
      <c r="G38" s="42">
        <f>IF(B38&lt;D38,(B38),(D38))</f>
        <v>0</v>
      </c>
      <c r="H38" s="12"/>
      <c r="I38" s="50">
        <v>27</v>
      </c>
    </row>
    <row r="39" spans="1:9" ht="13.9" customHeight="1" thickBot="1" x14ac:dyDescent="0.3">
      <c r="A39" s="63" t="s">
        <v>1016</v>
      </c>
      <c r="B39" s="64"/>
      <c r="C39" s="63" t="s">
        <v>1016</v>
      </c>
      <c r="D39" s="64"/>
      <c r="E39" s="63" t="s">
        <v>1016</v>
      </c>
      <c r="F39" s="65"/>
      <c r="G39" s="66"/>
      <c r="H39" s="12"/>
      <c r="I39" s="50">
        <v>28</v>
      </c>
    </row>
    <row r="40" spans="1:9" ht="13" thickBot="1" x14ac:dyDescent="0.3">
      <c r="A40" s="22" t="s">
        <v>22</v>
      </c>
      <c r="B40" s="45">
        <v>12</v>
      </c>
      <c r="C40" s="22" t="s">
        <v>1</v>
      </c>
      <c r="D40" s="8">
        <f>B40</f>
        <v>12</v>
      </c>
      <c r="E40" s="67" t="s">
        <v>1</v>
      </c>
      <c r="F40" s="68"/>
      <c r="G40" s="8">
        <f>B40</f>
        <v>12</v>
      </c>
      <c r="H40" s="12"/>
      <c r="I40" s="50">
        <v>29</v>
      </c>
    </row>
    <row r="41" spans="1:9" ht="13" thickBot="1" x14ac:dyDescent="0.3">
      <c r="A41" s="22" t="s">
        <v>2</v>
      </c>
      <c r="B41" s="45">
        <v>0</v>
      </c>
      <c r="C41" s="22" t="s">
        <v>2</v>
      </c>
      <c r="D41" s="8">
        <f>B41</f>
        <v>0</v>
      </c>
      <c r="E41" s="67" t="s">
        <v>2</v>
      </c>
      <c r="F41" s="68"/>
      <c r="G41" s="8">
        <f>B41</f>
        <v>0</v>
      </c>
      <c r="H41" s="12"/>
      <c r="I41" s="50">
        <v>30</v>
      </c>
    </row>
    <row r="42" spans="1:9" ht="13.9" customHeight="1" thickBot="1" x14ac:dyDescent="0.3">
      <c r="A42" s="23" t="s">
        <v>13</v>
      </c>
      <c r="B42" s="42">
        <f>ROUND(((17500*(B40+B41/30))/12),2)</f>
        <v>17500</v>
      </c>
      <c r="C42" s="23" t="s">
        <v>20</v>
      </c>
      <c r="D42" s="46"/>
      <c r="E42" s="77" t="s">
        <v>20</v>
      </c>
      <c r="F42" s="78"/>
      <c r="G42" s="42">
        <f>IF(B42&lt;D42,(B42),(D42))</f>
        <v>0</v>
      </c>
      <c r="H42" s="12"/>
    </row>
    <row r="43" spans="1:9" ht="24.65" customHeight="1" thickBot="1" x14ac:dyDescent="0.3">
      <c r="A43" s="24" t="s">
        <v>14</v>
      </c>
      <c r="B43" s="43">
        <f>ROUND(((B38+B42)*0.25),2)</f>
        <v>13125</v>
      </c>
      <c r="C43" s="24" t="s">
        <v>14</v>
      </c>
      <c r="D43" s="44">
        <f>ROUND(((D38+D42)*0.25),2)</f>
        <v>0</v>
      </c>
      <c r="E43" s="71" t="s">
        <v>14</v>
      </c>
      <c r="F43" s="72"/>
      <c r="G43" s="42">
        <f>ROUND(((G38+G42)*0.25),2)</f>
        <v>0</v>
      </c>
      <c r="H43" s="12"/>
    </row>
    <row r="44" spans="1:9" ht="13" thickBot="1" x14ac:dyDescent="0.3">
      <c r="A44" s="25" t="s">
        <v>15</v>
      </c>
      <c r="B44" s="10">
        <f>ROUND(B38+B42+B43,2)</f>
        <v>65625</v>
      </c>
      <c r="C44" s="25" t="s">
        <v>21</v>
      </c>
      <c r="D44" s="10">
        <f>ROUND(D38+D42+D43,2)</f>
        <v>0</v>
      </c>
      <c r="E44" s="26" t="s">
        <v>18</v>
      </c>
      <c r="F44" s="26"/>
      <c r="G44" s="9">
        <f>ROUND(G38+G42+G43,2)</f>
        <v>0</v>
      </c>
      <c r="H44" s="12"/>
    </row>
    <row r="45" spans="1:9" ht="13.5" thickTop="1" thickBot="1" x14ac:dyDescent="0.3">
      <c r="A45" s="12"/>
      <c r="B45" s="12"/>
      <c r="C45" s="12"/>
      <c r="D45" s="27"/>
      <c r="E45" s="12"/>
      <c r="F45" s="12"/>
      <c r="G45" s="12"/>
      <c r="H45" s="12"/>
    </row>
    <row r="46" spans="1:9" ht="13.5" thickTop="1" thickBot="1" x14ac:dyDescent="0.3">
      <c r="A46" s="51" t="s">
        <v>4</v>
      </c>
      <c r="B46" s="51"/>
      <c r="C46" s="51"/>
      <c r="D46" s="51"/>
      <c r="E46" s="51"/>
      <c r="F46" s="51"/>
      <c r="G46" s="51"/>
      <c r="H46" s="12"/>
    </row>
    <row r="47" spans="1:9" s="14" customFormat="1" ht="12.75" customHeight="1" thickTop="1" x14ac:dyDescent="0.25">
      <c r="A47" s="69" t="s">
        <v>10</v>
      </c>
      <c r="B47" s="70"/>
      <c r="C47" s="47">
        <f>G28</f>
        <v>0</v>
      </c>
      <c r="D47" s="12"/>
      <c r="E47" s="55" t="s">
        <v>5</v>
      </c>
      <c r="F47" s="56"/>
      <c r="G47" s="29"/>
      <c r="H47" s="12"/>
      <c r="I47" s="14">
        <v>0</v>
      </c>
    </row>
    <row r="48" spans="1:9" s="14" customFormat="1" ht="12.75" customHeight="1" x14ac:dyDescent="0.25">
      <c r="A48" s="69" t="s">
        <v>11</v>
      </c>
      <c r="B48" s="70"/>
      <c r="C48" s="47">
        <f>G44</f>
        <v>0</v>
      </c>
      <c r="D48" s="12"/>
      <c r="E48" s="84">
        <v>30</v>
      </c>
      <c r="F48" s="85"/>
      <c r="G48" s="12"/>
      <c r="H48" s="12"/>
      <c r="I48" s="14">
        <v>30</v>
      </c>
    </row>
    <row r="49" spans="1:9" s="14" customFormat="1" ht="13" thickBot="1" x14ac:dyDescent="0.3">
      <c r="A49" s="12"/>
      <c r="B49" s="12"/>
      <c r="C49" s="12"/>
      <c r="D49" s="12"/>
      <c r="E49" s="12"/>
      <c r="F49" s="12"/>
      <c r="G49" s="12"/>
      <c r="H49" s="12"/>
      <c r="I49" s="14">
        <v>60</v>
      </c>
    </row>
    <row r="50" spans="1:9" s="14" customFormat="1" ht="13" thickBot="1" x14ac:dyDescent="0.3">
      <c r="A50" s="86" t="s">
        <v>8</v>
      </c>
      <c r="B50" s="87"/>
      <c r="C50" s="11">
        <f>C47+C48</f>
        <v>0</v>
      </c>
      <c r="D50" s="12"/>
      <c r="E50" s="12"/>
      <c r="F50" s="12"/>
      <c r="G50" s="12"/>
      <c r="H50" s="12"/>
    </row>
    <row r="51" spans="1:9" s="14" customFormat="1" ht="13" thickBot="1" x14ac:dyDescent="0.3">
      <c r="A51" s="12"/>
      <c r="B51" s="12"/>
      <c r="C51" s="12"/>
      <c r="D51" s="12"/>
      <c r="E51" s="12"/>
      <c r="F51" s="12"/>
      <c r="G51" s="12"/>
      <c r="H51" s="12"/>
    </row>
    <row r="52" spans="1:9" s="14" customFormat="1" ht="13.5" thickTop="1" thickBot="1" x14ac:dyDescent="0.3">
      <c r="A52" s="51" t="s">
        <v>1022</v>
      </c>
      <c r="B52" s="51"/>
      <c r="C52" s="51"/>
      <c r="D52" s="51"/>
      <c r="E52" s="51"/>
      <c r="F52" s="51"/>
      <c r="G52" s="51"/>
      <c r="H52" s="12"/>
    </row>
    <row r="53" spans="1:9" s="14" customFormat="1" ht="13" thickTop="1" x14ac:dyDescent="0.25">
      <c r="A53" s="57"/>
      <c r="B53" s="58"/>
      <c r="C53" s="58"/>
      <c r="D53" s="58"/>
      <c r="E53" s="58"/>
      <c r="F53" s="58"/>
      <c r="G53" s="59"/>
      <c r="H53" s="12"/>
    </row>
    <row r="54" spans="1:9" s="14" customFormat="1" x14ac:dyDescent="0.25">
      <c r="A54" s="60"/>
      <c r="B54" s="61"/>
      <c r="C54" s="61"/>
      <c r="D54" s="61"/>
      <c r="E54" s="61"/>
      <c r="F54" s="61"/>
      <c r="G54" s="62"/>
      <c r="H54" s="12"/>
    </row>
    <row r="55" spans="1:9" s="14" customFormat="1" ht="13" thickBot="1" x14ac:dyDescent="0.3">
      <c r="A55" s="12"/>
      <c r="B55" s="12"/>
      <c r="C55" s="12"/>
      <c r="D55" s="12"/>
      <c r="E55" s="12"/>
      <c r="F55" s="12"/>
      <c r="G55" s="12"/>
      <c r="H55" s="12"/>
    </row>
    <row r="56" spans="1:9" s="14" customFormat="1" ht="14.25" customHeight="1" thickTop="1" thickBot="1" x14ac:dyDescent="0.3">
      <c r="A56" s="89" t="s">
        <v>1032</v>
      </c>
      <c r="B56" s="89"/>
      <c r="C56" s="89"/>
      <c r="D56" s="89"/>
      <c r="E56" s="89"/>
      <c r="F56" s="89"/>
      <c r="G56" s="89"/>
      <c r="H56" s="12"/>
    </row>
    <row r="57" spans="1:9" s="14" customFormat="1" ht="14.25" customHeight="1" thickTop="1" x14ac:dyDescent="0.25">
      <c r="A57" s="88" t="s">
        <v>1024</v>
      </c>
      <c r="B57" s="88"/>
      <c r="C57" s="12"/>
      <c r="D57" s="12"/>
      <c r="E57" s="12"/>
      <c r="F57" s="30"/>
      <c r="G57" s="30"/>
      <c r="H57" s="12"/>
    </row>
    <row r="58" spans="1:9" s="14" customFormat="1" ht="10.15" customHeight="1" x14ac:dyDescent="0.25">
      <c r="A58" s="12" t="s">
        <v>1025</v>
      </c>
      <c r="B58" s="31"/>
      <c r="C58" s="12"/>
      <c r="D58" s="12"/>
      <c r="E58" s="12"/>
      <c r="F58" s="12"/>
      <c r="G58" s="12"/>
      <c r="H58" s="12"/>
    </row>
    <row r="59" spans="1:9" s="14" customFormat="1" x14ac:dyDescent="0.25">
      <c r="A59" s="12" t="s">
        <v>1017</v>
      </c>
      <c r="B59" s="12"/>
      <c r="C59" s="12"/>
      <c r="D59" s="12"/>
      <c r="E59" s="12"/>
      <c r="F59" s="83"/>
      <c r="G59" s="83"/>
      <c r="H59" s="12"/>
    </row>
    <row r="60" spans="1:9" s="14" customFormat="1" x14ac:dyDescent="0.25">
      <c r="A60" s="12" t="s">
        <v>1026</v>
      </c>
      <c r="B60" s="12"/>
      <c r="C60" s="12"/>
      <c r="E60" s="12"/>
      <c r="F60" s="12"/>
      <c r="G60" s="12"/>
      <c r="H60" s="12"/>
    </row>
    <row r="61" spans="1:9" s="14" customFormat="1" x14ac:dyDescent="0.25">
      <c r="A61" s="12" t="s">
        <v>1027</v>
      </c>
      <c r="B61" s="12"/>
      <c r="C61" s="12"/>
      <c r="E61" s="12"/>
      <c r="F61" s="12"/>
      <c r="G61" s="12"/>
      <c r="H61" s="12"/>
    </row>
    <row r="62" spans="1:9" ht="13" thickBot="1" x14ac:dyDescent="0.3">
      <c r="A62" s="6"/>
      <c r="B62" s="6"/>
      <c r="C62" s="32"/>
      <c r="D62" s="33"/>
      <c r="E62" s="34"/>
      <c r="F62" s="82"/>
      <c r="G62" s="82"/>
      <c r="H62" s="12"/>
    </row>
    <row r="63" spans="1:9" s="52" customFormat="1" ht="13" thickBot="1" x14ac:dyDescent="0.3">
      <c r="A63" s="6"/>
      <c r="B63" s="6"/>
      <c r="C63" s="32"/>
      <c r="D63" s="33"/>
      <c r="E63" s="34"/>
      <c r="F63" s="53"/>
      <c r="G63" s="54" t="s">
        <v>1030</v>
      </c>
    </row>
    <row r="64" spans="1:9" s="52" customFormat="1" ht="13" x14ac:dyDescent="0.3">
      <c r="B64" s="4"/>
      <c r="C64" s="35"/>
      <c r="E64" s="35"/>
      <c r="F64" s="35"/>
    </row>
    <row r="65" spans="1:7" s="52" customFormat="1" ht="13" x14ac:dyDescent="0.3">
      <c r="B65" s="4"/>
      <c r="C65" s="35"/>
      <c r="E65" s="35"/>
      <c r="F65" s="35"/>
    </row>
    <row r="66" spans="1:7" ht="13" x14ac:dyDescent="0.3">
      <c r="A66" s="81"/>
      <c r="B66" s="81"/>
      <c r="D66" s="35"/>
    </row>
    <row r="67" spans="1:7" x14ac:dyDescent="0.25">
      <c r="A67" s="36"/>
      <c r="B67" s="2"/>
      <c r="C67" s="37"/>
    </row>
    <row r="68" spans="1:7" x14ac:dyDescent="0.25">
      <c r="A68" s="36"/>
      <c r="B68" s="4"/>
      <c r="D68" s="38"/>
    </row>
    <row r="69" spans="1:7" ht="13" x14ac:dyDescent="0.3">
      <c r="A69" s="36"/>
      <c r="B69" s="4"/>
      <c r="E69" s="80"/>
      <c r="F69" s="80"/>
      <c r="G69" s="80"/>
    </row>
    <row r="70" spans="1:7" x14ac:dyDescent="0.25">
      <c r="A70" s="39"/>
      <c r="B70" s="2"/>
      <c r="E70" s="40"/>
      <c r="F70" s="40"/>
      <c r="G70" s="41"/>
    </row>
    <row r="71" spans="1:7" x14ac:dyDescent="0.25">
      <c r="A71" s="39"/>
      <c r="B71" s="2"/>
    </row>
    <row r="72" spans="1:7" x14ac:dyDescent="0.25">
      <c r="A72" s="36"/>
      <c r="B72" s="2"/>
    </row>
  </sheetData>
  <mergeCells count="54">
    <mergeCell ref="A1:A4"/>
    <mergeCell ref="A7:G7"/>
    <mergeCell ref="B10:C10"/>
    <mergeCell ref="F10:G10"/>
    <mergeCell ref="B11:C11"/>
    <mergeCell ref="F11:G11"/>
    <mergeCell ref="E22:F22"/>
    <mergeCell ref="B12:C12"/>
    <mergeCell ref="F12:G12"/>
    <mergeCell ref="A14:G14"/>
    <mergeCell ref="A18:B18"/>
    <mergeCell ref="C18:D18"/>
    <mergeCell ref="E18:G18"/>
    <mergeCell ref="A19:B19"/>
    <mergeCell ref="C19:D19"/>
    <mergeCell ref="E19:G19"/>
    <mergeCell ref="E20:F20"/>
    <mergeCell ref="E21:F21"/>
    <mergeCell ref="A35:B35"/>
    <mergeCell ref="C35:D35"/>
    <mergeCell ref="E35:G35"/>
    <mergeCell ref="A23:B23"/>
    <mergeCell ref="C23:D23"/>
    <mergeCell ref="E23:G23"/>
    <mergeCell ref="E24:F24"/>
    <mergeCell ref="E25:F25"/>
    <mergeCell ref="E26:F26"/>
    <mergeCell ref="E27:F27"/>
    <mergeCell ref="A30:G30"/>
    <mergeCell ref="A34:B34"/>
    <mergeCell ref="C34:D34"/>
    <mergeCell ref="E34:G34"/>
    <mergeCell ref="E36:F36"/>
    <mergeCell ref="E37:F37"/>
    <mergeCell ref="E38:F38"/>
    <mergeCell ref="A39:B39"/>
    <mergeCell ref="C39:D39"/>
    <mergeCell ref="E39:G39"/>
    <mergeCell ref="E40:F40"/>
    <mergeCell ref="E41:F41"/>
    <mergeCell ref="E42:F42"/>
    <mergeCell ref="E43:F43"/>
    <mergeCell ref="A47:B47"/>
    <mergeCell ref="E47:F47"/>
    <mergeCell ref="F59:G59"/>
    <mergeCell ref="F62:G62"/>
    <mergeCell ref="A66:B66"/>
    <mergeCell ref="E69:G69"/>
    <mergeCell ref="A48:B48"/>
    <mergeCell ref="E48:F48"/>
    <mergeCell ref="A50:B50"/>
    <mergeCell ref="A53:G54"/>
    <mergeCell ref="A56:G56"/>
    <mergeCell ref="A57:B57"/>
  </mergeCells>
  <dataValidations count="6">
    <dataValidation allowBlank="1" showInputMessage="1" showErrorMessage="1" promptTitle="AVÍS" prompt="El detall import sol·licitat d'aquest document és unica i exclusivament per ENTITATS, no per els ens locals." sqref="F5" xr:uid="{00000000-0002-0000-0C00-000001000000}"/>
    <dataValidation type="list" allowBlank="1" showInputMessage="1" showErrorMessage="1" sqref="B21 B25 B41 B37" xr:uid="{00000000-0002-0000-0C00-000002000000}">
      <formula1>$I$11:$I$41</formula1>
    </dataValidation>
    <dataValidation type="list" allowBlank="1" showInputMessage="1" showErrorMessage="1" sqref="B20 B24 B40 B36" xr:uid="{00000000-0002-0000-0C00-000003000000}">
      <formula1>$I$11:$I$29</formula1>
    </dataValidation>
    <dataValidation type="list" allowBlank="1" showInputMessage="1" showErrorMessage="1" sqref="E48:F48" xr:uid="{00000000-0002-0000-0C00-000005000000}">
      <formula1>$I$47:$I$49</formula1>
    </dataValidation>
    <dataValidation type="date" allowBlank="1" showInputMessage="1" showErrorMessage="1" sqref="B16 B32" xr:uid="{49FDDE21-CF73-43F8-8BD9-FFFCC521E1C0}">
      <formula1>46143</formula1>
      <formula2>46357</formula2>
    </dataValidation>
    <dataValidation type="date" allowBlank="1" showInputMessage="1" showErrorMessage="1" sqref="D16 D32" xr:uid="{EFA90CE8-77B3-413A-B129-9FC9ED1263B8}">
      <formula1>46507</formula1>
      <formula2>46507</formula2>
    </dataValidation>
  </dataValidations>
  <pageMargins left="0.70866141732283461" right="0.70866141732283461" top="0.47244094488188976" bottom="0.74803149606299213" header="0.31496062992125984" footer="0.31496062992125984"/>
  <pageSetup paperSize="9" scale="56" orientation="landscape" r:id="rId1"/>
  <headerFooter alignWithMargins="0"/>
  <rowBreaks count="1" manualBreakCount="1">
    <brk id="62" max="16383" man="1"/>
  </rowBreaks>
  <colBreaks count="1" manualBreakCount="1">
    <brk id="9" max="59" man="1"/>
  </colBreak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C00-000009000000}">
          <x14:formula1>
            <xm:f>Comarques!$A$2:$A$948</xm:f>
          </x14:formula1>
          <xm:sqref>B11:C11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I72"/>
  <sheetViews>
    <sheetView zoomScaleNormal="100" workbookViewId="0">
      <selection activeCell="B4" sqref="B4"/>
    </sheetView>
  </sheetViews>
  <sheetFormatPr defaultColWidth="9.1796875" defaultRowHeight="12.5" x14ac:dyDescent="0.25"/>
  <cols>
    <col min="1" max="1" width="40" style="50" customWidth="1"/>
    <col min="2" max="2" width="15" style="50" customWidth="1"/>
    <col min="3" max="3" width="39.453125" style="50" customWidth="1"/>
    <col min="4" max="4" width="15" style="50" customWidth="1"/>
    <col min="5" max="5" width="18.7265625" style="50" customWidth="1"/>
    <col min="6" max="6" width="21" style="50" customWidth="1"/>
    <col min="7" max="7" width="16.26953125" style="50" bestFit="1" customWidth="1"/>
    <col min="8" max="8" width="9.1796875" style="50"/>
    <col min="9" max="9" width="9.1796875" style="50" hidden="1" customWidth="1"/>
    <col min="10" max="10" width="9.1796875" style="50" customWidth="1"/>
    <col min="11" max="16384" width="9.1796875" style="50"/>
  </cols>
  <sheetData>
    <row r="1" spans="1:9" x14ac:dyDescent="0.25">
      <c r="A1" s="93"/>
      <c r="B1" s="12"/>
      <c r="C1" s="12"/>
      <c r="D1" s="12"/>
      <c r="E1" s="12"/>
      <c r="F1" s="12"/>
      <c r="G1" s="12"/>
      <c r="H1" s="12"/>
    </row>
    <row r="2" spans="1:9" x14ac:dyDescent="0.25">
      <c r="A2" s="93"/>
      <c r="B2" s="12"/>
      <c r="C2" s="12"/>
      <c r="D2" s="12"/>
      <c r="E2" s="12"/>
      <c r="F2" s="12"/>
      <c r="G2" s="12"/>
      <c r="H2" s="12"/>
    </row>
    <row r="3" spans="1:9" x14ac:dyDescent="0.25">
      <c r="A3" s="93"/>
      <c r="B3" s="12"/>
      <c r="C3" s="12"/>
      <c r="D3" s="12"/>
      <c r="E3" s="12"/>
      <c r="F3" s="12"/>
      <c r="G3" s="12"/>
      <c r="H3" s="12"/>
    </row>
    <row r="4" spans="1:9" x14ac:dyDescent="0.25">
      <c r="A4" s="93"/>
      <c r="B4" s="12"/>
      <c r="C4" s="12"/>
      <c r="D4" s="12"/>
      <c r="E4" s="12"/>
      <c r="F4" s="12"/>
      <c r="G4" s="12"/>
      <c r="H4" s="12"/>
    </row>
    <row r="5" spans="1:9" x14ac:dyDescent="0.25">
      <c r="A5" s="12"/>
      <c r="B5" s="12"/>
      <c r="C5" s="12"/>
      <c r="D5" s="12"/>
      <c r="F5" s="12"/>
      <c r="G5" s="12"/>
      <c r="H5" s="12"/>
    </row>
    <row r="6" spans="1:9" x14ac:dyDescent="0.25">
      <c r="A6" s="12"/>
      <c r="B6" s="12"/>
      <c r="C6" s="12"/>
      <c r="D6" s="12"/>
      <c r="E6" s="12"/>
      <c r="F6" s="12"/>
      <c r="G6" s="12"/>
      <c r="H6" s="12"/>
    </row>
    <row r="7" spans="1:9" s="14" customFormat="1" ht="24.75" customHeight="1" thickBot="1" x14ac:dyDescent="0.35">
      <c r="A7" s="94" t="s">
        <v>24</v>
      </c>
      <c r="B7" s="94"/>
      <c r="C7" s="94"/>
      <c r="D7" s="94"/>
      <c r="E7" s="94"/>
      <c r="F7" s="94"/>
      <c r="G7" s="94"/>
      <c r="H7" s="12"/>
    </row>
    <row r="8" spans="1:9" s="14" customFormat="1" ht="5.25" customHeight="1" thickTop="1" x14ac:dyDescent="0.25">
      <c r="A8" s="15"/>
      <c r="B8" s="15"/>
      <c r="C8" s="15"/>
      <c r="D8" s="15"/>
      <c r="E8" s="15"/>
      <c r="F8" s="15"/>
      <c r="G8" s="15"/>
      <c r="H8" s="12"/>
    </row>
    <row r="9" spans="1:9" s="14" customFormat="1" x14ac:dyDescent="0.25">
      <c r="A9" s="12"/>
      <c r="B9" s="12"/>
      <c r="C9" s="12"/>
      <c r="D9" s="12"/>
      <c r="E9" s="12"/>
      <c r="F9" s="12"/>
      <c r="G9" s="12"/>
      <c r="H9" s="12"/>
    </row>
    <row r="10" spans="1:9" s="14" customFormat="1" ht="13" x14ac:dyDescent="0.3">
      <c r="A10" s="16" t="s">
        <v>23</v>
      </c>
      <c r="B10" s="95">
        <f>'Punt d''actuació 1 (afegir nom)'!B10:C10</f>
        <v>0</v>
      </c>
      <c r="C10" s="96"/>
      <c r="D10" s="12"/>
      <c r="E10" s="16" t="s">
        <v>1021</v>
      </c>
      <c r="F10" s="95">
        <f>'Punt d''actuació 1 (afegir nom)'!F10:G10</f>
        <v>0</v>
      </c>
      <c r="G10" s="96"/>
      <c r="H10" s="12"/>
    </row>
    <row r="11" spans="1:9" s="14" customFormat="1" ht="13" x14ac:dyDescent="0.3">
      <c r="A11" s="16" t="s">
        <v>1019</v>
      </c>
      <c r="B11" s="90"/>
      <c r="C11" s="91"/>
      <c r="D11" s="12"/>
      <c r="E11" s="16" t="s">
        <v>0</v>
      </c>
      <c r="F11" s="97" t="e">
        <f>VLOOKUP(B11,Comarques!A1:B948,2)</f>
        <v>#N/A</v>
      </c>
      <c r="G11" s="98"/>
      <c r="H11" s="12"/>
      <c r="I11" s="14">
        <v>0</v>
      </c>
    </row>
    <row r="12" spans="1:9" s="14" customFormat="1" ht="13" x14ac:dyDescent="0.3">
      <c r="A12" s="16" t="s">
        <v>3</v>
      </c>
      <c r="B12" s="90"/>
      <c r="C12" s="91"/>
      <c r="D12" s="12"/>
      <c r="E12" s="16" t="s">
        <v>12</v>
      </c>
      <c r="F12" s="90"/>
      <c r="G12" s="92"/>
      <c r="H12" s="12"/>
      <c r="I12" s="14">
        <v>1</v>
      </c>
    </row>
    <row r="13" spans="1:9" ht="13.15" customHeight="1" thickBot="1" x14ac:dyDescent="0.3">
      <c r="A13" s="12"/>
      <c r="B13" s="12"/>
      <c r="C13" s="12"/>
      <c r="D13" s="12"/>
      <c r="E13" s="12"/>
      <c r="F13" s="12"/>
      <c r="G13" s="12"/>
      <c r="H13" s="12"/>
      <c r="I13" s="50">
        <v>2</v>
      </c>
    </row>
    <row r="14" spans="1:9" ht="13.5" thickTop="1" thickBot="1" x14ac:dyDescent="0.3">
      <c r="A14" s="79" t="s">
        <v>6</v>
      </c>
      <c r="B14" s="79"/>
      <c r="C14" s="79"/>
      <c r="D14" s="79"/>
      <c r="E14" s="79"/>
      <c r="F14" s="79"/>
      <c r="G14" s="79"/>
      <c r="H14" s="12"/>
      <c r="I14" s="50">
        <v>3</v>
      </c>
    </row>
    <row r="15" spans="1:9" ht="13" thickTop="1" x14ac:dyDescent="0.25">
      <c r="A15" s="12"/>
      <c r="B15" s="12"/>
      <c r="C15" s="12"/>
      <c r="D15" s="12"/>
      <c r="E15" s="12"/>
      <c r="F15" s="12"/>
      <c r="G15" s="12"/>
      <c r="H15" s="12"/>
      <c r="I15" s="50">
        <v>4</v>
      </c>
    </row>
    <row r="16" spans="1:9" x14ac:dyDescent="0.25">
      <c r="A16" s="17" t="s">
        <v>1035</v>
      </c>
      <c r="B16" s="48"/>
      <c r="C16" s="18" t="s">
        <v>1033</v>
      </c>
      <c r="D16" s="5">
        <v>46507</v>
      </c>
      <c r="E16" s="19"/>
      <c r="F16" s="12"/>
      <c r="G16" s="12"/>
      <c r="H16" s="12"/>
      <c r="I16" s="50">
        <v>5</v>
      </c>
    </row>
    <row r="17" spans="1:9" ht="13" thickBot="1" x14ac:dyDescent="0.3">
      <c r="A17" s="12"/>
      <c r="B17" s="12"/>
      <c r="C17" s="12"/>
      <c r="D17" s="12"/>
      <c r="E17" s="12"/>
      <c r="F17" s="12"/>
      <c r="G17" s="12"/>
      <c r="H17" s="12"/>
      <c r="I17" s="50">
        <v>6</v>
      </c>
    </row>
    <row r="18" spans="1:9" s="21" customFormat="1" ht="40.15" customHeight="1" thickBot="1" x14ac:dyDescent="0.3">
      <c r="A18" s="63" t="s">
        <v>1023</v>
      </c>
      <c r="B18" s="64"/>
      <c r="C18" s="63" t="s">
        <v>17</v>
      </c>
      <c r="D18" s="64"/>
      <c r="E18" s="74" t="s">
        <v>1029</v>
      </c>
      <c r="F18" s="75"/>
      <c r="G18" s="76"/>
      <c r="H18" s="20"/>
      <c r="I18" s="50">
        <v>7</v>
      </c>
    </row>
    <row r="19" spans="1:9" ht="13.9" customHeight="1" thickBot="1" x14ac:dyDescent="0.3">
      <c r="A19" s="63" t="s">
        <v>1015</v>
      </c>
      <c r="B19" s="64"/>
      <c r="C19" s="63" t="s">
        <v>1015</v>
      </c>
      <c r="D19" s="64"/>
      <c r="E19" s="63" t="s">
        <v>1015</v>
      </c>
      <c r="F19" s="65"/>
      <c r="G19" s="73"/>
      <c r="H19" s="12"/>
      <c r="I19" s="50">
        <v>8</v>
      </c>
    </row>
    <row r="20" spans="1:9" ht="16.5" customHeight="1" thickBot="1" x14ac:dyDescent="0.3">
      <c r="A20" s="22" t="s">
        <v>1</v>
      </c>
      <c r="B20" s="45">
        <v>12</v>
      </c>
      <c r="C20" s="22" t="s">
        <v>1</v>
      </c>
      <c r="D20" s="8">
        <f>B20</f>
        <v>12</v>
      </c>
      <c r="E20" s="67" t="s">
        <v>1</v>
      </c>
      <c r="F20" s="68"/>
      <c r="G20" s="8">
        <f>D20</f>
        <v>12</v>
      </c>
      <c r="H20" s="12"/>
      <c r="I20" s="50">
        <v>9</v>
      </c>
    </row>
    <row r="21" spans="1:9" ht="13" thickBot="1" x14ac:dyDescent="0.3">
      <c r="A21" s="22" t="s">
        <v>2</v>
      </c>
      <c r="B21" s="45">
        <v>0</v>
      </c>
      <c r="C21" s="22" t="s">
        <v>2</v>
      </c>
      <c r="D21" s="8">
        <f>B21</f>
        <v>0</v>
      </c>
      <c r="E21" s="67" t="s">
        <v>2</v>
      </c>
      <c r="F21" s="68" t="s">
        <v>2</v>
      </c>
      <c r="G21" s="8">
        <f>D21</f>
        <v>0</v>
      </c>
      <c r="H21" s="12"/>
      <c r="I21" s="50">
        <v>10</v>
      </c>
    </row>
    <row r="22" spans="1:9" ht="13.9" customHeight="1" thickBot="1" x14ac:dyDescent="0.3">
      <c r="A22" s="23" t="s">
        <v>1020</v>
      </c>
      <c r="B22" s="42">
        <f>ROUND(((35000*(B20+B21/30))/12),2)</f>
        <v>35000</v>
      </c>
      <c r="C22" s="23" t="s">
        <v>1020</v>
      </c>
      <c r="D22" s="46"/>
      <c r="E22" s="77" t="s">
        <v>1020</v>
      </c>
      <c r="F22" s="78"/>
      <c r="G22" s="42">
        <f>IF(B22&lt;D22,(B22),(D22))</f>
        <v>0</v>
      </c>
      <c r="H22" s="12"/>
      <c r="I22" s="50">
        <v>11</v>
      </c>
    </row>
    <row r="23" spans="1:9" ht="14.5" customHeight="1" thickBot="1" x14ac:dyDescent="0.3">
      <c r="A23" s="63" t="s">
        <v>1016</v>
      </c>
      <c r="B23" s="64"/>
      <c r="C23" s="63" t="s">
        <v>1016</v>
      </c>
      <c r="D23" s="64"/>
      <c r="E23" s="63" t="s">
        <v>1016</v>
      </c>
      <c r="F23" s="65"/>
      <c r="G23" s="66"/>
      <c r="H23" s="12"/>
      <c r="I23" s="50">
        <v>12</v>
      </c>
    </row>
    <row r="24" spans="1:9" ht="18.649999999999999" customHeight="1" thickBot="1" x14ac:dyDescent="0.3">
      <c r="A24" s="22" t="s">
        <v>22</v>
      </c>
      <c r="B24" s="45">
        <v>12</v>
      </c>
      <c r="C24" s="22" t="s">
        <v>1</v>
      </c>
      <c r="D24" s="8">
        <f>B24</f>
        <v>12</v>
      </c>
      <c r="E24" s="67" t="s">
        <v>1</v>
      </c>
      <c r="F24" s="68"/>
      <c r="G24" s="8">
        <f>B24</f>
        <v>12</v>
      </c>
      <c r="H24" s="12"/>
      <c r="I24" s="50">
        <v>13</v>
      </c>
    </row>
    <row r="25" spans="1:9" ht="18.649999999999999" customHeight="1" thickBot="1" x14ac:dyDescent="0.3">
      <c r="A25" s="22" t="s">
        <v>2</v>
      </c>
      <c r="B25" s="45">
        <v>0</v>
      </c>
      <c r="C25" s="22" t="s">
        <v>2</v>
      </c>
      <c r="D25" s="8">
        <f>B25</f>
        <v>0</v>
      </c>
      <c r="E25" s="67" t="s">
        <v>2</v>
      </c>
      <c r="F25" s="68"/>
      <c r="G25" s="8">
        <f>B25</f>
        <v>0</v>
      </c>
      <c r="H25" s="12"/>
      <c r="I25" s="50">
        <v>14</v>
      </c>
    </row>
    <row r="26" spans="1:9" ht="15" customHeight="1" thickBot="1" x14ac:dyDescent="0.3">
      <c r="A26" s="23" t="s">
        <v>13</v>
      </c>
      <c r="B26" s="42">
        <f>ROUND(((17500*(B24+B25/30))/12),2)</f>
        <v>17500</v>
      </c>
      <c r="C26" s="23" t="s">
        <v>20</v>
      </c>
      <c r="D26" s="46"/>
      <c r="E26" s="77" t="s">
        <v>20</v>
      </c>
      <c r="F26" s="78"/>
      <c r="G26" s="42">
        <f>IF(B26&lt;D26,(B26),(D26))</f>
        <v>0</v>
      </c>
      <c r="H26" s="12"/>
      <c r="I26" s="50">
        <v>15</v>
      </c>
    </row>
    <row r="27" spans="1:9" ht="27.65" customHeight="1" thickBot="1" x14ac:dyDescent="0.3">
      <c r="A27" s="24" t="s">
        <v>14</v>
      </c>
      <c r="B27" s="43">
        <f>ROUND(((B22+B26)*0.25),2)</f>
        <v>13125</v>
      </c>
      <c r="C27" s="24" t="s">
        <v>14</v>
      </c>
      <c r="D27" s="44">
        <f>ROUND(((D22+D26)*0.25),2)</f>
        <v>0</v>
      </c>
      <c r="E27" s="71" t="s">
        <v>14</v>
      </c>
      <c r="F27" s="72"/>
      <c r="G27" s="42">
        <f>ROUND(((G22+G26)*0.25),2)</f>
        <v>0</v>
      </c>
      <c r="H27" s="12"/>
      <c r="I27" s="50">
        <v>16</v>
      </c>
    </row>
    <row r="28" spans="1:9" ht="13" thickBot="1" x14ac:dyDescent="0.3">
      <c r="A28" s="25" t="s">
        <v>15</v>
      </c>
      <c r="B28" s="10">
        <f>ROUND(B22+B26+B27,2)</f>
        <v>65625</v>
      </c>
      <c r="C28" s="25" t="s">
        <v>21</v>
      </c>
      <c r="D28" s="10">
        <f>ROUND(D22+D26+D27,2)</f>
        <v>0</v>
      </c>
      <c r="E28" s="26" t="s">
        <v>18</v>
      </c>
      <c r="F28" s="26"/>
      <c r="G28" s="9">
        <f>ROUND(G22+G26+G27,2)</f>
        <v>0</v>
      </c>
      <c r="H28" s="12"/>
      <c r="I28" s="14">
        <v>17</v>
      </c>
    </row>
    <row r="29" spans="1:9" ht="13.5" thickTop="1" thickBot="1" x14ac:dyDescent="0.3">
      <c r="A29" s="12"/>
      <c r="B29" s="12"/>
      <c r="C29" s="12"/>
      <c r="D29" s="12"/>
      <c r="E29" s="12"/>
      <c r="F29" s="12"/>
      <c r="G29" s="12"/>
      <c r="H29" s="12"/>
      <c r="I29" s="14">
        <v>18</v>
      </c>
    </row>
    <row r="30" spans="1:9" ht="13.5" thickTop="1" thickBot="1" x14ac:dyDescent="0.3">
      <c r="A30" s="79" t="s">
        <v>9</v>
      </c>
      <c r="B30" s="79"/>
      <c r="C30" s="79"/>
      <c r="D30" s="79"/>
      <c r="E30" s="79"/>
      <c r="F30" s="79"/>
      <c r="G30" s="79"/>
      <c r="H30" s="12"/>
      <c r="I30" s="14">
        <v>19</v>
      </c>
    </row>
    <row r="31" spans="1:9" ht="13" thickTop="1" x14ac:dyDescent="0.25">
      <c r="A31" s="12"/>
      <c r="B31" s="12"/>
      <c r="C31" s="12"/>
      <c r="D31" s="12"/>
      <c r="E31" s="12"/>
      <c r="F31" s="12"/>
      <c r="G31" s="12"/>
      <c r="H31" s="12"/>
      <c r="I31" s="50">
        <v>20</v>
      </c>
    </row>
    <row r="32" spans="1:9" x14ac:dyDescent="0.25">
      <c r="A32" s="17" t="s">
        <v>1036</v>
      </c>
      <c r="B32" s="48"/>
      <c r="C32" s="18" t="s">
        <v>1037</v>
      </c>
      <c r="D32" s="5">
        <v>46507</v>
      </c>
      <c r="E32" s="19"/>
      <c r="F32" s="12"/>
      <c r="G32" s="12"/>
      <c r="H32" s="12"/>
      <c r="I32" s="50">
        <v>21</v>
      </c>
    </row>
    <row r="33" spans="1:9" ht="13" thickBot="1" x14ac:dyDescent="0.3">
      <c r="A33" s="12"/>
      <c r="B33" s="12"/>
      <c r="C33" s="12"/>
      <c r="D33" s="12"/>
      <c r="E33" s="12"/>
      <c r="F33" s="12"/>
      <c r="G33" s="12"/>
      <c r="H33" s="12"/>
      <c r="I33" s="50">
        <v>22</v>
      </c>
    </row>
    <row r="34" spans="1:9" ht="36" customHeight="1" thickBot="1" x14ac:dyDescent="0.3">
      <c r="A34" s="63" t="s">
        <v>1028</v>
      </c>
      <c r="B34" s="64"/>
      <c r="C34" s="63" t="s">
        <v>17</v>
      </c>
      <c r="D34" s="64"/>
      <c r="E34" s="74" t="s">
        <v>1029</v>
      </c>
      <c r="F34" s="75"/>
      <c r="G34" s="76"/>
      <c r="H34" s="12"/>
      <c r="I34" s="50">
        <v>23</v>
      </c>
    </row>
    <row r="35" spans="1:9" ht="13.9" customHeight="1" thickBot="1" x14ac:dyDescent="0.3">
      <c r="A35" s="63" t="s">
        <v>1015</v>
      </c>
      <c r="B35" s="64"/>
      <c r="C35" s="63" t="s">
        <v>1015</v>
      </c>
      <c r="D35" s="64"/>
      <c r="E35" s="63" t="s">
        <v>1015</v>
      </c>
      <c r="F35" s="65"/>
      <c r="G35" s="73"/>
      <c r="H35" s="12"/>
      <c r="I35" s="50">
        <v>24</v>
      </c>
    </row>
    <row r="36" spans="1:9" ht="13" thickBot="1" x14ac:dyDescent="0.3">
      <c r="A36" s="22" t="s">
        <v>1</v>
      </c>
      <c r="B36" s="45">
        <v>12</v>
      </c>
      <c r="C36" s="22" t="s">
        <v>1</v>
      </c>
      <c r="D36" s="8">
        <f>B36</f>
        <v>12</v>
      </c>
      <c r="E36" s="67" t="s">
        <v>1</v>
      </c>
      <c r="F36" s="68"/>
      <c r="G36" s="8">
        <f>D36</f>
        <v>12</v>
      </c>
      <c r="H36" s="12"/>
      <c r="I36" s="50">
        <v>25</v>
      </c>
    </row>
    <row r="37" spans="1:9" ht="13" thickBot="1" x14ac:dyDescent="0.3">
      <c r="A37" s="22" t="s">
        <v>2</v>
      </c>
      <c r="B37" s="45">
        <v>0</v>
      </c>
      <c r="C37" s="22" t="s">
        <v>2</v>
      </c>
      <c r="D37" s="8">
        <f>B37</f>
        <v>0</v>
      </c>
      <c r="E37" s="67" t="s">
        <v>2</v>
      </c>
      <c r="F37" s="68" t="s">
        <v>2</v>
      </c>
      <c r="G37" s="8">
        <f>D37</f>
        <v>0</v>
      </c>
      <c r="H37" s="12"/>
      <c r="I37" s="50">
        <v>26</v>
      </c>
    </row>
    <row r="38" spans="1:9" ht="13.9" customHeight="1" thickBot="1" x14ac:dyDescent="0.3">
      <c r="A38" s="23" t="s">
        <v>7</v>
      </c>
      <c r="B38" s="42">
        <f>ROUND(((35000*(B36+B37/30))/12),2)</f>
        <v>35000</v>
      </c>
      <c r="C38" s="23" t="s">
        <v>19</v>
      </c>
      <c r="D38" s="46"/>
      <c r="E38" s="77" t="s">
        <v>16</v>
      </c>
      <c r="F38" s="78"/>
      <c r="G38" s="42">
        <f>IF(B38&lt;D38,(B38),(D38))</f>
        <v>0</v>
      </c>
      <c r="H38" s="12"/>
      <c r="I38" s="50">
        <v>27</v>
      </c>
    </row>
    <row r="39" spans="1:9" ht="13.9" customHeight="1" thickBot="1" x14ac:dyDescent="0.3">
      <c r="A39" s="63" t="s">
        <v>1016</v>
      </c>
      <c r="B39" s="64"/>
      <c r="C39" s="63" t="s">
        <v>1016</v>
      </c>
      <c r="D39" s="64"/>
      <c r="E39" s="63" t="s">
        <v>1016</v>
      </c>
      <c r="F39" s="65"/>
      <c r="G39" s="66"/>
      <c r="H39" s="12"/>
      <c r="I39" s="50">
        <v>28</v>
      </c>
    </row>
    <row r="40" spans="1:9" ht="13" thickBot="1" x14ac:dyDescent="0.3">
      <c r="A40" s="22" t="s">
        <v>22</v>
      </c>
      <c r="B40" s="45">
        <v>12</v>
      </c>
      <c r="C40" s="22" t="s">
        <v>1</v>
      </c>
      <c r="D40" s="8">
        <f>B40</f>
        <v>12</v>
      </c>
      <c r="E40" s="67" t="s">
        <v>1</v>
      </c>
      <c r="F40" s="68"/>
      <c r="G40" s="8">
        <f>B40</f>
        <v>12</v>
      </c>
      <c r="H40" s="12"/>
      <c r="I40" s="50">
        <v>29</v>
      </c>
    </row>
    <row r="41" spans="1:9" ht="13" thickBot="1" x14ac:dyDescent="0.3">
      <c r="A41" s="22" t="s">
        <v>2</v>
      </c>
      <c r="B41" s="45">
        <v>0</v>
      </c>
      <c r="C41" s="22" t="s">
        <v>2</v>
      </c>
      <c r="D41" s="8">
        <f>B41</f>
        <v>0</v>
      </c>
      <c r="E41" s="67" t="s">
        <v>2</v>
      </c>
      <c r="F41" s="68"/>
      <c r="G41" s="8">
        <f>B41</f>
        <v>0</v>
      </c>
      <c r="H41" s="12"/>
      <c r="I41" s="50">
        <v>30</v>
      </c>
    </row>
    <row r="42" spans="1:9" ht="13.9" customHeight="1" thickBot="1" x14ac:dyDescent="0.3">
      <c r="A42" s="23" t="s">
        <v>13</v>
      </c>
      <c r="B42" s="42">
        <f>ROUND(((17500*(B40+B41/30))/12),2)</f>
        <v>17500</v>
      </c>
      <c r="C42" s="23" t="s">
        <v>20</v>
      </c>
      <c r="D42" s="46"/>
      <c r="E42" s="77" t="s">
        <v>20</v>
      </c>
      <c r="F42" s="78"/>
      <c r="G42" s="42">
        <f>IF(B42&lt;D42,(B42),(D42))</f>
        <v>0</v>
      </c>
      <c r="H42" s="12"/>
    </row>
    <row r="43" spans="1:9" ht="24.65" customHeight="1" thickBot="1" x14ac:dyDescent="0.3">
      <c r="A43" s="24" t="s">
        <v>14</v>
      </c>
      <c r="B43" s="43">
        <f>ROUND(((B38+B42)*0.25),2)</f>
        <v>13125</v>
      </c>
      <c r="C43" s="24" t="s">
        <v>14</v>
      </c>
      <c r="D43" s="44">
        <f>ROUND(((D38+D42)*0.25),2)</f>
        <v>0</v>
      </c>
      <c r="E43" s="71" t="s">
        <v>14</v>
      </c>
      <c r="F43" s="72"/>
      <c r="G43" s="42">
        <f>ROUND(((G38+G42)*0.25),2)</f>
        <v>0</v>
      </c>
      <c r="H43" s="12"/>
    </row>
    <row r="44" spans="1:9" ht="13" thickBot="1" x14ac:dyDescent="0.3">
      <c r="A44" s="25" t="s">
        <v>15</v>
      </c>
      <c r="B44" s="10">
        <f>ROUND(B38+B42+B43,2)</f>
        <v>65625</v>
      </c>
      <c r="C44" s="25" t="s">
        <v>21</v>
      </c>
      <c r="D44" s="10">
        <f>ROUND(D38+D42+D43,2)</f>
        <v>0</v>
      </c>
      <c r="E44" s="26" t="s">
        <v>18</v>
      </c>
      <c r="F44" s="26"/>
      <c r="G44" s="9">
        <f>ROUND(G38+G42+G43,2)</f>
        <v>0</v>
      </c>
      <c r="H44" s="12"/>
    </row>
    <row r="45" spans="1:9" ht="13.5" thickTop="1" thickBot="1" x14ac:dyDescent="0.3">
      <c r="A45" s="12"/>
      <c r="B45" s="12"/>
      <c r="C45" s="12"/>
      <c r="D45" s="27"/>
      <c r="E45" s="12"/>
      <c r="F45" s="12"/>
      <c r="G45" s="12"/>
      <c r="H45" s="12"/>
    </row>
    <row r="46" spans="1:9" ht="13.5" thickTop="1" thickBot="1" x14ac:dyDescent="0.3">
      <c r="A46" s="51" t="s">
        <v>4</v>
      </c>
      <c r="B46" s="51"/>
      <c r="C46" s="51"/>
      <c r="D46" s="51"/>
      <c r="E46" s="51"/>
      <c r="F46" s="51"/>
      <c r="G46" s="51"/>
      <c r="H46" s="12"/>
    </row>
    <row r="47" spans="1:9" s="14" customFormat="1" ht="12.75" customHeight="1" thickTop="1" x14ac:dyDescent="0.25">
      <c r="A47" s="69" t="s">
        <v>10</v>
      </c>
      <c r="B47" s="70"/>
      <c r="C47" s="47">
        <f>G28</f>
        <v>0</v>
      </c>
      <c r="D47" s="12"/>
      <c r="E47" s="55" t="s">
        <v>5</v>
      </c>
      <c r="F47" s="56"/>
      <c r="G47" s="29"/>
      <c r="H47" s="12"/>
      <c r="I47" s="14">
        <v>0</v>
      </c>
    </row>
    <row r="48" spans="1:9" s="14" customFormat="1" ht="12.75" customHeight="1" x14ac:dyDescent="0.25">
      <c r="A48" s="69" t="s">
        <v>11</v>
      </c>
      <c r="B48" s="70"/>
      <c r="C48" s="47">
        <f>G44</f>
        <v>0</v>
      </c>
      <c r="D48" s="12"/>
      <c r="E48" s="84">
        <v>30</v>
      </c>
      <c r="F48" s="85"/>
      <c r="G48" s="12"/>
      <c r="H48" s="12"/>
      <c r="I48" s="14">
        <v>30</v>
      </c>
    </row>
    <row r="49" spans="1:9" s="14" customFormat="1" ht="13" thickBot="1" x14ac:dyDescent="0.3">
      <c r="A49" s="12"/>
      <c r="B49" s="12"/>
      <c r="C49" s="12"/>
      <c r="D49" s="12"/>
      <c r="E49" s="12"/>
      <c r="F49" s="12"/>
      <c r="G49" s="12"/>
      <c r="H49" s="12"/>
      <c r="I49" s="14">
        <v>60</v>
      </c>
    </row>
    <row r="50" spans="1:9" s="14" customFormat="1" ht="13" thickBot="1" x14ac:dyDescent="0.3">
      <c r="A50" s="86" t="s">
        <v>8</v>
      </c>
      <c r="B50" s="87"/>
      <c r="C50" s="11">
        <f>C47+C48</f>
        <v>0</v>
      </c>
      <c r="D50" s="12"/>
      <c r="E50" s="12"/>
      <c r="F50" s="12"/>
      <c r="G50" s="12"/>
      <c r="H50" s="12"/>
    </row>
    <row r="51" spans="1:9" s="14" customFormat="1" ht="13" thickBot="1" x14ac:dyDescent="0.3">
      <c r="A51" s="12"/>
      <c r="B51" s="12"/>
      <c r="C51" s="12"/>
      <c r="D51" s="12"/>
      <c r="E51" s="12"/>
      <c r="F51" s="12"/>
      <c r="G51" s="12"/>
      <c r="H51" s="12"/>
    </row>
    <row r="52" spans="1:9" s="14" customFormat="1" ht="13.5" thickTop="1" thickBot="1" x14ac:dyDescent="0.3">
      <c r="A52" s="51" t="s">
        <v>1022</v>
      </c>
      <c r="B52" s="51"/>
      <c r="C52" s="51"/>
      <c r="D52" s="51"/>
      <c r="E52" s="51"/>
      <c r="F52" s="51"/>
      <c r="G52" s="51"/>
      <c r="H52" s="12"/>
    </row>
    <row r="53" spans="1:9" s="14" customFormat="1" ht="13" thickTop="1" x14ac:dyDescent="0.25">
      <c r="A53" s="57"/>
      <c r="B53" s="58"/>
      <c r="C53" s="58"/>
      <c r="D53" s="58"/>
      <c r="E53" s="58"/>
      <c r="F53" s="58"/>
      <c r="G53" s="59"/>
      <c r="H53" s="12"/>
    </row>
    <row r="54" spans="1:9" s="14" customFormat="1" x14ac:dyDescent="0.25">
      <c r="A54" s="60"/>
      <c r="B54" s="61"/>
      <c r="C54" s="61"/>
      <c r="D54" s="61"/>
      <c r="E54" s="61"/>
      <c r="F54" s="61"/>
      <c r="G54" s="62"/>
      <c r="H54" s="12"/>
    </row>
    <row r="55" spans="1:9" s="14" customFormat="1" ht="13" thickBot="1" x14ac:dyDescent="0.3">
      <c r="A55" s="12"/>
      <c r="B55" s="12"/>
      <c r="C55" s="12"/>
      <c r="D55" s="12"/>
      <c r="E55" s="12"/>
      <c r="F55" s="12"/>
      <c r="G55" s="12"/>
      <c r="H55" s="12"/>
    </row>
    <row r="56" spans="1:9" s="14" customFormat="1" ht="14.25" customHeight="1" thickTop="1" thickBot="1" x14ac:dyDescent="0.3">
      <c r="A56" s="89" t="s">
        <v>1032</v>
      </c>
      <c r="B56" s="89"/>
      <c r="C56" s="89"/>
      <c r="D56" s="89"/>
      <c r="E56" s="89"/>
      <c r="F56" s="89"/>
      <c r="G56" s="89"/>
      <c r="H56" s="12"/>
    </row>
    <row r="57" spans="1:9" s="14" customFormat="1" ht="14.25" customHeight="1" thickTop="1" x14ac:dyDescent="0.25">
      <c r="A57" s="88" t="s">
        <v>1024</v>
      </c>
      <c r="B57" s="88"/>
      <c r="C57" s="12"/>
      <c r="D57" s="12"/>
      <c r="E57" s="12"/>
      <c r="F57" s="30"/>
      <c r="G57" s="30"/>
      <c r="H57" s="12"/>
    </row>
    <row r="58" spans="1:9" s="14" customFormat="1" ht="10.15" customHeight="1" x14ac:dyDescent="0.25">
      <c r="A58" s="12" t="s">
        <v>1025</v>
      </c>
      <c r="B58" s="31"/>
      <c r="C58" s="12"/>
      <c r="D58" s="12"/>
      <c r="E58" s="12"/>
      <c r="F58" s="12"/>
      <c r="G58" s="12"/>
      <c r="H58" s="12"/>
    </row>
    <row r="59" spans="1:9" s="14" customFormat="1" x14ac:dyDescent="0.25">
      <c r="A59" s="12" t="s">
        <v>1017</v>
      </c>
      <c r="B59" s="12"/>
      <c r="C59" s="12"/>
      <c r="D59" s="12"/>
      <c r="E59" s="12"/>
      <c r="F59" s="83"/>
      <c r="G59" s="83"/>
      <c r="H59" s="12"/>
    </row>
    <row r="60" spans="1:9" s="14" customFormat="1" x14ac:dyDescent="0.25">
      <c r="A60" s="12" t="s">
        <v>1026</v>
      </c>
      <c r="B60" s="12"/>
      <c r="C60" s="12"/>
      <c r="E60" s="12"/>
      <c r="F60" s="12"/>
      <c r="G60" s="12"/>
      <c r="H60" s="12"/>
    </row>
    <row r="61" spans="1:9" s="14" customFormat="1" x14ac:dyDescent="0.25">
      <c r="A61" s="12" t="s">
        <v>1027</v>
      </c>
      <c r="B61" s="12"/>
      <c r="C61" s="12"/>
      <c r="E61" s="12"/>
      <c r="F61" s="12"/>
      <c r="G61" s="12"/>
      <c r="H61" s="12"/>
    </row>
    <row r="62" spans="1:9" ht="13" thickBot="1" x14ac:dyDescent="0.3">
      <c r="A62" s="6"/>
      <c r="B62" s="6"/>
      <c r="C62" s="32"/>
      <c r="D62" s="33"/>
      <c r="E62" s="34"/>
      <c r="F62" s="82"/>
      <c r="G62" s="82"/>
      <c r="H62" s="12"/>
    </row>
    <row r="63" spans="1:9" s="52" customFormat="1" ht="13" thickBot="1" x14ac:dyDescent="0.3">
      <c r="A63" s="6"/>
      <c r="B63" s="6"/>
      <c r="C63" s="32"/>
      <c r="D63" s="33"/>
      <c r="E63" s="34"/>
      <c r="F63" s="53"/>
      <c r="G63" s="54" t="s">
        <v>1030</v>
      </c>
    </row>
    <row r="64" spans="1:9" s="52" customFormat="1" ht="13" x14ac:dyDescent="0.3">
      <c r="B64" s="4"/>
      <c r="C64" s="35"/>
      <c r="E64" s="35"/>
      <c r="F64" s="35"/>
    </row>
    <row r="65" spans="1:7" s="52" customFormat="1" ht="13" x14ac:dyDescent="0.3">
      <c r="B65" s="4"/>
      <c r="C65" s="35"/>
      <c r="E65" s="35"/>
      <c r="F65" s="35"/>
    </row>
    <row r="66" spans="1:7" ht="13" x14ac:dyDescent="0.3">
      <c r="A66" s="81"/>
      <c r="B66" s="81"/>
      <c r="D66" s="35"/>
    </row>
    <row r="67" spans="1:7" x14ac:dyDescent="0.25">
      <c r="A67" s="36"/>
      <c r="B67" s="2"/>
      <c r="C67" s="37"/>
    </row>
    <row r="68" spans="1:7" x14ac:dyDescent="0.25">
      <c r="A68" s="36"/>
      <c r="B68" s="4"/>
      <c r="D68" s="38"/>
    </row>
    <row r="69" spans="1:7" ht="13" x14ac:dyDescent="0.3">
      <c r="A69" s="36"/>
      <c r="B69" s="4"/>
      <c r="E69" s="80"/>
      <c r="F69" s="80"/>
      <c r="G69" s="80"/>
    </row>
    <row r="70" spans="1:7" x14ac:dyDescent="0.25">
      <c r="A70" s="39"/>
      <c r="B70" s="2"/>
      <c r="E70" s="40"/>
      <c r="F70" s="40"/>
      <c r="G70" s="41"/>
    </row>
    <row r="71" spans="1:7" x14ac:dyDescent="0.25">
      <c r="A71" s="39"/>
      <c r="B71" s="2"/>
    </row>
    <row r="72" spans="1:7" x14ac:dyDescent="0.25">
      <c r="A72" s="36"/>
      <c r="B72" s="2"/>
    </row>
  </sheetData>
  <mergeCells count="54">
    <mergeCell ref="A1:A4"/>
    <mergeCell ref="A7:G7"/>
    <mergeCell ref="B10:C10"/>
    <mergeCell ref="F10:G10"/>
    <mergeCell ref="B11:C11"/>
    <mergeCell ref="F11:G11"/>
    <mergeCell ref="E22:F22"/>
    <mergeCell ref="B12:C12"/>
    <mergeCell ref="F12:G12"/>
    <mergeCell ref="A14:G14"/>
    <mergeCell ref="A18:B18"/>
    <mergeCell ref="C18:D18"/>
    <mergeCell ref="E18:G18"/>
    <mergeCell ref="A19:B19"/>
    <mergeCell ref="C19:D19"/>
    <mergeCell ref="E19:G19"/>
    <mergeCell ref="E20:F20"/>
    <mergeCell ref="E21:F21"/>
    <mergeCell ref="A35:B35"/>
    <mergeCell ref="C35:D35"/>
    <mergeCell ref="E35:G35"/>
    <mergeCell ref="A23:B23"/>
    <mergeCell ref="C23:D23"/>
    <mergeCell ref="E23:G23"/>
    <mergeCell ref="E24:F24"/>
    <mergeCell ref="E25:F25"/>
    <mergeCell ref="E26:F26"/>
    <mergeCell ref="E27:F27"/>
    <mergeCell ref="A30:G30"/>
    <mergeCell ref="A34:B34"/>
    <mergeCell ref="C34:D34"/>
    <mergeCell ref="E34:G34"/>
    <mergeCell ref="E36:F36"/>
    <mergeCell ref="E37:F37"/>
    <mergeCell ref="E38:F38"/>
    <mergeCell ref="A39:B39"/>
    <mergeCell ref="C39:D39"/>
    <mergeCell ref="E39:G39"/>
    <mergeCell ref="E40:F40"/>
    <mergeCell ref="E41:F41"/>
    <mergeCell ref="E42:F42"/>
    <mergeCell ref="E43:F43"/>
    <mergeCell ref="A47:B47"/>
    <mergeCell ref="E47:F47"/>
    <mergeCell ref="F59:G59"/>
    <mergeCell ref="F62:G62"/>
    <mergeCell ref="A66:B66"/>
    <mergeCell ref="E69:G69"/>
    <mergeCell ref="A48:B48"/>
    <mergeCell ref="E48:F48"/>
    <mergeCell ref="A50:B50"/>
    <mergeCell ref="A53:G54"/>
    <mergeCell ref="A56:G56"/>
    <mergeCell ref="A57:B57"/>
  </mergeCells>
  <dataValidations count="6">
    <dataValidation type="list" allowBlank="1" showInputMessage="1" showErrorMessage="1" sqref="E48:F48" xr:uid="{00000000-0002-0000-0D00-000002000000}">
      <formula1>$I$47:$I$49</formula1>
    </dataValidation>
    <dataValidation type="list" allowBlank="1" showInputMessage="1" showErrorMessage="1" sqref="B20 B24 B40 B36" xr:uid="{00000000-0002-0000-0D00-000004000000}">
      <formula1>$I$11:$I$29</formula1>
    </dataValidation>
    <dataValidation type="list" allowBlank="1" showInputMessage="1" showErrorMessage="1" sqref="B21 B25 B41 B37" xr:uid="{00000000-0002-0000-0D00-000005000000}">
      <formula1>$I$11:$I$41</formula1>
    </dataValidation>
    <dataValidation allowBlank="1" showInputMessage="1" showErrorMessage="1" promptTitle="AVÍS" prompt="El detall import sol·licitat d'aquest document és unica i exclusivament per ENTITATS, no per els ens locals." sqref="F5" xr:uid="{00000000-0002-0000-0D00-000006000000}"/>
    <dataValidation type="date" allowBlank="1" showInputMessage="1" showErrorMessage="1" sqref="B16 B32" xr:uid="{D2BCAF46-2A3A-4F43-A6C8-41A3BFCFD08F}">
      <formula1>46143</formula1>
      <formula2>46357</formula2>
    </dataValidation>
    <dataValidation type="date" allowBlank="1" showInputMessage="1" showErrorMessage="1" sqref="D16 D32" xr:uid="{99496FFE-B6A6-40FD-BCC4-3623D6862BE1}">
      <formula1>46507</formula1>
      <formula2>46507</formula2>
    </dataValidation>
  </dataValidations>
  <pageMargins left="0.70866141732283461" right="0.70866141732283461" top="0.47244094488188976" bottom="0.74803149606299213" header="0.31496062992125984" footer="0.31496062992125984"/>
  <pageSetup paperSize="9" scale="56" orientation="landscape" r:id="rId1"/>
  <headerFooter alignWithMargins="0"/>
  <rowBreaks count="1" manualBreakCount="1">
    <brk id="62" max="16383" man="1"/>
  </rowBreaks>
  <colBreaks count="1" manualBreakCount="1">
    <brk id="9" max="59" man="1"/>
  </colBreak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D00-000009000000}">
          <x14:formula1>
            <xm:f>Comarques!$A$2:$A$948</xm:f>
          </x14:formula1>
          <xm:sqref>B11:C11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I72"/>
  <sheetViews>
    <sheetView zoomScaleNormal="100" workbookViewId="0">
      <selection activeCell="B6" sqref="B6"/>
    </sheetView>
  </sheetViews>
  <sheetFormatPr defaultColWidth="9.1796875" defaultRowHeight="12.5" x14ac:dyDescent="0.25"/>
  <cols>
    <col min="1" max="1" width="40" style="50" customWidth="1"/>
    <col min="2" max="2" width="15" style="50" customWidth="1"/>
    <col min="3" max="3" width="39.453125" style="50" customWidth="1"/>
    <col min="4" max="4" width="15" style="50" customWidth="1"/>
    <col min="5" max="5" width="18.7265625" style="50" customWidth="1"/>
    <col min="6" max="6" width="21" style="50" customWidth="1"/>
    <col min="7" max="7" width="16.26953125" style="50" bestFit="1" customWidth="1"/>
    <col min="8" max="8" width="9.1796875" style="50"/>
    <col min="9" max="9" width="9.1796875" style="50" hidden="1" customWidth="1"/>
    <col min="10" max="10" width="9.1796875" style="50" customWidth="1"/>
    <col min="11" max="16384" width="9.1796875" style="50"/>
  </cols>
  <sheetData>
    <row r="1" spans="1:9" x14ac:dyDescent="0.25">
      <c r="A1" s="93"/>
      <c r="B1" s="12"/>
      <c r="C1" s="12"/>
      <c r="D1" s="12"/>
      <c r="E1" s="12"/>
      <c r="F1" s="12"/>
      <c r="G1" s="12"/>
      <c r="H1" s="12"/>
    </row>
    <row r="2" spans="1:9" x14ac:dyDescent="0.25">
      <c r="A2" s="93"/>
      <c r="B2" s="12"/>
      <c r="C2" s="12"/>
      <c r="D2" s="12"/>
      <c r="E2" s="12"/>
      <c r="F2" s="12"/>
      <c r="G2" s="12"/>
      <c r="H2" s="12"/>
    </row>
    <row r="3" spans="1:9" x14ac:dyDescent="0.25">
      <c r="A3" s="93"/>
      <c r="B3" s="12"/>
      <c r="C3" s="12"/>
      <c r="D3" s="12"/>
      <c r="E3" s="12"/>
      <c r="F3" s="12"/>
      <c r="G3" s="12"/>
      <c r="H3" s="12"/>
    </row>
    <row r="4" spans="1:9" x14ac:dyDescent="0.25">
      <c r="A4" s="93"/>
      <c r="B4" s="12"/>
      <c r="C4" s="12"/>
      <c r="D4" s="12"/>
      <c r="E4" s="12"/>
      <c r="F4" s="12"/>
      <c r="G4" s="12"/>
      <c r="H4" s="12"/>
    </row>
    <row r="5" spans="1:9" x14ac:dyDescent="0.25">
      <c r="A5" s="12"/>
      <c r="B5" s="12"/>
      <c r="C5" s="12"/>
      <c r="D5" s="12"/>
      <c r="F5" s="12"/>
      <c r="G5" s="12"/>
      <c r="H5" s="12"/>
    </row>
    <row r="6" spans="1:9" x14ac:dyDescent="0.25">
      <c r="A6" s="12"/>
      <c r="B6" s="12"/>
      <c r="C6" s="12"/>
      <c r="D6" s="12"/>
      <c r="E6" s="12"/>
      <c r="F6" s="12"/>
      <c r="G6" s="12"/>
      <c r="H6" s="12"/>
    </row>
    <row r="7" spans="1:9" s="14" customFormat="1" ht="24.75" customHeight="1" thickBot="1" x14ac:dyDescent="0.35">
      <c r="A7" s="94" t="s">
        <v>24</v>
      </c>
      <c r="B7" s="94"/>
      <c r="C7" s="94"/>
      <c r="D7" s="94"/>
      <c r="E7" s="94"/>
      <c r="F7" s="94"/>
      <c r="G7" s="94"/>
      <c r="H7" s="12"/>
    </row>
    <row r="8" spans="1:9" s="14" customFormat="1" ht="5.25" customHeight="1" thickTop="1" x14ac:dyDescent="0.25">
      <c r="A8" s="15"/>
      <c r="B8" s="15"/>
      <c r="C8" s="15"/>
      <c r="D8" s="15"/>
      <c r="E8" s="15"/>
      <c r="F8" s="15"/>
      <c r="G8" s="15"/>
      <c r="H8" s="12"/>
    </row>
    <row r="9" spans="1:9" s="14" customFormat="1" x14ac:dyDescent="0.25">
      <c r="A9" s="12"/>
      <c r="B9" s="12"/>
      <c r="C9" s="12"/>
      <c r="D9" s="12"/>
      <c r="E9" s="12"/>
      <c r="F9" s="12"/>
      <c r="G9" s="12"/>
      <c r="H9" s="12"/>
    </row>
    <row r="10" spans="1:9" s="14" customFormat="1" ht="13" x14ac:dyDescent="0.3">
      <c r="A10" s="16" t="s">
        <v>23</v>
      </c>
      <c r="B10" s="95">
        <f>'Punt d''actuació 1 (afegir nom)'!B10:C10</f>
        <v>0</v>
      </c>
      <c r="C10" s="96"/>
      <c r="D10" s="12"/>
      <c r="E10" s="16" t="s">
        <v>1021</v>
      </c>
      <c r="F10" s="95">
        <f>'Punt d''actuació 1 (afegir nom)'!F10:G10</f>
        <v>0</v>
      </c>
      <c r="G10" s="96"/>
      <c r="H10" s="12"/>
    </row>
    <row r="11" spans="1:9" s="14" customFormat="1" ht="13" x14ac:dyDescent="0.3">
      <c r="A11" s="16" t="s">
        <v>1019</v>
      </c>
      <c r="B11" s="90"/>
      <c r="C11" s="91"/>
      <c r="D11" s="12"/>
      <c r="E11" s="16" t="s">
        <v>0</v>
      </c>
      <c r="F11" s="97" t="e">
        <f>VLOOKUP(B11,Comarques!A1:B948,2)</f>
        <v>#N/A</v>
      </c>
      <c r="G11" s="98"/>
      <c r="H11" s="12"/>
      <c r="I11" s="14">
        <v>0</v>
      </c>
    </row>
    <row r="12" spans="1:9" s="14" customFormat="1" ht="13" x14ac:dyDescent="0.3">
      <c r="A12" s="16" t="s">
        <v>3</v>
      </c>
      <c r="B12" s="90"/>
      <c r="C12" s="91"/>
      <c r="D12" s="12"/>
      <c r="E12" s="16" t="s">
        <v>12</v>
      </c>
      <c r="F12" s="90"/>
      <c r="G12" s="92"/>
      <c r="H12" s="12"/>
      <c r="I12" s="14">
        <v>1</v>
      </c>
    </row>
    <row r="13" spans="1:9" ht="13.15" customHeight="1" thickBot="1" x14ac:dyDescent="0.3">
      <c r="A13" s="12"/>
      <c r="B13" s="12"/>
      <c r="C13" s="12"/>
      <c r="D13" s="12"/>
      <c r="E13" s="12"/>
      <c r="F13" s="12"/>
      <c r="G13" s="12"/>
      <c r="H13" s="12"/>
      <c r="I13" s="50">
        <v>2</v>
      </c>
    </row>
    <row r="14" spans="1:9" ht="13.5" thickTop="1" thickBot="1" x14ac:dyDescent="0.3">
      <c r="A14" s="79" t="s">
        <v>6</v>
      </c>
      <c r="B14" s="79"/>
      <c r="C14" s="79"/>
      <c r="D14" s="79"/>
      <c r="E14" s="79"/>
      <c r="F14" s="79"/>
      <c r="G14" s="79"/>
      <c r="H14" s="12"/>
      <c r="I14" s="50">
        <v>3</v>
      </c>
    </row>
    <row r="15" spans="1:9" ht="13" thickTop="1" x14ac:dyDescent="0.25">
      <c r="A15" s="12"/>
      <c r="B15" s="12"/>
      <c r="C15" s="12"/>
      <c r="D15" s="12"/>
      <c r="E15" s="12"/>
      <c r="F15" s="12"/>
      <c r="G15" s="12"/>
      <c r="H15" s="12"/>
      <c r="I15" s="50">
        <v>4</v>
      </c>
    </row>
    <row r="16" spans="1:9" x14ac:dyDescent="0.25">
      <c r="A16" s="17" t="s">
        <v>1035</v>
      </c>
      <c r="B16" s="48"/>
      <c r="C16" s="18" t="s">
        <v>1033</v>
      </c>
      <c r="D16" s="5">
        <v>46507</v>
      </c>
      <c r="E16" s="19"/>
      <c r="F16" s="12"/>
      <c r="G16" s="12"/>
      <c r="H16" s="12"/>
      <c r="I16" s="50">
        <v>5</v>
      </c>
    </row>
    <row r="17" spans="1:9" ht="13" thickBot="1" x14ac:dyDescent="0.3">
      <c r="A17" s="12"/>
      <c r="B17" s="12"/>
      <c r="C17" s="12"/>
      <c r="D17" s="12"/>
      <c r="E17" s="12"/>
      <c r="F17" s="12"/>
      <c r="G17" s="12"/>
      <c r="H17" s="12"/>
      <c r="I17" s="50">
        <v>6</v>
      </c>
    </row>
    <row r="18" spans="1:9" s="21" customFormat="1" ht="40.15" customHeight="1" thickBot="1" x14ac:dyDescent="0.3">
      <c r="A18" s="63" t="s">
        <v>1023</v>
      </c>
      <c r="B18" s="64"/>
      <c r="C18" s="63" t="s">
        <v>17</v>
      </c>
      <c r="D18" s="64"/>
      <c r="E18" s="74" t="s">
        <v>1029</v>
      </c>
      <c r="F18" s="75"/>
      <c r="G18" s="76"/>
      <c r="H18" s="20"/>
      <c r="I18" s="50">
        <v>7</v>
      </c>
    </row>
    <row r="19" spans="1:9" ht="13.9" customHeight="1" thickBot="1" x14ac:dyDescent="0.3">
      <c r="A19" s="63" t="s">
        <v>1015</v>
      </c>
      <c r="B19" s="64"/>
      <c r="C19" s="63" t="s">
        <v>1015</v>
      </c>
      <c r="D19" s="64"/>
      <c r="E19" s="63" t="s">
        <v>1015</v>
      </c>
      <c r="F19" s="65"/>
      <c r="G19" s="73"/>
      <c r="H19" s="12"/>
      <c r="I19" s="50">
        <v>8</v>
      </c>
    </row>
    <row r="20" spans="1:9" ht="16.5" customHeight="1" thickBot="1" x14ac:dyDescent="0.3">
      <c r="A20" s="22" t="s">
        <v>1</v>
      </c>
      <c r="B20" s="45">
        <v>12</v>
      </c>
      <c r="C20" s="22" t="s">
        <v>1</v>
      </c>
      <c r="D20" s="8">
        <f>B20</f>
        <v>12</v>
      </c>
      <c r="E20" s="67" t="s">
        <v>1</v>
      </c>
      <c r="F20" s="68"/>
      <c r="G20" s="8">
        <f>D20</f>
        <v>12</v>
      </c>
      <c r="H20" s="12"/>
      <c r="I20" s="50">
        <v>9</v>
      </c>
    </row>
    <row r="21" spans="1:9" ht="13" thickBot="1" x14ac:dyDescent="0.3">
      <c r="A21" s="22" t="s">
        <v>2</v>
      </c>
      <c r="B21" s="45">
        <v>0</v>
      </c>
      <c r="C21" s="22" t="s">
        <v>2</v>
      </c>
      <c r="D21" s="8">
        <f>B21</f>
        <v>0</v>
      </c>
      <c r="E21" s="67" t="s">
        <v>2</v>
      </c>
      <c r="F21" s="68" t="s">
        <v>2</v>
      </c>
      <c r="G21" s="8">
        <f>D21</f>
        <v>0</v>
      </c>
      <c r="H21" s="12"/>
      <c r="I21" s="50">
        <v>10</v>
      </c>
    </row>
    <row r="22" spans="1:9" ht="13.9" customHeight="1" thickBot="1" x14ac:dyDescent="0.3">
      <c r="A22" s="23" t="s">
        <v>1020</v>
      </c>
      <c r="B22" s="42">
        <f>ROUND(((35000*(B20+B21/30))/12),2)</f>
        <v>35000</v>
      </c>
      <c r="C22" s="23" t="s">
        <v>1020</v>
      </c>
      <c r="D22" s="46"/>
      <c r="E22" s="77" t="s">
        <v>1020</v>
      </c>
      <c r="F22" s="78"/>
      <c r="G22" s="42">
        <f>IF(B22&lt;D22,(B22),(D22))</f>
        <v>0</v>
      </c>
      <c r="H22" s="12"/>
      <c r="I22" s="50">
        <v>11</v>
      </c>
    </row>
    <row r="23" spans="1:9" ht="14.5" customHeight="1" thickBot="1" x14ac:dyDescent="0.3">
      <c r="A23" s="63" t="s">
        <v>1016</v>
      </c>
      <c r="B23" s="64"/>
      <c r="C23" s="63" t="s">
        <v>1016</v>
      </c>
      <c r="D23" s="64"/>
      <c r="E23" s="63" t="s">
        <v>1016</v>
      </c>
      <c r="F23" s="65"/>
      <c r="G23" s="66"/>
      <c r="H23" s="12"/>
      <c r="I23" s="50">
        <v>12</v>
      </c>
    </row>
    <row r="24" spans="1:9" ht="18.649999999999999" customHeight="1" thickBot="1" x14ac:dyDescent="0.3">
      <c r="A24" s="22" t="s">
        <v>22</v>
      </c>
      <c r="B24" s="45">
        <v>12</v>
      </c>
      <c r="C24" s="22" t="s">
        <v>1</v>
      </c>
      <c r="D24" s="8">
        <f>B24</f>
        <v>12</v>
      </c>
      <c r="E24" s="67" t="s">
        <v>1</v>
      </c>
      <c r="F24" s="68"/>
      <c r="G24" s="8">
        <f>B24</f>
        <v>12</v>
      </c>
      <c r="H24" s="12"/>
      <c r="I24" s="50">
        <v>13</v>
      </c>
    </row>
    <row r="25" spans="1:9" ht="18.649999999999999" customHeight="1" thickBot="1" x14ac:dyDescent="0.3">
      <c r="A25" s="22" t="s">
        <v>2</v>
      </c>
      <c r="B25" s="45">
        <v>0</v>
      </c>
      <c r="C25" s="22" t="s">
        <v>2</v>
      </c>
      <c r="D25" s="8">
        <f>B25</f>
        <v>0</v>
      </c>
      <c r="E25" s="67" t="s">
        <v>2</v>
      </c>
      <c r="F25" s="68"/>
      <c r="G25" s="8">
        <f>B25</f>
        <v>0</v>
      </c>
      <c r="H25" s="12"/>
      <c r="I25" s="50">
        <v>14</v>
      </c>
    </row>
    <row r="26" spans="1:9" ht="15" customHeight="1" thickBot="1" x14ac:dyDescent="0.3">
      <c r="A26" s="23" t="s">
        <v>13</v>
      </c>
      <c r="B26" s="42">
        <f>ROUND(((17500*(B24+B25/30))/12),2)</f>
        <v>17500</v>
      </c>
      <c r="C26" s="23" t="s">
        <v>20</v>
      </c>
      <c r="D26" s="46"/>
      <c r="E26" s="77" t="s">
        <v>20</v>
      </c>
      <c r="F26" s="78"/>
      <c r="G26" s="42">
        <f>IF(B26&lt;D26,(B26),(D26))</f>
        <v>0</v>
      </c>
      <c r="H26" s="12"/>
      <c r="I26" s="50">
        <v>15</v>
      </c>
    </row>
    <row r="27" spans="1:9" ht="27.65" customHeight="1" thickBot="1" x14ac:dyDescent="0.3">
      <c r="A27" s="24" t="s">
        <v>14</v>
      </c>
      <c r="B27" s="43">
        <f>ROUND(((B22+B26)*0.25),2)</f>
        <v>13125</v>
      </c>
      <c r="C27" s="24" t="s">
        <v>14</v>
      </c>
      <c r="D27" s="44">
        <f>ROUND(((D22+D26)*0.25),2)</f>
        <v>0</v>
      </c>
      <c r="E27" s="71" t="s">
        <v>14</v>
      </c>
      <c r="F27" s="72"/>
      <c r="G27" s="42">
        <f>ROUND(((G22+G26)*0.25),2)</f>
        <v>0</v>
      </c>
      <c r="H27" s="12"/>
      <c r="I27" s="50">
        <v>16</v>
      </c>
    </row>
    <row r="28" spans="1:9" ht="13" thickBot="1" x14ac:dyDescent="0.3">
      <c r="A28" s="25" t="s">
        <v>15</v>
      </c>
      <c r="B28" s="10">
        <f>ROUND(B22+B26+B27,2)</f>
        <v>65625</v>
      </c>
      <c r="C28" s="25" t="s">
        <v>21</v>
      </c>
      <c r="D28" s="10">
        <f>ROUND(D22+D26+D27,2)</f>
        <v>0</v>
      </c>
      <c r="E28" s="26" t="s">
        <v>18</v>
      </c>
      <c r="F28" s="26"/>
      <c r="G28" s="9">
        <f>ROUND(G22+G26+G27,2)</f>
        <v>0</v>
      </c>
      <c r="H28" s="12"/>
      <c r="I28" s="14">
        <v>17</v>
      </c>
    </row>
    <row r="29" spans="1:9" ht="13.5" thickTop="1" thickBot="1" x14ac:dyDescent="0.3">
      <c r="A29" s="12"/>
      <c r="B29" s="12"/>
      <c r="C29" s="12"/>
      <c r="D29" s="12"/>
      <c r="E29" s="12"/>
      <c r="F29" s="12"/>
      <c r="G29" s="12"/>
      <c r="H29" s="12"/>
      <c r="I29" s="14">
        <v>18</v>
      </c>
    </row>
    <row r="30" spans="1:9" ht="13.5" thickTop="1" thickBot="1" x14ac:dyDescent="0.3">
      <c r="A30" s="79" t="s">
        <v>9</v>
      </c>
      <c r="B30" s="79"/>
      <c r="C30" s="79"/>
      <c r="D30" s="79"/>
      <c r="E30" s="79"/>
      <c r="F30" s="79"/>
      <c r="G30" s="79"/>
      <c r="H30" s="12"/>
      <c r="I30" s="14">
        <v>19</v>
      </c>
    </row>
    <row r="31" spans="1:9" ht="13" thickTop="1" x14ac:dyDescent="0.25">
      <c r="A31" s="12"/>
      <c r="B31" s="12"/>
      <c r="C31" s="12"/>
      <c r="D31" s="12"/>
      <c r="E31" s="12"/>
      <c r="F31" s="12"/>
      <c r="G31" s="12"/>
      <c r="H31" s="12"/>
      <c r="I31" s="50">
        <v>20</v>
      </c>
    </row>
    <row r="32" spans="1:9" x14ac:dyDescent="0.25">
      <c r="A32" s="17" t="s">
        <v>1036</v>
      </c>
      <c r="B32" s="48"/>
      <c r="C32" s="18" t="s">
        <v>1037</v>
      </c>
      <c r="D32" s="5">
        <v>46507</v>
      </c>
      <c r="E32" s="19"/>
      <c r="F32" s="12"/>
      <c r="G32" s="12"/>
      <c r="H32" s="12"/>
      <c r="I32" s="50">
        <v>21</v>
      </c>
    </row>
    <row r="33" spans="1:9" ht="13" thickBot="1" x14ac:dyDescent="0.3">
      <c r="A33" s="12"/>
      <c r="B33" s="12"/>
      <c r="C33" s="12"/>
      <c r="D33" s="12"/>
      <c r="E33" s="12"/>
      <c r="F33" s="12"/>
      <c r="G33" s="12"/>
      <c r="H33" s="12"/>
      <c r="I33" s="50">
        <v>22</v>
      </c>
    </row>
    <row r="34" spans="1:9" ht="36" customHeight="1" thickBot="1" x14ac:dyDescent="0.3">
      <c r="A34" s="63" t="s">
        <v>1028</v>
      </c>
      <c r="B34" s="64"/>
      <c r="C34" s="63" t="s">
        <v>17</v>
      </c>
      <c r="D34" s="64"/>
      <c r="E34" s="74" t="s">
        <v>1029</v>
      </c>
      <c r="F34" s="75"/>
      <c r="G34" s="76"/>
      <c r="H34" s="12"/>
      <c r="I34" s="50">
        <v>23</v>
      </c>
    </row>
    <row r="35" spans="1:9" ht="13.9" customHeight="1" thickBot="1" x14ac:dyDescent="0.3">
      <c r="A35" s="63" t="s">
        <v>1015</v>
      </c>
      <c r="B35" s="64"/>
      <c r="C35" s="63" t="s">
        <v>1015</v>
      </c>
      <c r="D35" s="64"/>
      <c r="E35" s="63" t="s">
        <v>1015</v>
      </c>
      <c r="F35" s="65"/>
      <c r="G35" s="73"/>
      <c r="H35" s="12"/>
      <c r="I35" s="50">
        <v>24</v>
      </c>
    </row>
    <row r="36" spans="1:9" ht="13" thickBot="1" x14ac:dyDescent="0.3">
      <c r="A36" s="22" t="s">
        <v>1</v>
      </c>
      <c r="B36" s="45">
        <v>12</v>
      </c>
      <c r="C36" s="22" t="s">
        <v>1</v>
      </c>
      <c r="D36" s="8">
        <f>B36</f>
        <v>12</v>
      </c>
      <c r="E36" s="67" t="s">
        <v>1</v>
      </c>
      <c r="F36" s="68"/>
      <c r="G36" s="8">
        <f>D36</f>
        <v>12</v>
      </c>
      <c r="H36" s="12"/>
      <c r="I36" s="50">
        <v>25</v>
      </c>
    </row>
    <row r="37" spans="1:9" ht="13" thickBot="1" x14ac:dyDescent="0.3">
      <c r="A37" s="22" t="s">
        <v>2</v>
      </c>
      <c r="B37" s="45">
        <v>0</v>
      </c>
      <c r="C37" s="22" t="s">
        <v>2</v>
      </c>
      <c r="D37" s="8">
        <f>B37</f>
        <v>0</v>
      </c>
      <c r="E37" s="67" t="s">
        <v>2</v>
      </c>
      <c r="F37" s="68" t="s">
        <v>2</v>
      </c>
      <c r="G37" s="8">
        <f>D37</f>
        <v>0</v>
      </c>
      <c r="H37" s="12"/>
      <c r="I37" s="50">
        <v>26</v>
      </c>
    </row>
    <row r="38" spans="1:9" ht="13.9" customHeight="1" thickBot="1" x14ac:dyDescent="0.3">
      <c r="A38" s="23" t="s">
        <v>7</v>
      </c>
      <c r="B38" s="42">
        <f>ROUND(((35000*(B36+B37/30))/12),2)</f>
        <v>35000</v>
      </c>
      <c r="C38" s="23" t="s">
        <v>19</v>
      </c>
      <c r="D38" s="46"/>
      <c r="E38" s="77" t="s">
        <v>16</v>
      </c>
      <c r="F38" s="78"/>
      <c r="G38" s="42">
        <f>IF(B38&lt;D38,(B38),(D38))</f>
        <v>0</v>
      </c>
      <c r="H38" s="12"/>
      <c r="I38" s="50">
        <v>27</v>
      </c>
    </row>
    <row r="39" spans="1:9" ht="13.9" customHeight="1" thickBot="1" x14ac:dyDescent="0.3">
      <c r="A39" s="63" t="s">
        <v>1016</v>
      </c>
      <c r="B39" s="64"/>
      <c r="C39" s="63" t="s">
        <v>1016</v>
      </c>
      <c r="D39" s="64"/>
      <c r="E39" s="63" t="s">
        <v>1016</v>
      </c>
      <c r="F39" s="65"/>
      <c r="G39" s="66"/>
      <c r="H39" s="12"/>
      <c r="I39" s="50">
        <v>28</v>
      </c>
    </row>
    <row r="40" spans="1:9" ht="13" thickBot="1" x14ac:dyDescent="0.3">
      <c r="A40" s="22" t="s">
        <v>22</v>
      </c>
      <c r="B40" s="45">
        <v>12</v>
      </c>
      <c r="C40" s="22" t="s">
        <v>1</v>
      </c>
      <c r="D40" s="8">
        <f>B40</f>
        <v>12</v>
      </c>
      <c r="E40" s="67" t="s">
        <v>1</v>
      </c>
      <c r="F40" s="68"/>
      <c r="G40" s="8">
        <f>B40</f>
        <v>12</v>
      </c>
      <c r="H40" s="12"/>
      <c r="I40" s="50">
        <v>29</v>
      </c>
    </row>
    <row r="41" spans="1:9" ht="13" thickBot="1" x14ac:dyDescent="0.3">
      <c r="A41" s="22" t="s">
        <v>2</v>
      </c>
      <c r="B41" s="45">
        <v>0</v>
      </c>
      <c r="C41" s="22" t="s">
        <v>2</v>
      </c>
      <c r="D41" s="8">
        <f>B41</f>
        <v>0</v>
      </c>
      <c r="E41" s="67" t="s">
        <v>2</v>
      </c>
      <c r="F41" s="68"/>
      <c r="G41" s="8">
        <f>B41</f>
        <v>0</v>
      </c>
      <c r="H41" s="12"/>
      <c r="I41" s="50">
        <v>30</v>
      </c>
    </row>
    <row r="42" spans="1:9" ht="13.9" customHeight="1" thickBot="1" x14ac:dyDescent="0.3">
      <c r="A42" s="23" t="s">
        <v>13</v>
      </c>
      <c r="B42" s="42">
        <f>ROUND(((17500*(B40+B41/30))/12),2)</f>
        <v>17500</v>
      </c>
      <c r="C42" s="23" t="s">
        <v>20</v>
      </c>
      <c r="D42" s="46"/>
      <c r="E42" s="77" t="s">
        <v>20</v>
      </c>
      <c r="F42" s="78"/>
      <c r="G42" s="42">
        <f>IF(B42&lt;D42,(B42),(D42))</f>
        <v>0</v>
      </c>
      <c r="H42" s="12"/>
    </row>
    <row r="43" spans="1:9" ht="24.65" customHeight="1" thickBot="1" x14ac:dyDescent="0.3">
      <c r="A43" s="24" t="s">
        <v>14</v>
      </c>
      <c r="B43" s="43">
        <f>ROUND(((B38+B42)*0.25),2)</f>
        <v>13125</v>
      </c>
      <c r="C43" s="24" t="s">
        <v>14</v>
      </c>
      <c r="D43" s="44">
        <f>ROUND(((D38+D42)*0.25),2)</f>
        <v>0</v>
      </c>
      <c r="E43" s="71" t="s">
        <v>14</v>
      </c>
      <c r="F43" s="72"/>
      <c r="G43" s="42">
        <f>ROUND(((G38+G42)*0.25),2)</f>
        <v>0</v>
      </c>
      <c r="H43" s="12"/>
    </row>
    <row r="44" spans="1:9" ht="13" thickBot="1" x14ac:dyDescent="0.3">
      <c r="A44" s="25" t="s">
        <v>15</v>
      </c>
      <c r="B44" s="10">
        <f>ROUND(B38+B42+B43,2)</f>
        <v>65625</v>
      </c>
      <c r="C44" s="25" t="s">
        <v>21</v>
      </c>
      <c r="D44" s="10">
        <f>ROUND(D38+D42+D43,2)</f>
        <v>0</v>
      </c>
      <c r="E44" s="26" t="s">
        <v>18</v>
      </c>
      <c r="F44" s="26"/>
      <c r="G44" s="9">
        <f>ROUND(G38+G42+G43,2)</f>
        <v>0</v>
      </c>
      <c r="H44" s="12"/>
    </row>
    <row r="45" spans="1:9" ht="13.5" thickTop="1" thickBot="1" x14ac:dyDescent="0.3">
      <c r="A45" s="12"/>
      <c r="B45" s="12"/>
      <c r="C45" s="12"/>
      <c r="D45" s="27"/>
      <c r="E45" s="12"/>
      <c r="F45" s="12"/>
      <c r="G45" s="12"/>
      <c r="H45" s="12"/>
    </row>
    <row r="46" spans="1:9" ht="13.5" thickTop="1" thickBot="1" x14ac:dyDescent="0.3">
      <c r="A46" s="51" t="s">
        <v>4</v>
      </c>
      <c r="B46" s="51"/>
      <c r="C46" s="51"/>
      <c r="D46" s="51"/>
      <c r="E46" s="51"/>
      <c r="F46" s="51"/>
      <c r="G46" s="51"/>
      <c r="H46" s="12"/>
    </row>
    <row r="47" spans="1:9" s="14" customFormat="1" ht="12.75" customHeight="1" thickTop="1" x14ac:dyDescent="0.25">
      <c r="A47" s="69" t="s">
        <v>10</v>
      </c>
      <c r="B47" s="70"/>
      <c r="C47" s="47">
        <f>G28</f>
        <v>0</v>
      </c>
      <c r="D47" s="12"/>
      <c r="E47" s="55" t="s">
        <v>5</v>
      </c>
      <c r="F47" s="56"/>
      <c r="G47" s="29"/>
      <c r="H47" s="12"/>
      <c r="I47" s="14">
        <v>0</v>
      </c>
    </row>
    <row r="48" spans="1:9" s="14" customFormat="1" ht="12.75" customHeight="1" x14ac:dyDescent="0.25">
      <c r="A48" s="69" t="s">
        <v>11</v>
      </c>
      <c r="B48" s="70"/>
      <c r="C48" s="47">
        <f>G44</f>
        <v>0</v>
      </c>
      <c r="D48" s="12"/>
      <c r="E48" s="84">
        <v>30</v>
      </c>
      <c r="F48" s="85"/>
      <c r="G48" s="12"/>
      <c r="H48" s="12"/>
      <c r="I48" s="14">
        <v>30</v>
      </c>
    </row>
    <row r="49" spans="1:9" s="14" customFormat="1" ht="13" thickBot="1" x14ac:dyDescent="0.3">
      <c r="A49" s="12"/>
      <c r="B49" s="12"/>
      <c r="C49" s="12"/>
      <c r="D49" s="12"/>
      <c r="E49" s="12"/>
      <c r="F49" s="12"/>
      <c r="G49" s="12"/>
      <c r="H49" s="12"/>
      <c r="I49" s="14">
        <v>60</v>
      </c>
    </row>
    <row r="50" spans="1:9" s="14" customFormat="1" ht="13" thickBot="1" x14ac:dyDescent="0.3">
      <c r="A50" s="86" t="s">
        <v>8</v>
      </c>
      <c r="B50" s="87"/>
      <c r="C50" s="11">
        <f>C47+C48</f>
        <v>0</v>
      </c>
      <c r="D50" s="12"/>
      <c r="E50" s="12"/>
      <c r="F50" s="12"/>
      <c r="G50" s="12"/>
      <c r="H50" s="12"/>
    </row>
    <row r="51" spans="1:9" s="14" customFormat="1" ht="13" thickBot="1" x14ac:dyDescent="0.3">
      <c r="A51" s="12"/>
      <c r="B51" s="12"/>
      <c r="C51" s="12"/>
      <c r="D51" s="12"/>
      <c r="E51" s="12"/>
      <c r="F51" s="12"/>
      <c r="G51" s="12"/>
      <c r="H51" s="12"/>
    </row>
    <row r="52" spans="1:9" s="14" customFormat="1" ht="13.5" thickTop="1" thickBot="1" x14ac:dyDescent="0.3">
      <c r="A52" s="51" t="s">
        <v>1022</v>
      </c>
      <c r="B52" s="51"/>
      <c r="C52" s="51"/>
      <c r="D52" s="51"/>
      <c r="E52" s="51"/>
      <c r="F52" s="51"/>
      <c r="G52" s="51"/>
      <c r="H52" s="12"/>
    </row>
    <row r="53" spans="1:9" s="14" customFormat="1" ht="13" thickTop="1" x14ac:dyDescent="0.25">
      <c r="A53" s="57"/>
      <c r="B53" s="58"/>
      <c r="C53" s="58"/>
      <c r="D53" s="58"/>
      <c r="E53" s="58"/>
      <c r="F53" s="58"/>
      <c r="G53" s="59"/>
      <c r="H53" s="12"/>
    </row>
    <row r="54" spans="1:9" s="14" customFormat="1" x14ac:dyDescent="0.25">
      <c r="A54" s="60"/>
      <c r="B54" s="61"/>
      <c r="C54" s="61"/>
      <c r="D54" s="61"/>
      <c r="E54" s="61"/>
      <c r="F54" s="61"/>
      <c r="G54" s="62"/>
      <c r="H54" s="12"/>
    </row>
    <row r="55" spans="1:9" s="14" customFormat="1" ht="13" thickBot="1" x14ac:dyDescent="0.3">
      <c r="A55" s="12"/>
      <c r="B55" s="12"/>
      <c r="C55" s="12"/>
      <c r="D55" s="12"/>
      <c r="E55" s="12"/>
      <c r="F55" s="12"/>
      <c r="G55" s="12"/>
      <c r="H55" s="12"/>
    </row>
    <row r="56" spans="1:9" s="14" customFormat="1" ht="14.25" customHeight="1" thickTop="1" thickBot="1" x14ac:dyDescent="0.3">
      <c r="A56" s="89" t="s">
        <v>1032</v>
      </c>
      <c r="B56" s="89"/>
      <c r="C56" s="89"/>
      <c r="D56" s="89"/>
      <c r="E56" s="89"/>
      <c r="F56" s="89"/>
      <c r="G56" s="89"/>
      <c r="H56" s="12"/>
    </row>
    <row r="57" spans="1:9" s="14" customFormat="1" ht="14.25" customHeight="1" thickTop="1" x14ac:dyDescent="0.25">
      <c r="A57" s="88" t="s">
        <v>1024</v>
      </c>
      <c r="B57" s="88"/>
      <c r="C57" s="12"/>
      <c r="D57" s="12"/>
      <c r="E57" s="12"/>
      <c r="F57" s="30"/>
      <c r="G57" s="30"/>
      <c r="H57" s="12"/>
    </row>
    <row r="58" spans="1:9" s="14" customFormat="1" ht="10.15" customHeight="1" x14ac:dyDescent="0.25">
      <c r="A58" s="12" t="s">
        <v>1025</v>
      </c>
      <c r="B58" s="31"/>
      <c r="C58" s="12"/>
      <c r="D58" s="12"/>
      <c r="E58" s="12"/>
      <c r="F58" s="12"/>
      <c r="G58" s="12"/>
      <c r="H58" s="12"/>
    </row>
    <row r="59" spans="1:9" s="14" customFormat="1" x14ac:dyDescent="0.25">
      <c r="A59" s="12" t="s">
        <v>1017</v>
      </c>
      <c r="B59" s="12"/>
      <c r="C59" s="12"/>
      <c r="D59" s="12"/>
      <c r="E59" s="12"/>
      <c r="F59" s="83"/>
      <c r="G59" s="83"/>
      <c r="H59" s="12"/>
    </row>
    <row r="60" spans="1:9" s="14" customFormat="1" x14ac:dyDescent="0.25">
      <c r="A60" s="12" t="s">
        <v>1026</v>
      </c>
      <c r="B60" s="12"/>
      <c r="C60" s="12"/>
      <c r="E60" s="12"/>
      <c r="F60" s="12"/>
      <c r="G60" s="12"/>
      <c r="H60" s="12"/>
    </row>
    <row r="61" spans="1:9" s="14" customFormat="1" x14ac:dyDescent="0.25">
      <c r="A61" s="12" t="s">
        <v>1027</v>
      </c>
      <c r="B61" s="12"/>
      <c r="C61" s="12"/>
      <c r="E61" s="12"/>
      <c r="F61" s="12"/>
      <c r="G61" s="12"/>
      <c r="H61" s="12"/>
    </row>
    <row r="62" spans="1:9" ht="13" thickBot="1" x14ac:dyDescent="0.3">
      <c r="A62" s="6"/>
      <c r="B62" s="6"/>
      <c r="C62" s="32"/>
      <c r="D62" s="33"/>
      <c r="E62" s="34"/>
      <c r="F62" s="82"/>
      <c r="G62" s="82"/>
      <c r="H62" s="12"/>
    </row>
    <row r="63" spans="1:9" s="52" customFormat="1" ht="13" thickBot="1" x14ac:dyDescent="0.3">
      <c r="A63" s="6"/>
      <c r="B63" s="6"/>
      <c r="C63" s="32"/>
      <c r="D63" s="33"/>
      <c r="E63" s="34"/>
      <c r="F63" s="53"/>
      <c r="G63" s="54" t="s">
        <v>1030</v>
      </c>
    </row>
    <row r="64" spans="1:9" s="52" customFormat="1" ht="13" x14ac:dyDescent="0.3">
      <c r="B64" s="4"/>
      <c r="C64" s="35"/>
      <c r="E64" s="35"/>
      <c r="F64" s="35"/>
    </row>
    <row r="65" spans="1:7" s="52" customFormat="1" ht="13" x14ac:dyDescent="0.3">
      <c r="B65" s="4"/>
      <c r="C65" s="35"/>
      <c r="E65" s="35"/>
      <c r="F65" s="35"/>
    </row>
    <row r="66" spans="1:7" ht="13" x14ac:dyDescent="0.3">
      <c r="A66" s="81"/>
      <c r="B66" s="81"/>
      <c r="D66" s="35"/>
    </row>
    <row r="67" spans="1:7" x14ac:dyDescent="0.25">
      <c r="A67" s="36"/>
      <c r="B67" s="2"/>
      <c r="C67" s="37"/>
    </row>
    <row r="68" spans="1:7" x14ac:dyDescent="0.25">
      <c r="A68" s="36"/>
      <c r="B68" s="4"/>
      <c r="D68" s="38"/>
    </row>
    <row r="69" spans="1:7" ht="13" x14ac:dyDescent="0.3">
      <c r="A69" s="36"/>
      <c r="B69" s="4"/>
      <c r="E69" s="80"/>
      <c r="F69" s="80"/>
      <c r="G69" s="80"/>
    </row>
    <row r="70" spans="1:7" x14ac:dyDescent="0.25">
      <c r="A70" s="39"/>
      <c r="B70" s="2"/>
      <c r="E70" s="40"/>
      <c r="F70" s="40"/>
      <c r="G70" s="41"/>
    </row>
    <row r="71" spans="1:7" x14ac:dyDescent="0.25">
      <c r="A71" s="39"/>
      <c r="B71" s="2"/>
    </row>
    <row r="72" spans="1:7" x14ac:dyDescent="0.25">
      <c r="A72" s="36"/>
      <c r="B72" s="2"/>
    </row>
  </sheetData>
  <mergeCells count="54">
    <mergeCell ref="A1:A4"/>
    <mergeCell ref="A7:G7"/>
    <mergeCell ref="B10:C10"/>
    <mergeCell ref="F10:G10"/>
    <mergeCell ref="B11:C11"/>
    <mergeCell ref="F11:G11"/>
    <mergeCell ref="E22:F22"/>
    <mergeCell ref="B12:C12"/>
    <mergeCell ref="F12:G12"/>
    <mergeCell ref="A14:G14"/>
    <mergeCell ref="A18:B18"/>
    <mergeCell ref="C18:D18"/>
    <mergeCell ref="E18:G18"/>
    <mergeCell ref="A19:B19"/>
    <mergeCell ref="C19:D19"/>
    <mergeCell ref="E19:G19"/>
    <mergeCell ref="E20:F20"/>
    <mergeCell ref="E21:F21"/>
    <mergeCell ref="A35:B35"/>
    <mergeCell ref="C35:D35"/>
    <mergeCell ref="E35:G35"/>
    <mergeCell ref="A23:B23"/>
    <mergeCell ref="C23:D23"/>
    <mergeCell ref="E23:G23"/>
    <mergeCell ref="E24:F24"/>
    <mergeCell ref="E25:F25"/>
    <mergeCell ref="E26:F26"/>
    <mergeCell ref="E27:F27"/>
    <mergeCell ref="A30:G30"/>
    <mergeCell ref="A34:B34"/>
    <mergeCell ref="C34:D34"/>
    <mergeCell ref="E34:G34"/>
    <mergeCell ref="E36:F36"/>
    <mergeCell ref="E37:F37"/>
    <mergeCell ref="E38:F38"/>
    <mergeCell ref="A39:B39"/>
    <mergeCell ref="C39:D39"/>
    <mergeCell ref="E39:G39"/>
    <mergeCell ref="E40:F40"/>
    <mergeCell ref="E41:F41"/>
    <mergeCell ref="E42:F42"/>
    <mergeCell ref="E43:F43"/>
    <mergeCell ref="A47:B47"/>
    <mergeCell ref="E47:F47"/>
    <mergeCell ref="F59:G59"/>
    <mergeCell ref="F62:G62"/>
    <mergeCell ref="A66:B66"/>
    <mergeCell ref="E69:G69"/>
    <mergeCell ref="A48:B48"/>
    <mergeCell ref="E48:F48"/>
    <mergeCell ref="A50:B50"/>
    <mergeCell ref="A53:G54"/>
    <mergeCell ref="A56:G56"/>
    <mergeCell ref="A57:B57"/>
  </mergeCells>
  <dataValidations count="6">
    <dataValidation allowBlank="1" showInputMessage="1" showErrorMessage="1" promptTitle="AVÍS" prompt="El detall import sol·licitat d'aquest document és unica i exclusivament per ENTITATS, no per els ens locals." sqref="F5" xr:uid="{00000000-0002-0000-0E00-000001000000}"/>
    <dataValidation type="list" allowBlank="1" showInputMessage="1" showErrorMessage="1" sqref="B21 B25 B41 B37" xr:uid="{00000000-0002-0000-0E00-000002000000}">
      <formula1>$I$11:$I$41</formula1>
    </dataValidation>
    <dataValidation type="list" allowBlank="1" showInputMessage="1" showErrorMessage="1" sqref="B20 B24 B40 B36" xr:uid="{00000000-0002-0000-0E00-000003000000}">
      <formula1>$I$11:$I$29</formula1>
    </dataValidation>
    <dataValidation type="list" allowBlank="1" showInputMessage="1" showErrorMessage="1" sqref="E48:F48" xr:uid="{00000000-0002-0000-0E00-000005000000}">
      <formula1>$I$47:$I$49</formula1>
    </dataValidation>
    <dataValidation type="date" allowBlank="1" showInputMessage="1" showErrorMessage="1" sqref="B16 B32" xr:uid="{ABABE00F-1D8E-42E2-B1BF-43291DAD2183}">
      <formula1>46143</formula1>
      <formula2>46357</formula2>
    </dataValidation>
    <dataValidation type="date" allowBlank="1" showInputMessage="1" showErrorMessage="1" sqref="D16 D32" xr:uid="{CA14ECFF-356A-47AB-8704-26F65DF5335A}">
      <formula1>46507</formula1>
      <formula2>46507</formula2>
    </dataValidation>
  </dataValidations>
  <pageMargins left="0.70866141732283461" right="0.70866141732283461" top="0.47244094488188976" bottom="0.74803149606299213" header="0.31496062992125984" footer="0.31496062992125984"/>
  <pageSetup paperSize="9" scale="56" orientation="landscape" r:id="rId1"/>
  <headerFooter alignWithMargins="0"/>
  <rowBreaks count="1" manualBreakCount="1">
    <brk id="62" max="16383" man="1"/>
  </rowBreaks>
  <colBreaks count="1" manualBreakCount="1">
    <brk id="9" max="59" man="1"/>
  </colBreak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E00-000009000000}">
          <x14:formula1>
            <xm:f>Comarques!$A$2:$A$948</xm:f>
          </x14:formula1>
          <xm:sqref>B11:C11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I72"/>
  <sheetViews>
    <sheetView zoomScaleNormal="100" workbookViewId="0">
      <selection activeCell="A7" sqref="A7:G7"/>
    </sheetView>
  </sheetViews>
  <sheetFormatPr defaultColWidth="9.1796875" defaultRowHeight="12.5" x14ac:dyDescent="0.25"/>
  <cols>
    <col min="1" max="1" width="40" style="50" customWidth="1"/>
    <col min="2" max="2" width="15" style="50" customWidth="1"/>
    <col min="3" max="3" width="39.453125" style="50" customWidth="1"/>
    <col min="4" max="4" width="15" style="50" customWidth="1"/>
    <col min="5" max="5" width="18.7265625" style="50" customWidth="1"/>
    <col min="6" max="6" width="21" style="50" customWidth="1"/>
    <col min="7" max="7" width="16.26953125" style="50" bestFit="1" customWidth="1"/>
    <col min="8" max="8" width="9.1796875" style="50"/>
    <col min="9" max="9" width="9.1796875" style="50" hidden="1" customWidth="1"/>
    <col min="10" max="10" width="9.1796875" style="50" customWidth="1"/>
    <col min="11" max="16384" width="9.1796875" style="50"/>
  </cols>
  <sheetData>
    <row r="1" spans="1:9" x14ac:dyDescent="0.25">
      <c r="A1" s="93"/>
      <c r="B1" s="12"/>
      <c r="C1" s="12"/>
      <c r="D1" s="12"/>
      <c r="E1" s="12"/>
      <c r="F1" s="12"/>
      <c r="G1" s="12"/>
      <c r="H1" s="12"/>
    </row>
    <row r="2" spans="1:9" x14ac:dyDescent="0.25">
      <c r="A2" s="93"/>
      <c r="B2" s="12"/>
      <c r="C2" s="12"/>
      <c r="D2" s="12"/>
      <c r="E2" s="12"/>
      <c r="F2" s="12"/>
      <c r="G2" s="12"/>
      <c r="H2" s="12"/>
    </row>
    <row r="3" spans="1:9" x14ac:dyDescent="0.25">
      <c r="A3" s="93"/>
      <c r="B3" s="12"/>
      <c r="C3" s="12"/>
      <c r="D3" s="12"/>
      <c r="E3" s="12"/>
      <c r="F3" s="12"/>
      <c r="G3" s="12"/>
      <c r="H3" s="12"/>
    </row>
    <row r="4" spans="1:9" x14ac:dyDescent="0.25">
      <c r="A4" s="93"/>
      <c r="B4" s="12"/>
      <c r="C4" s="12"/>
      <c r="D4" s="12"/>
      <c r="E4" s="12"/>
      <c r="F4" s="12"/>
      <c r="G4" s="12"/>
      <c r="H4" s="12"/>
    </row>
    <row r="5" spans="1:9" x14ac:dyDescent="0.25">
      <c r="A5" s="12"/>
      <c r="B5" s="12"/>
      <c r="C5" s="12"/>
      <c r="D5" s="12"/>
      <c r="F5" s="12"/>
      <c r="G5" s="12"/>
      <c r="H5" s="12"/>
    </row>
    <row r="6" spans="1:9" x14ac:dyDescent="0.25">
      <c r="A6" s="12"/>
      <c r="B6" s="12"/>
      <c r="C6" s="12"/>
      <c r="D6" s="12"/>
      <c r="E6" s="12"/>
      <c r="F6" s="12"/>
      <c r="G6" s="12"/>
      <c r="H6" s="12"/>
    </row>
    <row r="7" spans="1:9" s="14" customFormat="1" ht="24.75" customHeight="1" thickBot="1" x14ac:dyDescent="0.35">
      <c r="A7" s="94" t="s">
        <v>24</v>
      </c>
      <c r="B7" s="94"/>
      <c r="C7" s="94"/>
      <c r="D7" s="94"/>
      <c r="E7" s="94"/>
      <c r="F7" s="94"/>
      <c r="G7" s="94"/>
      <c r="H7" s="12"/>
    </row>
    <row r="8" spans="1:9" s="14" customFormat="1" ht="5.25" customHeight="1" thickTop="1" x14ac:dyDescent="0.25">
      <c r="A8" s="15"/>
      <c r="B8" s="15"/>
      <c r="C8" s="15"/>
      <c r="D8" s="15"/>
      <c r="E8" s="15"/>
      <c r="F8" s="15"/>
      <c r="G8" s="15"/>
      <c r="H8" s="12"/>
    </row>
    <row r="9" spans="1:9" s="14" customFormat="1" x14ac:dyDescent="0.25">
      <c r="A9" s="12"/>
      <c r="B9" s="12"/>
      <c r="C9" s="12"/>
      <c r="D9" s="12"/>
      <c r="E9" s="12"/>
      <c r="F9" s="12"/>
      <c r="G9" s="12"/>
      <c r="H9" s="12"/>
    </row>
    <row r="10" spans="1:9" s="14" customFormat="1" ht="13" x14ac:dyDescent="0.3">
      <c r="A10" s="16" t="s">
        <v>23</v>
      </c>
      <c r="B10" s="95">
        <f>'Punt d''actuació 1 (afegir nom)'!B10:C10</f>
        <v>0</v>
      </c>
      <c r="C10" s="96"/>
      <c r="D10" s="12"/>
      <c r="E10" s="16" t="s">
        <v>1021</v>
      </c>
      <c r="F10" s="95">
        <f>'Punt d''actuació 1 (afegir nom)'!F10:G10</f>
        <v>0</v>
      </c>
      <c r="G10" s="96"/>
      <c r="H10" s="12"/>
    </row>
    <row r="11" spans="1:9" s="14" customFormat="1" ht="13" x14ac:dyDescent="0.3">
      <c r="A11" s="16" t="s">
        <v>1019</v>
      </c>
      <c r="B11" s="90"/>
      <c r="C11" s="91"/>
      <c r="D11" s="12"/>
      <c r="E11" s="16" t="s">
        <v>0</v>
      </c>
      <c r="F11" s="97" t="e">
        <f>VLOOKUP(B11,Comarques!A1:B948,2)</f>
        <v>#N/A</v>
      </c>
      <c r="G11" s="98"/>
      <c r="H11" s="12"/>
      <c r="I11" s="14">
        <v>0</v>
      </c>
    </row>
    <row r="12" spans="1:9" s="14" customFormat="1" ht="13" x14ac:dyDescent="0.3">
      <c r="A12" s="16" t="s">
        <v>3</v>
      </c>
      <c r="B12" s="90"/>
      <c r="C12" s="91"/>
      <c r="D12" s="12"/>
      <c r="E12" s="16" t="s">
        <v>12</v>
      </c>
      <c r="F12" s="90"/>
      <c r="G12" s="92"/>
      <c r="H12" s="12"/>
      <c r="I12" s="14">
        <v>1</v>
      </c>
    </row>
    <row r="13" spans="1:9" ht="13.15" customHeight="1" thickBot="1" x14ac:dyDescent="0.3">
      <c r="A13" s="12"/>
      <c r="B13" s="12"/>
      <c r="C13" s="12"/>
      <c r="D13" s="12"/>
      <c r="E13" s="12"/>
      <c r="F13" s="12"/>
      <c r="G13" s="12"/>
      <c r="H13" s="12"/>
      <c r="I13" s="50">
        <v>2</v>
      </c>
    </row>
    <row r="14" spans="1:9" ht="13.5" thickTop="1" thickBot="1" x14ac:dyDescent="0.3">
      <c r="A14" s="79" t="s">
        <v>6</v>
      </c>
      <c r="B14" s="79"/>
      <c r="C14" s="79"/>
      <c r="D14" s="79"/>
      <c r="E14" s="79"/>
      <c r="F14" s="79"/>
      <c r="G14" s="79"/>
      <c r="H14" s="12"/>
      <c r="I14" s="50">
        <v>3</v>
      </c>
    </row>
    <row r="15" spans="1:9" ht="13" thickTop="1" x14ac:dyDescent="0.25">
      <c r="A15" s="12"/>
      <c r="B15" s="12"/>
      <c r="C15" s="12"/>
      <c r="D15" s="12"/>
      <c r="E15" s="12"/>
      <c r="F15" s="12"/>
      <c r="G15" s="12"/>
      <c r="H15" s="12"/>
      <c r="I15" s="50">
        <v>4</v>
      </c>
    </row>
    <row r="16" spans="1:9" x14ac:dyDescent="0.25">
      <c r="A16" s="17" t="s">
        <v>1035</v>
      </c>
      <c r="B16" s="48"/>
      <c r="C16" s="18" t="s">
        <v>1033</v>
      </c>
      <c r="D16" s="5">
        <v>46507</v>
      </c>
      <c r="E16" s="19"/>
      <c r="F16" s="12"/>
      <c r="G16" s="12"/>
      <c r="H16" s="12"/>
      <c r="I16" s="50">
        <v>5</v>
      </c>
    </row>
    <row r="17" spans="1:9" ht="13" thickBot="1" x14ac:dyDescent="0.3">
      <c r="A17" s="12"/>
      <c r="B17" s="12"/>
      <c r="C17" s="12"/>
      <c r="D17" s="12"/>
      <c r="E17" s="12"/>
      <c r="F17" s="12"/>
      <c r="G17" s="12"/>
      <c r="H17" s="12"/>
      <c r="I17" s="50">
        <v>6</v>
      </c>
    </row>
    <row r="18" spans="1:9" s="21" customFormat="1" ht="40.15" customHeight="1" thickBot="1" x14ac:dyDescent="0.3">
      <c r="A18" s="63" t="s">
        <v>1023</v>
      </c>
      <c r="B18" s="64"/>
      <c r="C18" s="63" t="s">
        <v>17</v>
      </c>
      <c r="D18" s="64"/>
      <c r="E18" s="74" t="s">
        <v>1029</v>
      </c>
      <c r="F18" s="75"/>
      <c r="G18" s="76"/>
      <c r="H18" s="20"/>
      <c r="I18" s="50">
        <v>7</v>
      </c>
    </row>
    <row r="19" spans="1:9" ht="13.9" customHeight="1" thickBot="1" x14ac:dyDescent="0.3">
      <c r="A19" s="63" t="s">
        <v>1015</v>
      </c>
      <c r="B19" s="64"/>
      <c r="C19" s="63" t="s">
        <v>1015</v>
      </c>
      <c r="D19" s="64"/>
      <c r="E19" s="63" t="s">
        <v>1015</v>
      </c>
      <c r="F19" s="65"/>
      <c r="G19" s="73"/>
      <c r="H19" s="12"/>
      <c r="I19" s="50">
        <v>8</v>
      </c>
    </row>
    <row r="20" spans="1:9" ht="16.5" customHeight="1" thickBot="1" x14ac:dyDescent="0.3">
      <c r="A20" s="22" t="s">
        <v>1</v>
      </c>
      <c r="B20" s="45">
        <v>12</v>
      </c>
      <c r="C20" s="22" t="s">
        <v>1</v>
      </c>
      <c r="D20" s="8">
        <f>B20</f>
        <v>12</v>
      </c>
      <c r="E20" s="67" t="s">
        <v>1</v>
      </c>
      <c r="F20" s="68"/>
      <c r="G20" s="8">
        <f>D20</f>
        <v>12</v>
      </c>
      <c r="H20" s="12"/>
      <c r="I20" s="50">
        <v>9</v>
      </c>
    </row>
    <row r="21" spans="1:9" ht="13" thickBot="1" x14ac:dyDescent="0.3">
      <c r="A21" s="22" t="s">
        <v>2</v>
      </c>
      <c r="B21" s="45">
        <v>0</v>
      </c>
      <c r="C21" s="22" t="s">
        <v>2</v>
      </c>
      <c r="D21" s="8">
        <f>B21</f>
        <v>0</v>
      </c>
      <c r="E21" s="67" t="s">
        <v>2</v>
      </c>
      <c r="F21" s="68" t="s">
        <v>2</v>
      </c>
      <c r="G21" s="8">
        <f>D21</f>
        <v>0</v>
      </c>
      <c r="H21" s="12"/>
      <c r="I21" s="50">
        <v>10</v>
      </c>
    </row>
    <row r="22" spans="1:9" ht="13.9" customHeight="1" thickBot="1" x14ac:dyDescent="0.3">
      <c r="A22" s="23" t="s">
        <v>1020</v>
      </c>
      <c r="B22" s="42">
        <f>ROUND(((35000*(B20+B21/30))/12),2)</f>
        <v>35000</v>
      </c>
      <c r="C22" s="23" t="s">
        <v>1020</v>
      </c>
      <c r="D22" s="46"/>
      <c r="E22" s="77" t="s">
        <v>1020</v>
      </c>
      <c r="F22" s="78"/>
      <c r="G22" s="42">
        <f>IF(B22&lt;D22,(B22),(D22))</f>
        <v>0</v>
      </c>
      <c r="H22" s="12"/>
      <c r="I22" s="50">
        <v>11</v>
      </c>
    </row>
    <row r="23" spans="1:9" ht="14.5" customHeight="1" thickBot="1" x14ac:dyDescent="0.3">
      <c r="A23" s="63" t="s">
        <v>1016</v>
      </c>
      <c r="B23" s="64"/>
      <c r="C23" s="63" t="s">
        <v>1016</v>
      </c>
      <c r="D23" s="64"/>
      <c r="E23" s="63" t="s">
        <v>1016</v>
      </c>
      <c r="F23" s="65"/>
      <c r="G23" s="66"/>
      <c r="H23" s="12"/>
      <c r="I23" s="50">
        <v>12</v>
      </c>
    </row>
    <row r="24" spans="1:9" ht="18.649999999999999" customHeight="1" thickBot="1" x14ac:dyDescent="0.3">
      <c r="A24" s="22" t="s">
        <v>22</v>
      </c>
      <c r="B24" s="45">
        <v>12</v>
      </c>
      <c r="C24" s="22" t="s">
        <v>1</v>
      </c>
      <c r="D24" s="8">
        <f>B24</f>
        <v>12</v>
      </c>
      <c r="E24" s="67" t="s">
        <v>1</v>
      </c>
      <c r="F24" s="68"/>
      <c r="G24" s="8">
        <f>B24</f>
        <v>12</v>
      </c>
      <c r="H24" s="12"/>
      <c r="I24" s="50">
        <v>13</v>
      </c>
    </row>
    <row r="25" spans="1:9" ht="18.649999999999999" customHeight="1" thickBot="1" x14ac:dyDescent="0.3">
      <c r="A25" s="22" t="s">
        <v>2</v>
      </c>
      <c r="B25" s="45">
        <v>0</v>
      </c>
      <c r="C25" s="22" t="s">
        <v>2</v>
      </c>
      <c r="D25" s="8">
        <f>B25</f>
        <v>0</v>
      </c>
      <c r="E25" s="67" t="s">
        <v>2</v>
      </c>
      <c r="F25" s="68"/>
      <c r="G25" s="8">
        <f>B25</f>
        <v>0</v>
      </c>
      <c r="H25" s="12"/>
      <c r="I25" s="50">
        <v>14</v>
      </c>
    </row>
    <row r="26" spans="1:9" ht="15" customHeight="1" thickBot="1" x14ac:dyDescent="0.3">
      <c r="A26" s="23" t="s">
        <v>13</v>
      </c>
      <c r="B26" s="42">
        <f>ROUND(((17500*(B24+B25/30))/12),2)</f>
        <v>17500</v>
      </c>
      <c r="C26" s="23" t="s">
        <v>20</v>
      </c>
      <c r="D26" s="46"/>
      <c r="E26" s="77" t="s">
        <v>20</v>
      </c>
      <c r="F26" s="78"/>
      <c r="G26" s="42">
        <f>IF(B26&lt;D26,(B26),(D26))</f>
        <v>0</v>
      </c>
      <c r="H26" s="12"/>
      <c r="I26" s="50">
        <v>15</v>
      </c>
    </row>
    <row r="27" spans="1:9" ht="27.65" customHeight="1" thickBot="1" x14ac:dyDescent="0.3">
      <c r="A27" s="24" t="s">
        <v>14</v>
      </c>
      <c r="B27" s="43">
        <f>ROUND(((B22+B26)*0.25),2)</f>
        <v>13125</v>
      </c>
      <c r="C27" s="24" t="s">
        <v>14</v>
      </c>
      <c r="D27" s="44">
        <f>ROUND(((D22+D26)*0.25),2)</f>
        <v>0</v>
      </c>
      <c r="E27" s="71" t="s">
        <v>14</v>
      </c>
      <c r="F27" s="72"/>
      <c r="G27" s="42">
        <f>ROUND(((G22+G26)*0.25),2)</f>
        <v>0</v>
      </c>
      <c r="H27" s="12"/>
      <c r="I27" s="50">
        <v>16</v>
      </c>
    </row>
    <row r="28" spans="1:9" ht="13" thickBot="1" x14ac:dyDescent="0.3">
      <c r="A28" s="25" t="s">
        <v>15</v>
      </c>
      <c r="B28" s="10">
        <f>ROUND(B22+B26+B27,2)</f>
        <v>65625</v>
      </c>
      <c r="C28" s="25" t="s">
        <v>21</v>
      </c>
      <c r="D28" s="10">
        <f>ROUND(D22+D26+D27,2)</f>
        <v>0</v>
      </c>
      <c r="E28" s="26" t="s">
        <v>18</v>
      </c>
      <c r="F28" s="26"/>
      <c r="G28" s="9">
        <f>ROUND(G22+G26+G27,2)</f>
        <v>0</v>
      </c>
      <c r="H28" s="12"/>
      <c r="I28" s="14">
        <v>17</v>
      </c>
    </row>
    <row r="29" spans="1:9" ht="13.5" thickTop="1" thickBot="1" x14ac:dyDescent="0.3">
      <c r="A29" s="12"/>
      <c r="B29" s="12"/>
      <c r="C29" s="12"/>
      <c r="D29" s="12"/>
      <c r="E29" s="12"/>
      <c r="F29" s="12"/>
      <c r="G29" s="12"/>
      <c r="H29" s="12"/>
      <c r="I29" s="14">
        <v>18</v>
      </c>
    </row>
    <row r="30" spans="1:9" ht="13.5" thickTop="1" thickBot="1" x14ac:dyDescent="0.3">
      <c r="A30" s="79" t="s">
        <v>9</v>
      </c>
      <c r="B30" s="79"/>
      <c r="C30" s="79"/>
      <c r="D30" s="79"/>
      <c r="E30" s="79"/>
      <c r="F30" s="79"/>
      <c r="G30" s="79"/>
      <c r="H30" s="12"/>
      <c r="I30" s="14">
        <v>19</v>
      </c>
    </row>
    <row r="31" spans="1:9" ht="13" thickTop="1" x14ac:dyDescent="0.25">
      <c r="A31" s="12"/>
      <c r="B31" s="12"/>
      <c r="C31" s="12"/>
      <c r="D31" s="12"/>
      <c r="E31" s="12"/>
      <c r="F31" s="12"/>
      <c r="G31" s="12"/>
      <c r="H31" s="12"/>
      <c r="I31" s="50">
        <v>20</v>
      </c>
    </row>
    <row r="32" spans="1:9" x14ac:dyDescent="0.25">
      <c r="A32" s="17" t="s">
        <v>1036</v>
      </c>
      <c r="B32" s="48"/>
      <c r="C32" s="18" t="s">
        <v>1037</v>
      </c>
      <c r="D32" s="5">
        <v>46507</v>
      </c>
      <c r="E32" s="19"/>
      <c r="F32" s="12"/>
      <c r="G32" s="12"/>
      <c r="H32" s="12"/>
      <c r="I32" s="50">
        <v>21</v>
      </c>
    </row>
    <row r="33" spans="1:9" ht="13" thickBot="1" x14ac:dyDescent="0.3">
      <c r="A33" s="12"/>
      <c r="B33" s="12"/>
      <c r="C33" s="12"/>
      <c r="D33" s="12"/>
      <c r="E33" s="12"/>
      <c r="F33" s="12"/>
      <c r="G33" s="12"/>
      <c r="H33" s="12"/>
      <c r="I33" s="50">
        <v>22</v>
      </c>
    </row>
    <row r="34" spans="1:9" ht="36" customHeight="1" thickBot="1" x14ac:dyDescent="0.3">
      <c r="A34" s="63" t="s">
        <v>1028</v>
      </c>
      <c r="B34" s="64"/>
      <c r="C34" s="63" t="s">
        <v>17</v>
      </c>
      <c r="D34" s="64"/>
      <c r="E34" s="74" t="s">
        <v>1029</v>
      </c>
      <c r="F34" s="75"/>
      <c r="G34" s="76"/>
      <c r="H34" s="12"/>
      <c r="I34" s="50">
        <v>23</v>
      </c>
    </row>
    <row r="35" spans="1:9" ht="13.9" customHeight="1" thickBot="1" x14ac:dyDescent="0.3">
      <c r="A35" s="63" t="s">
        <v>1015</v>
      </c>
      <c r="B35" s="64"/>
      <c r="C35" s="63" t="s">
        <v>1015</v>
      </c>
      <c r="D35" s="64"/>
      <c r="E35" s="63" t="s">
        <v>1015</v>
      </c>
      <c r="F35" s="65"/>
      <c r="G35" s="73"/>
      <c r="H35" s="12"/>
      <c r="I35" s="50">
        <v>24</v>
      </c>
    </row>
    <row r="36" spans="1:9" ht="13" thickBot="1" x14ac:dyDescent="0.3">
      <c r="A36" s="22" t="s">
        <v>1</v>
      </c>
      <c r="B36" s="45">
        <v>12</v>
      </c>
      <c r="C36" s="22" t="s">
        <v>1</v>
      </c>
      <c r="D36" s="8">
        <f>B36</f>
        <v>12</v>
      </c>
      <c r="E36" s="67" t="s">
        <v>1</v>
      </c>
      <c r="F36" s="68"/>
      <c r="G36" s="8">
        <f>D36</f>
        <v>12</v>
      </c>
      <c r="H36" s="12"/>
      <c r="I36" s="50">
        <v>25</v>
      </c>
    </row>
    <row r="37" spans="1:9" ht="13" thickBot="1" x14ac:dyDescent="0.3">
      <c r="A37" s="22" t="s">
        <v>2</v>
      </c>
      <c r="B37" s="45">
        <v>0</v>
      </c>
      <c r="C37" s="22" t="s">
        <v>2</v>
      </c>
      <c r="D37" s="8">
        <f>B37</f>
        <v>0</v>
      </c>
      <c r="E37" s="67" t="s">
        <v>2</v>
      </c>
      <c r="F37" s="68" t="s">
        <v>2</v>
      </c>
      <c r="G37" s="8">
        <f>D37</f>
        <v>0</v>
      </c>
      <c r="H37" s="12"/>
      <c r="I37" s="50">
        <v>26</v>
      </c>
    </row>
    <row r="38" spans="1:9" ht="13.9" customHeight="1" thickBot="1" x14ac:dyDescent="0.3">
      <c r="A38" s="23" t="s">
        <v>7</v>
      </c>
      <c r="B38" s="42">
        <f>ROUND(((35000*(B36+B37/30))/12),2)</f>
        <v>35000</v>
      </c>
      <c r="C38" s="23" t="s">
        <v>19</v>
      </c>
      <c r="D38" s="46"/>
      <c r="E38" s="77" t="s">
        <v>16</v>
      </c>
      <c r="F38" s="78"/>
      <c r="G38" s="42">
        <f>IF(B38&lt;D38,(B38),(D38))</f>
        <v>0</v>
      </c>
      <c r="H38" s="12"/>
      <c r="I38" s="50">
        <v>27</v>
      </c>
    </row>
    <row r="39" spans="1:9" ht="13.9" customHeight="1" thickBot="1" x14ac:dyDescent="0.3">
      <c r="A39" s="63" t="s">
        <v>1016</v>
      </c>
      <c r="B39" s="64"/>
      <c r="C39" s="63" t="s">
        <v>1016</v>
      </c>
      <c r="D39" s="64"/>
      <c r="E39" s="63" t="s">
        <v>1016</v>
      </c>
      <c r="F39" s="65"/>
      <c r="G39" s="66"/>
      <c r="H39" s="12"/>
      <c r="I39" s="50">
        <v>28</v>
      </c>
    </row>
    <row r="40" spans="1:9" ht="13" thickBot="1" x14ac:dyDescent="0.3">
      <c r="A40" s="22" t="s">
        <v>22</v>
      </c>
      <c r="B40" s="45">
        <v>12</v>
      </c>
      <c r="C40" s="22" t="s">
        <v>1</v>
      </c>
      <c r="D40" s="8">
        <f>B40</f>
        <v>12</v>
      </c>
      <c r="E40" s="67" t="s">
        <v>1</v>
      </c>
      <c r="F40" s="68"/>
      <c r="G40" s="8">
        <f>B40</f>
        <v>12</v>
      </c>
      <c r="H40" s="12"/>
      <c r="I40" s="50">
        <v>29</v>
      </c>
    </row>
    <row r="41" spans="1:9" ht="13" thickBot="1" x14ac:dyDescent="0.3">
      <c r="A41" s="22" t="s">
        <v>2</v>
      </c>
      <c r="B41" s="45">
        <v>0</v>
      </c>
      <c r="C41" s="22" t="s">
        <v>2</v>
      </c>
      <c r="D41" s="8">
        <f>B41</f>
        <v>0</v>
      </c>
      <c r="E41" s="67" t="s">
        <v>2</v>
      </c>
      <c r="F41" s="68"/>
      <c r="G41" s="8">
        <f>B41</f>
        <v>0</v>
      </c>
      <c r="H41" s="12"/>
      <c r="I41" s="50">
        <v>30</v>
      </c>
    </row>
    <row r="42" spans="1:9" ht="13.9" customHeight="1" thickBot="1" x14ac:dyDescent="0.3">
      <c r="A42" s="23" t="s">
        <v>13</v>
      </c>
      <c r="B42" s="42">
        <f>ROUND(((17500*(B40+B41/30))/12),2)</f>
        <v>17500</v>
      </c>
      <c r="C42" s="23" t="s">
        <v>20</v>
      </c>
      <c r="D42" s="46"/>
      <c r="E42" s="77" t="s">
        <v>20</v>
      </c>
      <c r="F42" s="78"/>
      <c r="G42" s="42">
        <f>IF(B42&lt;D42,(B42),(D42))</f>
        <v>0</v>
      </c>
      <c r="H42" s="12"/>
    </row>
    <row r="43" spans="1:9" ht="24.65" customHeight="1" thickBot="1" x14ac:dyDescent="0.3">
      <c r="A43" s="24" t="s">
        <v>14</v>
      </c>
      <c r="B43" s="43">
        <f>ROUND(((B38+B42)*0.25),2)</f>
        <v>13125</v>
      </c>
      <c r="C43" s="24" t="s">
        <v>14</v>
      </c>
      <c r="D43" s="44">
        <f>ROUND(((D38+D42)*0.25),2)</f>
        <v>0</v>
      </c>
      <c r="E43" s="71" t="s">
        <v>14</v>
      </c>
      <c r="F43" s="72"/>
      <c r="G43" s="42">
        <f>ROUND(((G38+G42)*0.25),2)</f>
        <v>0</v>
      </c>
      <c r="H43" s="12"/>
    </row>
    <row r="44" spans="1:9" ht="13" thickBot="1" x14ac:dyDescent="0.3">
      <c r="A44" s="25" t="s">
        <v>15</v>
      </c>
      <c r="B44" s="10">
        <f>ROUND(B38+B42+B43,2)</f>
        <v>65625</v>
      </c>
      <c r="C44" s="25" t="s">
        <v>21</v>
      </c>
      <c r="D44" s="10">
        <f>ROUND(D38+D42+D43,2)</f>
        <v>0</v>
      </c>
      <c r="E44" s="26" t="s">
        <v>18</v>
      </c>
      <c r="F44" s="26"/>
      <c r="G44" s="9">
        <f>ROUND(G38+G42+G43,2)</f>
        <v>0</v>
      </c>
      <c r="H44" s="12"/>
    </row>
    <row r="45" spans="1:9" ht="13.5" thickTop="1" thickBot="1" x14ac:dyDescent="0.3">
      <c r="A45" s="12"/>
      <c r="B45" s="12"/>
      <c r="C45" s="12"/>
      <c r="D45" s="27"/>
      <c r="E45" s="12"/>
      <c r="F45" s="12"/>
      <c r="G45" s="12"/>
      <c r="H45" s="12"/>
    </row>
    <row r="46" spans="1:9" ht="13.5" thickTop="1" thickBot="1" x14ac:dyDescent="0.3">
      <c r="A46" s="51" t="s">
        <v>4</v>
      </c>
      <c r="B46" s="51"/>
      <c r="C46" s="51"/>
      <c r="D46" s="51"/>
      <c r="E46" s="51"/>
      <c r="F46" s="51"/>
      <c r="G46" s="51"/>
      <c r="H46" s="12"/>
    </row>
    <row r="47" spans="1:9" s="14" customFormat="1" ht="12.75" customHeight="1" thickTop="1" x14ac:dyDescent="0.25">
      <c r="A47" s="69" t="s">
        <v>10</v>
      </c>
      <c r="B47" s="70"/>
      <c r="C47" s="47">
        <f>G28</f>
        <v>0</v>
      </c>
      <c r="D47" s="12"/>
      <c r="E47" s="55" t="s">
        <v>5</v>
      </c>
      <c r="F47" s="56"/>
      <c r="G47" s="29"/>
      <c r="H47" s="12"/>
      <c r="I47" s="14">
        <v>0</v>
      </c>
    </row>
    <row r="48" spans="1:9" s="14" customFormat="1" ht="12.75" customHeight="1" x14ac:dyDescent="0.25">
      <c r="A48" s="69" t="s">
        <v>11</v>
      </c>
      <c r="B48" s="70"/>
      <c r="C48" s="47">
        <f>G44</f>
        <v>0</v>
      </c>
      <c r="D48" s="12"/>
      <c r="E48" s="84">
        <v>30</v>
      </c>
      <c r="F48" s="85"/>
      <c r="G48" s="12"/>
      <c r="H48" s="12"/>
      <c r="I48" s="14">
        <v>30</v>
      </c>
    </row>
    <row r="49" spans="1:9" s="14" customFormat="1" ht="13" thickBot="1" x14ac:dyDescent="0.3">
      <c r="A49" s="12"/>
      <c r="B49" s="12"/>
      <c r="C49" s="12"/>
      <c r="D49" s="12"/>
      <c r="E49" s="12"/>
      <c r="F49" s="12"/>
      <c r="G49" s="12"/>
      <c r="H49" s="12"/>
      <c r="I49" s="14">
        <v>60</v>
      </c>
    </row>
    <row r="50" spans="1:9" s="14" customFormat="1" ht="13" thickBot="1" x14ac:dyDescent="0.3">
      <c r="A50" s="86" t="s">
        <v>8</v>
      </c>
      <c r="B50" s="87"/>
      <c r="C50" s="11">
        <f>C47+C48</f>
        <v>0</v>
      </c>
      <c r="D50" s="12"/>
      <c r="E50" s="12"/>
      <c r="F50" s="12"/>
      <c r="G50" s="12"/>
      <c r="H50" s="12"/>
    </row>
    <row r="51" spans="1:9" s="14" customFormat="1" ht="13" thickBot="1" x14ac:dyDescent="0.3">
      <c r="A51" s="12"/>
      <c r="B51" s="12"/>
      <c r="C51" s="12"/>
      <c r="D51" s="12"/>
      <c r="E51" s="12"/>
      <c r="F51" s="12"/>
      <c r="G51" s="12"/>
      <c r="H51" s="12"/>
    </row>
    <row r="52" spans="1:9" s="14" customFormat="1" ht="13.5" thickTop="1" thickBot="1" x14ac:dyDescent="0.3">
      <c r="A52" s="51" t="s">
        <v>1022</v>
      </c>
      <c r="B52" s="51"/>
      <c r="C52" s="51"/>
      <c r="D52" s="51"/>
      <c r="E52" s="51"/>
      <c r="F52" s="51"/>
      <c r="G52" s="51"/>
      <c r="H52" s="12"/>
    </row>
    <row r="53" spans="1:9" s="14" customFormat="1" ht="13" thickTop="1" x14ac:dyDescent="0.25">
      <c r="A53" s="57"/>
      <c r="B53" s="58"/>
      <c r="C53" s="58"/>
      <c r="D53" s="58"/>
      <c r="E53" s="58"/>
      <c r="F53" s="58"/>
      <c r="G53" s="59"/>
      <c r="H53" s="12"/>
    </row>
    <row r="54" spans="1:9" s="14" customFormat="1" x14ac:dyDescent="0.25">
      <c r="A54" s="60"/>
      <c r="B54" s="61"/>
      <c r="C54" s="61"/>
      <c r="D54" s="61"/>
      <c r="E54" s="61"/>
      <c r="F54" s="61"/>
      <c r="G54" s="62"/>
      <c r="H54" s="12"/>
    </row>
    <row r="55" spans="1:9" s="14" customFormat="1" ht="13" thickBot="1" x14ac:dyDescent="0.3">
      <c r="A55" s="12"/>
      <c r="B55" s="12"/>
      <c r="C55" s="12"/>
      <c r="D55" s="12"/>
      <c r="E55" s="12"/>
      <c r="F55" s="12"/>
      <c r="G55" s="12"/>
      <c r="H55" s="12"/>
    </row>
    <row r="56" spans="1:9" s="14" customFormat="1" ht="14.25" customHeight="1" thickTop="1" thickBot="1" x14ac:dyDescent="0.3">
      <c r="A56" s="89" t="s">
        <v>1032</v>
      </c>
      <c r="B56" s="89"/>
      <c r="C56" s="89"/>
      <c r="D56" s="89"/>
      <c r="E56" s="89"/>
      <c r="F56" s="89"/>
      <c r="G56" s="89"/>
      <c r="H56" s="12"/>
    </row>
    <row r="57" spans="1:9" s="14" customFormat="1" ht="14.25" customHeight="1" thickTop="1" x14ac:dyDescent="0.25">
      <c r="A57" s="88" t="s">
        <v>1024</v>
      </c>
      <c r="B57" s="88"/>
      <c r="C57" s="12"/>
      <c r="D57" s="12"/>
      <c r="E57" s="12"/>
      <c r="F57" s="30"/>
      <c r="G57" s="30"/>
      <c r="H57" s="12"/>
    </row>
    <row r="58" spans="1:9" s="14" customFormat="1" ht="10.15" customHeight="1" x14ac:dyDescent="0.25">
      <c r="A58" s="12" t="s">
        <v>1025</v>
      </c>
      <c r="B58" s="31"/>
      <c r="C58" s="12"/>
      <c r="D58" s="12"/>
      <c r="E58" s="12"/>
      <c r="F58" s="12"/>
      <c r="G58" s="12"/>
      <c r="H58" s="12"/>
    </row>
    <row r="59" spans="1:9" s="14" customFormat="1" x14ac:dyDescent="0.25">
      <c r="A59" s="12" t="s">
        <v>1017</v>
      </c>
      <c r="B59" s="12"/>
      <c r="C59" s="12"/>
      <c r="D59" s="12"/>
      <c r="E59" s="12"/>
      <c r="F59" s="83"/>
      <c r="G59" s="83"/>
      <c r="H59" s="12"/>
    </row>
    <row r="60" spans="1:9" s="14" customFormat="1" x14ac:dyDescent="0.25">
      <c r="A60" s="12" t="s">
        <v>1026</v>
      </c>
      <c r="B60" s="12"/>
      <c r="C60" s="12"/>
      <c r="E60" s="12"/>
      <c r="F60" s="12"/>
      <c r="G60" s="12"/>
      <c r="H60" s="12"/>
    </row>
    <row r="61" spans="1:9" s="14" customFormat="1" x14ac:dyDescent="0.25">
      <c r="A61" s="12" t="s">
        <v>1027</v>
      </c>
      <c r="B61" s="12"/>
      <c r="C61" s="12"/>
      <c r="E61" s="12"/>
      <c r="F61" s="12"/>
      <c r="G61" s="12"/>
      <c r="H61" s="12"/>
    </row>
    <row r="62" spans="1:9" ht="13" thickBot="1" x14ac:dyDescent="0.3">
      <c r="A62" s="6"/>
      <c r="B62" s="6"/>
      <c r="C62" s="32"/>
      <c r="D62" s="33"/>
      <c r="E62" s="34"/>
      <c r="F62" s="82"/>
      <c r="G62" s="82"/>
      <c r="H62" s="12"/>
    </row>
    <row r="63" spans="1:9" s="52" customFormat="1" ht="13" thickBot="1" x14ac:dyDescent="0.3">
      <c r="A63" s="6"/>
      <c r="B63" s="6"/>
      <c r="C63" s="32"/>
      <c r="D63" s="33"/>
      <c r="E63" s="34"/>
      <c r="F63" s="53"/>
      <c r="G63" s="54" t="s">
        <v>1030</v>
      </c>
    </row>
    <row r="64" spans="1:9" s="52" customFormat="1" ht="13" x14ac:dyDescent="0.3">
      <c r="B64" s="4"/>
      <c r="C64" s="35"/>
      <c r="E64" s="35"/>
      <c r="F64" s="35"/>
    </row>
    <row r="65" spans="1:7" s="52" customFormat="1" ht="13" x14ac:dyDescent="0.3">
      <c r="B65" s="4"/>
      <c r="C65" s="35"/>
      <c r="E65" s="35"/>
      <c r="F65" s="35"/>
    </row>
    <row r="66" spans="1:7" ht="13" x14ac:dyDescent="0.3">
      <c r="A66" s="81"/>
      <c r="B66" s="81"/>
      <c r="D66" s="35"/>
    </row>
    <row r="67" spans="1:7" x14ac:dyDescent="0.25">
      <c r="A67" s="36"/>
      <c r="B67" s="2"/>
      <c r="C67" s="37"/>
    </row>
    <row r="68" spans="1:7" x14ac:dyDescent="0.25">
      <c r="A68" s="36"/>
      <c r="B68" s="4"/>
      <c r="D68" s="38"/>
    </row>
    <row r="69" spans="1:7" ht="13" x14ac:dyDescent="0.3">
      <c r="A69" s="36"/>
      <c r="B69" s="4"/>
      <c r="E69" s="80"/>
      <c r="F69" s="80"/>
      <c r="G69" s="80"/>
    </row>
    <row r="70" spans="1:7" x14ac:dyDescent="0.25">
      <c r="A70" s="39"/>
      <c r="B70" s="2"/>
      <c r="E70" s="40"/>
      <c r="F70" s="40"/>
      <c r="G70" s="41"/>
    </row>
    <row r="71" spans="1:7" x14ac:dyDescent="0.25">
      <c r="A71" s="39"/>
      <c r="B71" s="2"/>
    </row>
    <row r="72" spans="1:7" x14ac:dyDescent="0.25">
      <c r="A72" s="36"/>
      <c r="B72" s="2"/>
    </row>
  </sheetData>
  <mergeCells count="54">
    <mergeCell ref="A1:A4"/>
    <mergeCell ref="A7:G7"/>
    <mergeCell ref="B10:C10"/>
    <mergeCell ref="F10:G10"/>
    <mergeCell ref="B11:C11"/>
    <mergeCell ref="F11:G11"/>
    <mergeCell ref="E22:F22"/>
    <mergeCell ref="B12:C12"/>
    <mergeCell ref="F12:G12"/>
    <mergeCell ref="A14:G14"/>
    <mergeCell ref="A18:B18"/>
    <mergeCell ref="C18:D18"/>
    <mergeCell ref="E18:G18"/>
    <mergeCell ref="A19:B19"/>
    <mergeCell ref="C19:D19"/>
    <mergeCell ref="E19:G19"/>
    <mergeCell ref="E20:F20"/>
    <mergeCell ref="E21:F21"/>
    <mergeCell ref="A35:B35"/>
    <mergeCell ref="C35:D35"/>
    <mergeCell ref="E35:G35"/>
    <mergeCell ref="A23:B23"/>
    <mergeCell ref="C23:D23"/>
    <mergeCell ref="E23:G23"/>
    <mergeCell ref="E24:F24"/>
    <mergeCell ref="E25:F25"/>
    <mergeCell ref="E26:F26"/>
    <mergeCell ref="E27:F27"/>
    <mergeCell ref="A30:G30"/>
    <mergeCell ref="A34:B34"/>
    <mergeCell ref="C34:D34"/>
    <mergeCell ref="E34:G34"/>
    <mergeCell ref="E36:F36"/>
    <mergeCell ref="E37:F37"/>
    <mergeCell ref="E38:F38"/>
    <mergeCell ref="A39:B39"/>
    <mergeCell ref="C39:D39"/>
    <mergeCell ref="E39:G39"/>
    <mergeCell ref="E40:F40"/>
    <mergeCell ref="E41:F41"/>
    <mergeCell ref="E42:F42"/>
    <mergeCell ref="E43:F43"/>
    <mergeCell ref="A47:B47"/>
    <mergeCell ref="E47:F47"/>
    <mergeCell ref="F59:G59"/>
    <mergeCell ref="F62:G62"/>
    <mergeCell ref="A66:B66"/>
    <mergeCell ref="E69:G69"/>
    <mergeCell ref="A48:B48"/>
    <mergeCell ref="E48:F48"/>
    <mergeCell ref="A50:B50"/>
    <mergeCell ref="A53:G54"/>
    <mergeCell ref="A56:G56"/>
    <mergeCell ref="A57:B57"/>
  </mergeCells>
  <dataValidations count="6">
    <dataValidation type="list" allowBlank="1" showInputMessage="1" showErrorMessage="1" sqref="E48:F48" xr:uid="{00000000-0002-0000-0F00-000002000000}">
      <formula1>$I$47:$I$49</formula1>
    </dataValidation>
    <dataValidation type="list" allowBlank="1" showInputMessage="1" showErrorMessage="1" sqref="B20 B24 B40 B36" xr:uid="{00000000-0002-0000-0F00-000004000000}">
      <formula1>$I$11:$I$29</formula1>
    </dataValidation>
    <dataValidation type="list" allowBlank="1" showInputMessage="1" showErrorMessage="1" sqref="B21 B25 B41 B37" xr:uid="{00000000-0002-0000-0F00-000005000000}">
      <formula1>$I$11:$I$41</formula1>
    </dataValidation>
    <dataValidation allowBlank="1" showInputMessage="1" showErrorMessage="1" promptTitle="AVÍS" prompt="El detall import sol·licitat d'aquest document és unica i exclusivament per ENTITATS, no per els ens locals." sqref="F5" xr:uid="{00000000-0002-0000-0F00-000006000000}"/>
    <dataValidation type="date" allowBlank="1" showInputMessage="1" showErrorMessage="1" sqref="B16 B32" xr:uid="{4FE10750-B280-4925-AA85-9C9242CB170D}">
      <formula1>46143</formula1>
      <formula2>46357</formula2>
    </dataValidation>
    <dataValidation type="date" allowBlank="1" showInputMessage="1" showErrorMessage="1" sqref="D16 D32" xr:uid="{BAF2C378-32EC-4AD8-A182-CDD131D47475}">
      <formula1>46507</formula1>
      <formula2>46507</formula2>
    </dataValidation>
  </dataValidations>
  <pageMargins left="0.70866141732283461" right="0.70866141732283461" top="0.47244094488188976" bottom="0.74803149606299213" header="0.31496062992125984" footer="0.31496062992125984"/>
  <pageSetup paperSize="9" scale="56" orientation="landscape" r:id="rId1"/>
  <headerFooter alignWithMargins="0"/>
  <rowBreaks count="1" manualBreakCount="1">
    <brk id="62" max="16383" man="1"/>
  </rowBreaks>
  <colBreaks count="1" manualBreakCount="1">
    <brk id="9" max="59" man="1"/>
  </colBreak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F00-000009000000}">
          <x14:formula1>
            <xm:f>Comarques!$A$2:$A$948</xm:f>
          </x14:formula1>
          <xm:sqref>B11:C11</xm:sqref>
        </x14:dataValidation>
      </x14:dataValidation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I72"/>
  <sheetViews>
    <sheetView zoomScaleNormal="100" workbookViewId="0">
      <selection activeCell="B4" sqref="B4"/>
    </sheetView>
  </sheetViews>
  <sheetFormatPr defaultColWidth="9.1796875" defaultRowHeight="12.5" x14ac:dyDescent="0.25"/>
  <cols>
    <col min="1" max="1" width="40" style="50" customWidth="1"/>
    <col min="2" max="2" width="15" style="50" customWidth="1"/>
    <col min="3" max="3" width="39.453125" style="50" customWidth="1"/>
    <col min="4" max="4" width="15" style="50" customWidth="1"/>
    <col min="5" max="5" width="18.7265625" style="50" customWidth="1"/>
    <col min="6" max="6" width="21" style="50" customWidth="1"/>
    <col min="7" max="7" width="16.26953125" style="50" bestFit="1" customWidth="1"/>
    <col min="8" max="8" width="9.1796875" style="50"/>
    <col min="9" max="9" width="9.1796875" style="50" hidden="1" customWidth="1"/>
    <col min="10" max="10" width="9.1796875" style="50" customWidth="1"/>
    <col min="11" max="16384" width="9.1796875" style="50"/>
  </cols>
  <sheetData>
    <row r="1" spans="1:9" x14ac:dyDescent="0.25">
      <c r="A1" s="93"/>
      <c r="B1" s="12"/>
      <c r="C1" s="12"/>
      <c r="D1" s="12"/>
      <c r="E1" s="12"/>
      <c r="F1" s="12"/>
      <c r="G1" s="12"/>
      <c r="H1" s="12"/>
    </row>
    <row r="2" spans="1:9" x14ac:dyDescent="0.25">
      <c r="A2" s="93"/>
      <c r="B2" s="12"/>
      <c r="C2" s="12"/>
      <c r="D2" s="12"/>
      <c r="E2" s="12"/>
      <c r="F2" s="12"/>
      <c r="G2" s="12"/>
      <c r="H2" s="12"/>
    </row>
    <row r="3" spans="1:9" x14ac:dyDescent="0.25">
      <c r="A3" s="93"/>
      <c r="B3" s="12"/>
      <c r="C3" s="12"/>
      <c r="D3" s="12"/>
      <c r="E3" s="12"/>
      <c r="F3" s="12"/>
      <c r="G3" s="12"/>
      <c r="H3" s="12"/>
    </row>
    <row r="4" spans="1:9" x14ac:dyDescent="0.25">
      <c r="A4" s="93"/>
      <c r="B4" s="12"/>
      <c r="C4" s="12"/>
      <c r="D4" s="12"/>
      <c r="E4" s="12"/>
      <c r="F4" s="12"/>
      <c r="G4" s="12"/>
      <c r="H4" s="12"/>
    </row>
    <row r="5" spans="1:9" x14ac:dyDescent="0.25">
      <c r="A5" s="12"/>
      <c r="B5" s="12"/>
      <c r="C5" s="12"/>
      <c r="D5" s="12"/>
      <c r="F5" s="12"/>
      <c r="G5" s="12"/>
      <c r="H5" s="12"/>
    </row>
    <row r="6" spans="1:9" x14ac:dyDescent="0.25">
      <c r="A6" s="12"/>
      <c r="B6" s="12"/>
      <c r="C6" s="12"/>
      <c r="D6" s="12"/>
      <c r="E6" s="12"/>
      <c r="F6" s="12"/>
      <c r="G6" s="12"/>
      <c r="H6" s="12"/>
    </row>
    <row r="7" spans="1:9" s="14" customFormat="1" ht="24.75" customHeight="1" thickBot="1" x14ac:dyDescent="0.35">
      <c r="A7" s="94" t="s">
        <v>24</v>
      </c>
      <c r="B7" s="94"/>
      <c r="C7" s="94"/>
      <c r="D7" s="94"/>
      <c r="E7" s="94"/>
      <c r="F7" s="94"/>
      <c r="G7" s="94"/>
      <c r="H7" s="12"/>
    </row>
    <row r="8" spans="1:9" s="14" customFormat="1" ht="5.25" customHeight="1" thickTop="1" x14ac:dyDescent="0.25">
      <c r="A8" s="15"/>
      <c r="B8" s="15"/>
      <c r="C8" s="15"/>
      <c r="D8" s="15"/>
      <c r="E8" s="15"/>
      <c r="F8" s="15"/>
      <c r="G8" s="15"/>
      <c r="H8" s="12"/>
    </row>
    <row r="9" spans="1:9" s="14" customFormat="1" x14ac:dyDescent="0.25">
      <c r="A9" s="12"/>
      <c r="B9" s="12"/>
      <c r="C9" s="12"/>
      <c r="D9" s="12"/>
      <c r="E9" s="12"/>
      <c r="F9" s="12"/>
      <c r="G9" s="12"/>
      <c r="H9" s="12"/>
    </row>
    <row r="10" spans="1:9" s="14" customFormat="1" ht="13" x14ac:dyDescent="0.3">
      <c r="A10" s="16" t="s">
        <v>23</v>
      </c>
      <c r="B10" s="95">
        <f>'Punt d''actuació 1 (afegir nom)'!B10:C10</f>
        <v>0</v>
      </c>
      <c r="C10" s="96"/>
      <c r="D10" s="12"/>
      <c r="E10" s="16" t="s">
        <v>1021</v>
      </c>
      <c r="F10" s="95">
        <f>'Punt d''actuació 1 (afegir nom)'!F10:G10</f>
        <v>0</v>
      </c>
      <c r="G10" s="96"/>
      <c r="H10" s="12"/>
    </row>
    <row r="11" spans="1:9" s="14" customFormat="1" ht="13" x14ac:dyDescent="0.3">
      <c r="A11" s="16" t="s">
        <v>1019</v>
      </c>
      <c r="B11" s="90"/>
      <c r="C11" s="91"/>
      <c r="D11" s="12"/>
      <c r="E11" s="16" t="s">
        <v>0</v>
      </c>
      <c r="F11" s="97" t="e">
        <f>VLOOKUP(B11,Comarques!A1:B948,2)</f>
        <v>#N/A</v>
      </c>
      <c r="G11" s="98"/>
      <c r="H11" s="12"/>
      <c r="I11" s="14">
        <v>0</v>
      </c>
    </row>
    <row r="12" spans="1:9" s="14" customFormat="1" ht="13" x14ac:dyDescent="0.3">
      <c r="A12" s="16" t="s">
        <v>3</v>
      </c>
      <c r="B12" s="90"/>
      <c r="C12" s="91"/>
      <c r="D12" s="12"/>
      <c r="E12" s="16" t="s">
        <v>12</v>
      </c>
      <c r="F12" s="90"/>
      <c r="G12" s="92"/>
      <c r="H12" s="12"/>
      <c r="I12" s="14">
        <v>1</v>
      </c>
    </row>
    <row r="13" spans="1:9" ht="13.15" customHeight="1" thickBot="1" x14ac:dyDescent="0.3">
      <c r="A13" s="12"/>
      <c r="B13" s="12"/>
      <c r="C13" s="12"/>
      <c r="D13" s="12"/>
      <c r="E13" s="12"/>
      <c r="F13" s="12"/>
      <c r="G13" s="12"/>
      <c r="H13" s="12"/>
      <c r="I13" s="50">
        <v>2</v>
      </c>
    </row>
    <row r="14" spans="1:9" ht="13.5" thickTop="1" thickBot="1" x14ac:dyDescent="0.3">
      <c r="A14" s="79" t="s">
        <v>6</v>
      </c>
      <c r="B14" s="79"/>
      <c r="C14" s="79"/>
      <c r="D14" s="79"/>
      <c r="E14" s="79"/>
      <c r="F14" s="79"/>
      <c r="G14" s="79"/>
      <c r="H14" s="12"/>
      <c r="I14" s="50">
        <v>3</v>
      </c>
    </row>
    <row r="15" spans="1:9" ht="13" thickTop="1" x14ac:dyDescent="0.25">
      <c r="A15" s="12"/>
      <c r="B15" s="12"/>
      <c r="C15" s="12"/>
      <c r="D15" s="12"/>
      <c r="E15" s="12"/>
      <c r="F15" s="12"/>
      <c r="G15" s="12"/>
      <c r="H15" s="12"/>
      <c r="I15" s="50">
        <v>4</v>
      </c>
    </row>
    <row r="16" spans="1:9" x14ac:dyDescent="0.25">
      <c r="A16" s="17" t="s">
        <v>1035</v>
      </c>
      <c r="B16" s="48"/>
      <c r="C16" s="18" t="s">
        <v>1033</v>
      </c>
      <c r="D16" s="5">
        <v>46507</v>
      </c>
      <c r="E16" s="19"/>
      <c r="F16" s="12"/>
      <c r="G16" s="12"/>
      <c r="H16" s="12"/>
      <c r="I16" s="50">
        <v>5</v>
      </c>
    </row>
    <row r="17" spans="1:9" ht="13" thickBot="1" x14ac:dyDescent="0.3">
      <c r="A17" s="12"/>
      <c r="B17" s="12"/>
      <c r="C17" s="12"/>
      <c r="D17" s="12"/>
      <c r="E17" s="12"/>
      <c r="F17" s="12"/>
      <c r="G17" s="12"/>
      <c r="H17" s="12"/>
      <c r="I17" s="50">
        <v>6</v>
      </c>
    </row>
    <row r="18" spans="1:9" s="21" customFormat="1" ht="40.15" customHeight="1" thickBot="1" x14ac:dyDescent="0.3">
      <c r="A18" s="63" t="s">
        <v>1023</v>
      </c>
      <c r="B18" s="64"/>
      <c r="C18" s="63" t="s">
        <v>17</v>
      </c>
      <c r="D18" s="64"/>
      <c r="E18" s="74" t="s">
        <v>1029</v>
      </c>
      <c r="F18" s="75"/>
      <c r="G18" s="76"/>
      <c r="H18" s="20"/>
      <c r="I18" s="50">
        <v>7</v>
      </c>
    </row>
    <row r="19" spans="1:9" ht="13.9" customHeight="1" thickBot="1" x14ac:dyDescent="0.3">
      <c r="A19" s="63" t="s">
        <v>1015</v>
      </c>
      <c r="B19" s="64"/>
      <c r="C19" s="63" t="s">
        <v>1015</v>
      </c>
      <c r="D19" s="64"/>
      <c r="E19" s="63" t="s">
        <v>1015</v>
      </c>
      <c r="F19" s="65"/>
      <c r="G19" s="73"/>
      <c r="H19" s="12"/>
      <c r="I19" s="50">
        <v>8</v>
      </c>
    </row>
    <row r="20" spans="1:9" ht="16.5" customHeight="1" thickBot="1" x14ac:dyDescent="0.3">
      <c r="A20" s="22" t="s">
        <v>1</v>
      </c>
      <c r="B20" s="45">
        <v>12</v>
      </c>
      <c r="C20" s="22" t="s">
        <v>1</v>
      </c>
      <c r="D20" s="8">
        <f>B20</f>
        <v>12</v>
      </c>
      <c r="E20" s="67" t="s">
        <v>1</v>
      </c>
      <c r="F20" s="68"/>
      <c r="G20" s="8">
        <f>D20</f>
        <v>12</v>
      </c>
      <c r="H20" s="12"/>
      <c r="I20" s="50">
        <v>9</v>
      </c>
    </row>
    <row r="21" spans="1:9" ht="13" thickBot="1" x14ac:dyDescent="0.3">
      <c r="A21" s="22" t="s">
        <v>2</v>
      </c>
      <c r="B21" s="45">
        <v>0</v>
      </c>
      <c r="C21" s="22" t="s">
        <v>2</v>
      </c>
      <c r="D21" s="8">
        <f>B21</f>
        <v>0</v>
      </c>
      <c r="E21" s="67" t="s">
        <v>2</v>
      </c>
      <c r="F21" s="68" t="s">
        <v>2</v>
      </c>
      <c r="G21" s="8">
        <f>D21</f>
        <v>0</v>
      </c>
      <c r="H21" s="12"/>
      <c r="I21" s="50">
        <v>10</v>
      </c>
    </row>
    <row r="22" spans="1:9" ht="13.9" customHeight="1" thickBot="1" x14ac:dyDescent="0.3">
      <c r="A22" s="23" t="s">
        <v>1020</v>
      </c>
      <c r="B22" s="42">
        <f>ROUND(((35000*(B20+B21/30))/12),2)</f>
        <v>35000</v>
      </c>
      <c r="C22" s="23" t="s">
        <v>1020</v>
      </c>
      <c r="D22" s="46"/>
      <c r="E22" s="77" t="s">
        <v>1020</v>
      </c>
      <c r="F22" s="78"/>
      <c r="G22" s="42">
        <f>IF(B22&lt;D22,(B22),(D22))</f>
        <v>0</v>
      </c>
      <c r="H22" s="12"/>
      <c r="I22" s="50">
        <v>11</v>
      </c>
    </row>
    <row r="23" spans="1:9" ht="14.5" customHeight="1" thickBot="1" x14ac:dyDescent="0.3">
      <c r="A23" s="63" t="s">
        <v>1016</v>
      </c>
      <c r="B23" s="64"/>
      <c r="C23" s="63" t="s">
        <v>1016</v>
      </c>
      <c r="D23" s="64"/>
      <c r="E23" s="63" t="s">
        <v>1016</v>
      </c>
      <c r="F23" s="65"/>
      <c r="G23" s="66"/>
      <c r="H23" s="12"/>
      <c r="I23" s="50">
        <v>12</v>
      </c>
    </row>
    <row r="24" spans="1:9" ht="18.649999999999999" customHeight="1" thickBot="1" x14ac:dyDescent="0.3">
      <c r="A24" s="22" t="s">
        <v>22</v>
      </c>
      <c r="B24" s="45">
        <v>12</v>
      </c>
      <c r="C24" s="22" t="s">
        <v>1</v>
      </c>
      <c r="D24" s="8">
        <f>B24</f>
        <v>12</v>
      </c>
      <c r="E24" s="67" t="s">
        <v>1</v>
      </c>
      <c r="F24" s="68"/>
      <c r="G24" s="8">
        <f>B24</f>
        <v>12</v>
      </c>
      <c r="H24" s="12"/>
      <c r="I24" s="50">
        <v>13</v>
      </c>
    </row>
    <row r="25" spans="1:9" ht="18.649999999999999" customHeight="1" thickBot="1" x14ac:dyDescent="0.3">
      <c r="A25" s="22" t="s">
        <v>2</v>
      </c>
      <c r="B25" s="45">
        <v>0</v>
      </c>
      <c r="C25" s="22" t="s">
        <v>2</v>
      </c>
      <c r="D25" s="8">
        <f>B25</f>
        <v>0</v>
      </c>
      <c r="E25" s="67" t="s">
        <v>2</v>
      </c>
      <c r="F25" s="68"/>
      <c r="G25" s="8">
        <f>B25</f>
        <v>0</v>
      </c>
      <c r="H25" s="12"/>
      <c r="I25" s="50">
        <v>14</v>
      </c>
    </row>
    <row r="26" spans="1:9" ht="15" customHeight="1" thickBot="1" x14ac:dyDescent="0.3">
      <c r="A26" s="23" t="s">
        <v>13</v>
      </c>
      <c r="B26" s="42">
        <f>ROUND(((17500*(B24+B25/30))/12),2)</f>
        <v>17500</v>
      </c>
      <c r="C26" s="23" t="s">
        <v>20</v>
      </c>
      <c r="D26" s="46"/>
      <c r="E26" s="77" t="s">
        <v>20</v>
      </c>
      <c r="F26" s="78"/>
      <c r="G26" s="42">
        <f>IF(B26&lt;D26,(B26),(D26))</f>
        <v>0</v>
      </c>
      <c r="H26" s="12"/>
      <c r="I26" s="50">
        <v>15</v>
      </c>
    </row>
    <row r="27" spans="1:9" ht="27.65" customHeight="1" thickBot="1" x14ac:dyDescent="0.3">
      <c r="A27" s="24" t="s">
        <v>14</v>
      </c>
      <c r="B27" s="43">
        <f>ROUND(((B22+B26)*0.25),2)</f>
        <v>13125</v>
      </c>
      <c r="C27" s="24" t="s">
        <v>14</v>
      </c>
      <c r="D27" s="44">
        <f>ROUND(((D22+D26)*0.25),2)</f>
        <v>0</v>
      </c>
      <c r="E27" s="71" t="s">
        <v>14</v>
      </c>
      <c r="F27" s="72"/>
      <c r="G27" s="42">
        <f>ROUND(((G22+G26)*0.25),2)</f>
        <v>0</v>
      </c>
      <c r="H27" s="12"/>
      <c r="I27" s="50">
        <v>16</v>
      </c>
    </row>
    <row r="28" spans="1:9" ht="13" thickBot="1" x14ac:dyDescent="0.3">
      <c r="A28" s="25" t="s">
        <v>15</v>
      </c>
      <c r="B28" s="10">
        <f>ROUND(B22+B26+B27,2)</f>
        <v>65625</v>
      </c>
      <c r="C28" s="25" t="s">
        <v>21</v>
      </c>
      <c r="D28" s="10">
        <f>ROUND(D22+D26+D27,2)</f>
        <v>0</v>
      </c>
      <c r="E28" s="26" t="s">
        <v>18</v>
      </c>
      <c r="F28" s="26"/>
      <c r="G28" s="9">
        <f>ROUND(G22+G26+G27,2)</f>
        <v>0</v>
      </c>
      <c r="H28" s="12"/>
      <c r="I28" s="14">
        <v>17</v>
      </c>
    </row>
    <row r="29" spans="1:9" ht="13.5" thickTop="1" thickBot="1" x14ac:dyDescent="0.3">
      <c r="A29" s="12"/>
      <c r="B29" s="12"/>
      <c r="C29" s="12"/>
      <c r="D29" s="12"/>
      <c r="E29" s="12"/>
      <c r="F29" s="12"/>
      <c r="G29" s="12"/>
      <c r="H29" s="12"/>
      <c r="I29" s="14">
        <v>18</v>
      </c>
    </row>
    <row r="30" spans="1:9" ht="13.5" thickTop="1" thickBot="1" x14ac:dyDescent="0.3">
      <c r="A30" s="79" t="s">
        <v>9</v>
      </c>
      <c r="B30" s="79"/>
      <c r="C30" s="79"/>
      <c r="D30" s="79"/>
      <c r="E30" s="79"/>
      <c r="F30" s="79"/>
      <c r="G30" s="79"/>
      <c r="H30" s="12"/>
      <c r="I30" s="14">
        <v>19</v>
      </c>
    </row>
    <row r="31" spans="1:9" ht="13" thickTop="1" x14ac:dyDescent="0.25">
      <c r="A31" s="12"/>
      <c r="B31" s="12"/>
      <c r="C31" s="12"/>
      <c r="D31" s="12"/>
      <c r="E31" s="12"/>
      <c r="F31" s="12"/>
      <c r="G31" s="12"/>
      <c r="H31" s="12"/>
      <c r="I31" s="50">
        <v>20</v>
      </c>
    </row>
    <row r="32" spans="1:9" x14ac:dyDescent="0.25">
      <c r="A32" s="17" t="s">
        <v>1036</v>
      </c>
      <c r="B32" s="48"/>
      <c r="C32" s="18" t="s">
        <v>1037</v>
      </c>
      <c r="D32" s="5">
        <v>46507</v>
      </c>
      <c r="E32" s="19"/>
      <c r="F32" s="12"/>
      <c r="G32" s="12"/>
      <c r="H32" s="12"/>
      <c r="I32" s="50">
        <v>21</v>
      </c>
    </row>
    <row r="33" spans="1:9" ht="13" thickBot="1" x14ac:dyDescent="0.3">
      <c r="A33" s="12"/>
      <c r="B33" s="12"/>
      <c r="C33" s="12"/>
      <c r="D33" s="12"/>
      <c r="E33" s="12"/>
      <c r="F33" s="12"/>
      <c r="G33" s="12"/>
      <c r="H33" s="12"/>
      <c r="I33" s="50">
        <v>22</v>
      </c>
    </row>
    <row r="34" spans="1:9" ht="36" customHeight="1" thickBot="1" x14ac:dyDescent="0.3">
      <c r="A34" s="63" t="s">
        <v>1028</v>
      </c>
      <c r="B34" s="64"/>
      <c r="C34" s="63" t="s">
        <v>17</v>
      </c>
      <c r="D34" s="64"/>
      <c r="E34" s="74" t="s">
        <v>1029</v>
      </c>
      <c r="F34" s="75"/>
      <c r="G34" s="76"/>
      <c r="H34" s="12"/>
      <c r="I34" s="50">
        <v>23</v>
      </c>
    </row>
    <row r="35" spans="1:9" ht="13.9" customHeight="1" thickBot="1" x14ac:dyDescent="0.3">
      <c r="A35" s="63" t="s">
        <v>1015</v>
      </c>
      <c r="B35" s="64"/>
      <c r="C35" s="63" t="s">
        <v>1015</v>
      </c>
      <c r="D35" s="64"/>
      <c r="E35" s="63" t="s">
        <v>1015</v>
      </c>
      <c r="F35" s="65"/>
      <c r="G35" s="73"/>
      <c r="H35" s="12"/>
      <c r="I35" s="50">
        <v>24</v>
      </c>
    </row>
    <row r="36" spans="1:9" ht="13" thickBot="1" x14ac:dyDescent="0.3">
      <c r="A36" s="22" t="s">
        <v>1</v>
      </c>
      <c r="B36" s="45">
        <v>12</v>
      </c>
      <c r="C36" s="22" t="s">
        <v>1</v>
      </c>
      <c r="D36" s="8">
        <f>B36</f>
        <v>12</v>
      </c>
      <c r="E36" s="67" t="s">
        <v>1</v>
      </c>
      <c r="F36" s="68"/>
      <c r="G36" s="8">
        <f>D36</f>
        <v>12</v>
      </c>
      <c r="H36" s="12"/>
      <c r="I36" s="50">
        <v>25</v>
      </c>
    </row>
    <row r="37" spans="1:9" ht="13" thickBot="1" x14ac:dyDescent="0.3">
      <c r="A37" s="22" t="s">
        <v>2</v>
      </c>
      <c r="B37" s="45">
        <v>0</v>
      </c>
      <c r="C37" s="22" t="s">
        <v>2</v>
      </c>
      <c r="D37" s="8">
        <f>B37</f>
        <v>0</v>
      </c>
      <c r="E37" s="67" t="s">
        <v>2</v>
      </c>
      <c r="F37" s="68" t="s">
        <v>2</v>
      </c>
      <c r="G37" s="8">
        <f>D37</f>
        <v>0</v>
      </c>
      <c r="H37" s="12"/>
      <c r="I37" s="50">
        <v>26</v>
      </c>
    </row>
    <row r="38" spans="1:9" ht="13.9" customHeight="1" thickBot="1" x14ac:dyDescent="0.3">
      <c r="A38" s="23" t="s">
        <v>7</v>
      </c>
      <c r="B38" s="42">
        <f>ROUND(((35000*(B36+B37/30))/12),2)</f>
        <v>35000</v>
      </c>
      <c r="C38" s="23" t="s">
        <v>19</v>
      </c>
      <c r="D38" s="46"/>
      <c r="E38" s="77" t="s">
        <v>16</v>
      </c>
      <c r="F38" s="78"/>
      <c r="G38" s="42">
        <f>IF(B38&lt;D38,(B38),(D38))</f>
        <v>0</v>
      </c>
      <c r="H38" s="12"/>
      <c r="I38" s="50">
        <v>27</v>
      </c>
    </row>
    <row r="39" spans="1:9" ht="13.9" customHeight="1" thickBot="1" x14ac:dyDescent="0.3">
      <c r="A39" s="63" t="s">
        <v>1016</v>
      </c>
      <c r="B39" s="64"/>
      <c r="C39" s="63" t="s">
        <v>1016</v>
      </c>
      <c r="D39" s="64"/>
      <c r="E39" s="63" t="s">
        <v>1016</v>
      </c>
      <c r="F39" s="65"/>
      <c r="G39" s="66"/>
      <c r="H39" s="12"/>
      <c r="I39" s="50">
        <v>28</v>
      </c>
    </row>
    <row r="40" spans="1:9" ht="13" thickBot="1" x14ac:dyDescent="0.3">
      <c r="A40" s="22" t="s">
        <v>22</v>
      </c>
      <c r="B40" s="45">
        <v>12</v>
      </c>
      <c r="C40" s="22" t="s">
        <v>1</v>
      </c>
      <c r="D40" s="8">
        <f>B40</f>
        <v>12</v>
      </c>
      <c r="E40" s="67" t="s">
        <v>1</v>
      </c>
      <c r="F40" s="68"/>
      <c r="G40" s="8">
        <f>B40</f>
        <v>12</v>
      </c>
      <c r="H40" s="12"/>
      <c r="I40" s="50">
        <v>29</v>
      </c>
    </row>
    <row r="41" spans="1:9" ht="13" thickBot="1" x14ac:dyDescent="0.3">
      <c r="A41" s="22" t="s">
        <v>2</v>
      </c>
      <c r="B41" s="45">
        <v>0</v>
      </c>
      <c r="C41" s="22" t="s">
        <v>2</v>
      </c>
      <c r="D41" s="8">
        <f>B41</f>
        <v>0</v>
      </c>
      <c r="E41" s="67" t="s">
        <v>2</v>
      </c>
      <c r="F41" s="68"/>
      <c r="G41" s="8">
        <f>B41</f>
        <v>0</v>
      </c>
      <c r="H41" s="12"/>
      <c r="I41" s="50">
        <v>30</v>
      </c>
    </row>
    <row r="42" spans="1:9" ht="13.9" customHeight="1" thickBot="1" x14ac:dyDescent="0.3">
      <c r="A42" s="23" t="s">
        <v>13</v>
      </c>
      <c r="B42" s="42">
        <f>ROUND(((17500*(B40+B41/30))/12),2)</f>
        <v>17500</v>
      </c>
      <c r="C42" s="23" t="s">
        <v>20</v>
      </c>
      <c r="D42" s="46"/>
      <c r="E42" s="77" t="s">
        <v>20</v>
      </c>
      <c r="F42" s="78"/>
      <c r="G42" s="42">
        <f>IF(B42&lt;D42,(B42),(D42))</f>
        <v>0</v>
      </c>
      <c r="H42" s="12"/>
    </row>
    <row r="43" spans="1:9" ht="24.65" customHeight="1" thickBot="1" x14ac:dyDescent="0.3">
      <c r="A43" s="24" t="s">
        <v>14</v>
      </c>
      <c r="B43" s="43">
        <f>ROUND(((B38+B42)*0.25),2)</f>
        <v>13125</v>
      </c>
      <c r="C43" s="24" t="s">
        <v>14</v>
      </c>
      <c r="D43" s="44">
        <f>ROUND(((D38+D42)*0.25),2)</f>
        <v>0</v>
      </c>
      <c r="E43" s="71" t="s">
        <v>14</v>
      </c>
      <c r="F43" s="72"/>
      <c r="G43" s="42">
        <f>ROUND(((G38+G42)*0.25),2)</f>
        <v>0</v>
      </c>
      <c r="H43" s="12"/>
    </row>
    <row r="44" spans="1:9" ht="13" thickBot="1" x14ac:dyDescent="0.3">
      <c r="A44" s="25" t="s">
        <v>15</v>
      </c>
      <c r="B44" s="10">
        <f>ROUND(B38+B42+B43,2)</f>
        <v>65625</v>
      </c>
      <c r="C44" s="25" t="s">
        <v>21</v>
      </c>
      <c r="D44" s="10">
        <f>ROUND(D38+D42+D43,2)</f>
        <v>0</v>
      </c>
      <c r="E44" s="26" t="s">
        <v>18</v>
      </c>
      <c r="F44" s="26"/>
      <c r="G44" s="9">
        <f>ROUND(G38+G42+G43,2)</f>
        <v>0</v>
      </c>
      <c r="H44" s="12"/>
    </row>
    <row r="45" spans="1:9" ht="13.5" thickTop="1" thickBot="1" x14ac:dyDescent="0.3">
      <c r="A45" s="12"/>
      <c r="B45" s="12"/>
      <c r="C45" s="12"/>
      <c r="D45" s="27"/>
      <c r="E45" s="12"/>
      <c r="F45" s="12"/>
      <c r="G45" s="12"/>
      <c r="H45" s="12"/>
    </row>
    <row r="46" spans="1:9" ht="13.5" thickTop="1" thickBot="1" x14ac:dyDescent="0.3">
      <c r="A46" s="51" t="s">
        <v>4</v>
      </c>
      <c r="B46" s="51"/>
      <c r="C46" s="51"/>
      <c r="D46" s="51"/>
      <c r="E46" s="51"/>
      <c r="F46" s="51"/>
      <c r="G46" s="51"/>
      <c r="H46" s="12"/>
    </row>
    <row r="47" spans="1:9" s="14" customFormat="1" ht="12.75" customHeight="1" thickTop="1" x14ac:dyDescent="0.25">
      <c r="A47" s="69" t="s">
        <v>10</v>
      </c>
      <c r="B47" s="70"/>
      <c r="C47" s="47">
        <f>G28</f>
        <v>0</v>
      </c>
      <c r="D47" s="12"/>
      <c r="E47" s="55" t="s">
        <v>5</v>
      </c>
      <c r="F47" s="56"/>
      <c r="G47" s="29"/>
      <c r="H47" s="12"/>
      <c r="I47" s="14">
        <v>0</v>
      </c>
    </row>
    <row r="48" spans="1:9" s="14" customFormat="1" ht="12.75" customHeight="1" x14ac:dyDescent="0.25">
      <c r="A48" s="69" t="s">
        <v>11</v>
      </c>
      <c r="B48" s="70"/>
      <c r="C48" s="47">
        <f>G44</f>
        <v>0</v>
      </c>
      <c r="D48" s="12"/>
      <c r="E48" s="84">
        <v>30</v>
      </c>
      <c r="F48" s="85"/>
      <c r="G48" s="12"/>
      <c r="H48" s="12"/>
      <c r="I48" s="14">
        <v>30</v>
      </c>
    </row>
    <row r="49" spans="1:9" s="14" customFormat="1" ht="13" thickBot="1" x14ac:dyDescent="0.3">
      <c r="A49" s="12"/>
      <c r="B49" s="12"/>
      <c r="C49" s="12"/>
      <c r="D49" s="12"/>
      <c r="E49" s="12"/>
      <c r="F49" s="12"/>
      <c r="G49" s="12"/>
      <c r="H49" s="12"/>
      <c r="I49" s="14">
        <v>60</v>
      </c>
    </row>
    <row r="50" spans="1:9" s="14" customFormat="1" ht="13" thickBot="1" x14ac:dyDescent="0.3">
      <c r="A50" s="86" t="s">
        <v>8</v>
      </c>
      <c r="B50" s="87"/>
      <c r="C50" s="11">
        <f>C47+C48</f>
        <v>0</v>
      </c>
      <c r="D50" s="12"/>
      <c r="E50" s="12"/>
      <c r="F50" s="12"/>
      <c r="G50" s="12"/>
      <c r="H50" s="12"/>
    </row>
    <row r="51" spans="1:9" s="14" customFormat="1" ht="13" thickBot="1" x14ac:dyDescent="0.3">
      <c r="A51" s="12"/>
      <c r="B51" s="12"/>
      <c r="C51" s="12"/>
      <c r="D51" s="12"/>
      <c r="E51" s="12"/>
      <c r="F51" s="12"/>
      <c r="G51" s="12"/>
      <c r="H51" s="12"/>
    </row>
    <row r="52" spans="1:9" s="14" customFormat="1" ht="13.5" thickTop="1" thickBot="1" x14ac:dyDescent="0.3">
      <c r="A52" s="51" t="s">
        <v>1022</v>
      </c>
      <c r="B52" s="51"/>
      <c r="C52" s="51"/>
      <c r="D52" s="51"/>
      <c r="E52" s="51"/>
      <c r="F52" s="51"/>
      <c r="G52" s="51"/>
      <c r="H52" s="12"/>
    </row>
    <row r="53" spans="1:9" s="14" customFormat="1" ht="13" thickTop="1" x14ac:dyDescent="0.25">
      <c r="A53" s="57"/>
      <c r="B53" s="58"/>
      <c r="C53" s="58"/>
      <c r="D53" s="58"/>
      <c r="E53" s="58"/>
      <c r="F53" s="58"/>
      <c r="G53" s="59"/>
      <c r="H53" s="12"/>
    </row>
    <row r="54" spans="1:9" s="14" customFormat="1" x14ac:dyDescent="0.25">
      <c r="A54" s="60"/>
      <c r="B54" s="61"/>
      <c r="C54" s="61"/>
      <c r="D54" s="61"/>
      <c r="E54" s="61"/>
      <c r="F54" s="61"/>
      <c r="G54" s="62"/>
      <c r="H54" s="12"/>
    </row>
    <row r="55" spans="1:9" s="14" customFormat="1" ht="13" thickBot="1" x14ac:dyDescent="0.3">
      <c r="A55" s="12"/>
      <c r="B55" s="12"/>
      <c r="C55" s="12"/>
      <c r="D55" s="12"/>
      <c r="E55" s="12"/>
      <c r="F55" s="12"/>
      <c r="G55" s="12"/>
      <c r="H55" s="12"/>
    </row>
    <row r="56" spans="1:9" s="14" customFormat="1" ht="14.25" customHeight="1" thickTop="1" thickBot="1" x14ac:dyDescent="0.3">
      <c r="A56" s="89" t="s">
        <v>1032</v>
      </c>
      <c r="B56" s="89"/>
      <c r="C56" s="89"/>
      <c r="D56" s="89"/>
      <c r="E56" s="89"/>
      <c r="F56" s="89"/>
      <c r="G56" s="89"/>
      <c r="H56" s="12"/>
    </row>
    <row r="57" spans="1:9" s="14" customFormat="1" ht="14.25" customHeight="1" thickTop="1" x14ac:dyDescent="0.25">
      <c r="A57" s="88" t="s">
        <v>1024</v>
      </c>
      <c r="B57" s="88"/>
      <c r="C57" s="12"/>
      <c r="D57" s="12"/>
      <c r="E57" s="12"/>
      <c r="F57" s="30"/>
      <c r="G57" s="30"/>
      <c r="H57" s="12"/>
    </row>
    <row r="58" spans="1:9" s="14" customFormat="1" ht="10.15" customHeight="1" x14ac:dyDescent="0.25">
      <c r="A58" s="12" t="s">
        <v>1025</v>
      </c>
      <c r="B58" s="31"/>
      <c r="C58" s="12"/>
      <c r="D58" s="12"/>
      <c r="E58" s="12"/>
      <c r="F58" s="12"/>
      <c r="G58" s="12"/>
      <c r="H58" s="12"/>
    </row>
    <row r="59" spans="1:9" s="14" customFormat="1" x14ac:dyDescent="0.25">
      <c r="A59" s="12" t="s">
        <v>1017</v>
      </c>
      <c r="B59" s="12"/>
      <c r="C59" s="12"/>
      <c r="D59" s="12"/>
      <c r="E59" s="12"/>
      <c r="F59" s="83"/>
      <c r="G59" s="83"/>
      <c r="H59" s="12"/>
    </row>
    <row r="60" spans="1:9" s="14" customFormat="1" x14ac:dyDescent="0.25">
      <c r="A60" s="12" t="s">
        <v>1026</v>
      </c>
      <c r="B60" s="12"/>
      <c r="C60" s="12"/>
      <c r="E60" s="12"/>
      <c r="F60" s="12"/>
      <c r="G60" s="12"/>
      <c r="H60" s="12"/>
    </row>
    <row r="61" spans="1:9" s="14" customFormat="1" x14ac:dyDescent="0.25">
      <c r="A61" s="12" t="s">
        <v>1027</v>
      </c>
      <c r="B61" s="12"/>
      <c r="C61" s="12"/>
      <c r="E61" s="12"/>
      <c r="F61" s="12"/>
      <c r="G61" s="12"/>
      <c r="H61" s="12"/>
    </row>
    <row r="62" spans="1:9" ht="13" thickBot="1" x14ac:dyDescent="0.3">
      <c r="A62" s="6"/>
      <c r="B62" s="6"/>
      <c r="C62" s="32"/>
      <c r="D62" s="33"/>
      <c r="E62" s="34"/>
      <c r="F62" s="82"/>
      <c r="G62" s="82"/>
      <c r="H62" s="12"/>
    </row>
    <row r="63" spans="1:9" s="52" customFormat="1" ht="13" thickBot="1" x14ac:dyDescent="0.3">
      <c r="A63" s="6"/>
      <c r="B63" s="6"/>
      <c r="C63" s="32"/>
      <c r="D63" s="33"/>
      <c r="E63" s="34"/>
      <c r="F63" s="53"/>
      <c r="G63" s="54" t="s">
        <v>1030</v>
      </c>
    </row>
    <row r="64" spans="1:9" s="52" customFormat="1" ht="13" x14ac:dyDescent="0.3">
      <c r="B64" s="4"/>
      <c r="C64" s="35"/>
      <c r="E64" s="35"/>
      <c r="F64" s="35"/>
    </row>
    <row r="65" spans="1:7" s="52" customFormat="1" ht="13" x14ac:dyDescent="0.3">
      <c r="B65" s="4"/>
      <c r="C65" s="35"/>
      <c r="E65" s="35"/>
      <c r="F65" s="35"/>
    </row>
    <row r="66" spans="1:7" ht="13" x14ac:dyDescent="0.3">
      <c r="A66" s="81"/>
      <c r="B66" s="81"/>
      <c r="D66" s="35"/>
    </row>
    <row r="67" spans="1:7" x14ac:dyDescent="0.25">
      <c r="A67" s="36"/>
      <c r="B67" s="2"/>
      <c r="C67" s="37"/>
    </row>
    <row r="68" spans="1:7" x14ac:dyDescent="0.25">
      <c r="A68" s="36"/>
      <c r="B68" s="4"/>
      <c r="D68" s="38"/>
    </row>
    <row r="69" spans="1:7" ht="13" x14ac:dyDescent="0.3">
      <c r="A69" s="36"/>
      <c r="B69" s="4"/>
      <c r="E69" s="80"/>
      <c r="F69" s="80"/>
      <c r="G69" s="80"/>
    </row>
    <row r="70" spans="1:7" x14ac:dyDescent="0.25">
      <c r="A70" s="39"/>
      <c r="B70" s="2"/>
      <c r="E70" s="40"/>
      <c r="F70" s="40"/>
      <c r="G70" s="41"/>
    </row>
    <row r="71" spans="1:7" x14ac:dyDescent="0.25">
      <c r="A71" s="39"/>
      <c r="B71" s="2"/>
    </row>
    <row r="72" spans="1:7" x14ac:dyDescent="0.25">
      <c r="A72" s="36"/>
      <c r="B72" s="2"/>
    </row>
  </sheetData>
  <mergeCells count="54">
    <mergeCell ref="A1:A4"/>
    <mergeCell ref="A7:G7"/>
    <mergeCell ref="B10:C10"/>
    <mergeCell ref="F10:G10"/>
    <mergeCell ref="B11:C11"/>
    <mergeCell ref="F11:G11"/>
    <mergeCell ref="E22:F22"/>
    <mergeCell ref="B12:C12"/>
    <mergeCell ref="F12:G12"/>
    <mergeCell ref="A14:G14"/>
    <mergeCell ref="A18:B18"/>
    <mergeCell ref="C18:D18"/>
    <mergeCell ref="E18:G18"/>
    <mergeCell ref="A19:B19"/>
    <mergeCell ref="C19:D19"/>
    <mergeCell ref="E19:G19"/>
    <mergeCell ref="E20:F20"/>
    <mergeCell ref="E21:F21"/>
    <mergeCell ref="A35:B35"/>
    <mergeCell ref="C35:D35"/>
    <mergeCell ref="E35:G35"/>
    <mergeCell ref="A23:B23"/>
    <mergeCell ref="C23:D23"/>
    <mergeCell ref="E23:G23"/>
    <mergeCell ref="E24:F24"/>
    <mergeCell ref="E25:F25"/>
    <mergeCell ref="E26:F26"/>
    <mergeCell ref="E27:F27"/>
    <mergeCell ref="A30:G30"/>
    <mergeCell ref="A34:B34"/>
    <mergeCell ref="C34:D34"/>
    <mergeCell ref="E34:G34"/>
    <mergeCell ref="E36:F36"/>
    <mergeCell ref="E37:F37"/>
    <mergeCell ref="E38:F38"/>
    <mergeCell ref="A39:B39"/>
    <mergeCell ref="C39:D39"/>
    <mergeCell ref="E39:G39"/>
    <mergeCell ref="E40:F40"/>
    <mergeCell ref="E41:F41"/>
    <mergeCell ref="E42:F42"/>
    <mergeCell ref="E43:F43"/>
    <mergeCell ref="A47:B47"/>
    <mergeCell ref="E47:F47"/>
    <mergeCell ref="F59:G59"/>
    <mergeCell ref="F62:G62"/>
    <mergeCell ref="A66:B66"/>
    <mergeCell ref="E69:G69"/>
    <mergeCell ref="A48:B48"/>
    <mergeCell ref="E48:F48"/>
    <mergeCell ref="A50:B50"/>
    <mergeCell ref="A53:G54"/>
    <mergeCell ref="A56:G56"/>
    <mergeCell ref="A57:B57"/>
  </mergeCells>
  <dataValidations count="6">
    <dataValidation allowBlank="1" showInputMessage="1" showErrorMessage="1" promptTitle="AVÍS" prompt="El detall import sol·licitat d'aquest document és unica i exclusivament per ENTITATS, no per els ens locals." sqref="F5" xr:uid="{00000000-0002-0000-1000-000001000000}"/>
    <dataValidation type="list" allowBlank="1" showInputMessage="1" showErrorMessage="1" sqref="B21 B25 B41 B37" xr:uid="{00000000-0002-0000-1000-000002000000}">
      <formula1>$I$11:$I$41</formula1>
    </dataValidation>
    <dataValidation type="list" allowBlank="1" showInputMessage="1" showErrorMessage="1" sqref="B20 B24 B40 B36" xr:uid="{00000000-0002-0000-1000-000003000000}">
      <formula1>$I$11:$I$29</formula1>
    </dataValidation>
    <dataValidation type="list" allowBlank="1" showInputMessage="1" showErrorMessage="1" sqref="E48:F48" xr:uid="{00000000-0002-0000-1000-000005000000}">
      <formula1>$I$47:$I$49</formula1>
    </dataValidation>
    <dataValidation type="date" allowBlank="1" showInputMessage="1" showErrorMessage="1" sqref="B16 B32" xr:uid="{0BC6292D-F4AD-4398-A1CA-2E6281CAEFD7}">
      <formula1>46143</formula1>
      <formula2>46357</formula2>
    </dataValidation>
    <dataValidation type="date" allowBlank="1" showInputMessage="1" showErrorMessage="1" sqref="D16 D32" xr:uid="{C4333365-E9FE-46A2-9AB0-6778D0E3497B}">
      <formula1>46507</formula1>
      <formula2>46507</formula2>
    </dataValidation>
  </dataValidations>
  <pageMargins left="0.70866141732283461" right="0.70866141732283461" top="0.47244094488188976" bottom="0.74803149606299213" header="0.31496062992125984" footer="0.31496062992125984"/>
  <pageSetup paperSize="9" scale="56" orientation="landscape" r:id="rId1"/>
  <headerFooter alignWithMargins="0"/>
  <rowBreaks count="1" manualBreakCount="1">
    <brk id="62" max="16383" man="1"/>
  </rowBreaks>
  <colBreaks count="1" manualBreakCount="1">
    <brk id="9" max="59" man="1"/>
  </colBreak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000-000009000000}">
          <x14:formula1>
            <xm:f>Comarques!$A$2:$A$948</xm:f>
          </x14:formula1>
          <xm:sqref>B11:C11</xm:sqref>
        </x14:dataValidation>
      </x14:dataValidation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I72"/>
  <sheetViews>
    <sheetView zoomScaleNormal="100" workbookViewId="0">
      <selection activeCell="B5" sqref="B5"/>
    </sheetView>
  </sheetViews>
  <sheetFormatPr defaultColWidth="9.1796875" defaultRowHeight="12.5" x14ac:dyDescent="0.25"/>
  <cols>
    <col min="1" max="1" width="40" style="50" customWidth="1"/>
    <col min="2" max="2" width="15" style="50" customWidth="1"/>
    <col min="3" max="3" width="39.453125" style="50" customWidth="1"/>
    <col min="4" max="4" width="15" style="50" customWidth="1"/>
    <col min="5" max="5" width="18.7265625" style="50" customWidth="1"/>
    <col min="6" max="6" width="21" style="50" customWidth="1"/>
    <col min="7" max="7" width="16.26953125" style="50" bestFit="1" customWidth="1"/>
    <col min="8" max="8" width="9.1796875" style="50"/>
    <col min="9" max="9" width="9.1796875" style="50" hidden="1" customWidth="1"/>
    <col min="10" max="10" width="9.1796875" style="50" customWidth="1"/>
    <col min="11" max="16384" width="9.1796875" style="50"/>
  </cols>
  <sheetData>
    <row r="1" spans="1:9" x14ac:dyDescent="0.25">
      <c r="A1" s="93"/>
      <c r="B1" s="12"/>
      <c r="C1" s="12"/>
      <c r="D1" s="12"/>
      <c r="E1" s="12"/>
      <c r="F1" s="12"/>
      <c r="G1" s="12"/>
      <c r="H1" s="12"/>
    </row>
    <row r="2" spans="1:9" x14ac:dyDescent="0.25">
      <c r="A2" s="93"/>
      <c r="B2" s="12"/>
      <c r="C2" s="12"/>
      <c r="D2" s="12"/>
      <c r="E2" s="12"/>
      <c r="F2" s="12"/>
      <c r="G2" s="12"/>
      <c r="H2" s="12"/>
    </row>
    <row r="3" spans="1:9" x14ac:dyDescent="0.25">
      <c r="A3" s="93"/>
      <c r="B3" s="12"/>
      <c r="C3" s="12"/>
      <c r="D3" s="12"/>
      <c r="E3" s="12"/>
      <c r="F3" s="12"/>
      <c r="G3" s="12"/>
      <c r="H3" s="12"/>
    </row>
    <row r="4" spans="1:9" x14ac:dyDescent="0.25">
      <c r="A4" s="93"/>
      <c r="B4" s="12"/>
      <c r="C4" s="12"/>
      <c r="D4" s="12"/>
      <c r="E4" s="12"/>
      <c r="F4" s="12"/>
      <c r="G4" s="12"/>
      <c r="H4" s="12"/>
    </row>
    <row r="5" spans="1:9" x14ac:dyDescent="0.25">
      <c r="A5" s="12"/>
      <c r="B5" s="12"/>
      <c r="C5" s="12"/>
      <c r="D5" s="12"/>
      <c r="F5" s="12"/>
      <c r="G5" s="12"/>
      <c r="H5" s="12"/>
    </row>
    <row r="6" spans="1:9" x14ac:dyDescent="0.25">
      <c r="A6" s="12"/>
      <c r="B6" s="12"/>
      <c r="C6" s="12"/>
      <c r="D6" s="12"/>
      <c r="E6" s="12"/>
      <c r="F6" s="12"/>
      <c r="G6" s="12"/>
      <c r="H6" s="12"/>
    </row>
    <row r="7" spans="1:9" s="14" customFormat="1" ht="24.75" customHeight="1" thickBot="1" x14ac:dyDescent="0.35">
      <c r="A7" s="94" t="s">
        <v>24</v>
      </c>
      <c r="B7" s="94"/>
      <c r="C7" s="94"/>
      <c r="D7" s="94"/>
      <c r="E7" s="94"/>
      <c r="F7" s="94"/>
      <c r="G7" s="94"/>
      <c r="H7" s="12"/>
    </row>
    <row r="8" spans="1:9" s="14" customFormat="1" ht="5.25" customHeight="1" thickTop="1" x14ac:dyDescent="0.25">
      <c r="A8" s="15"/>
      <c r="B8" s="15"/>
      <c r="C8" s="15"/>
      <c r="D8" s="15"/>
      <c r="E8" s="15"/>
      <c r="F8" s="15"/>
      <c r="G8" s="15"/>
      <c r="H8" s="12"/>
    </row>
    <row r="9" spans="1:9" s="14" customFormat="1" x14ac:dyDescent="0.25">
      <c r="A9" s="12"/>
      <c r="B9" s="12"/>
      <c r="C9" s="12"/>
      <c r="D9" s="12"/>
      <c r="E9" s="12"/>
      <c r="F9" s="12"/>
      <c r="G9" s="12"/>
      <c r="H9" s="12"/>
    </row>
    <row r="10" spans="1:9" s="14" customFormat="1" ht="13" x14ac:dyDescent="0.3">
      <c r="A10" s="16" t="s">
        <v>23</v>
      </c>
      <c r="B10" s="95">
        <f>'Punt d''actuació 1 (afegir nom)'!B10:C10</f>
        <v>0</v>
      </c>
      <c r="C10" s="96"/>
      <c r="D10" s="12"/>
      <c r="E10" s="16" t="s">
        <v>1021</v>
      </c>
      <c r="F10" s="95">
        <f>'Punt d''actuació 1 (afegir nom)'!F10:G10</f>
        <v>0</v>
      </c>
      <c r="G10" s="96"/>
      <c r="H10" s="12"/>
    </row>
    <row r="11" spans="1:9" s="14" customFormat="1" ht="13" x14ac:dyDescent="0.3">
      <c r="A11" s="16" t="s">
        <v>1019</v>
      </c>
      <c r="B11" s="90"/>
      <c r="C11" s="91"/>
      <c r="D11" s="12"/>
      <c r="E11" s="16" t="s">
        <v>0</v>
      </c>
      <c r="F11" s="97" t="e">
        <f>VLOOKUP(B11,Comarques!A1:B948,2)</f>
        <v>#N/A</v>
      </c>
      <c r="G11" s="98"/>
      <c r="H11" s="12"/>
      <c r="I11" s="14">
        <v>0</v>
      </c>
    </row>
    <row r="12" spans="1:9" s="14" customFormat="1" ht="13" x14ac:dyDescent="0.3">
      <c r="A12" s="16" t="s">
        <v>3</v>
      </c>
      <c r="B12" s="90"/>
      <c r="C12" s="91"/>
      <c r="D12" s="12"/>
      <c r="E12" s="16" t="s">
        <v>12</v>
      </c>
      <c r="F12" s="90"/>
      <c r="G12" s="92"/>
      <c r="H12" s="12"/>
      <c r="I12" s="14">
        <v>1</v>
      </c>
    </row>
    <row r="13" spans="1:9" ht="13.15" customHeight="1" thickBot="1" x14ac:dyDescent="0.3">
      <c r="A13" s="12"/>
      <c r="B13" s="12"/>
      <c r="C13" s="12"/>
      <c r="D13" s="12"/>
      <c r="E13" s="12"/>
      <c r="F13" s="12"/>
      <c r="G13" s="12"/>
      <c r="H13" s="12"/>
      <c r="I13" s="50">
        <v>2</v>
      </c>
    </row>
    <row r="14" spans="1:9" ht="13.5" thickTop="1" thickBot="1" x14ac:dyDescent="0.3">
      <c r="A14" s="79" t="s">
        <v>6</v>
      </c>
      <c r="B14" s="79"/>
      <c r="C14" s="79"/>
      <c r="D14" s="79"/>
      <c r="E14" s="79"/>
      <c r="F14" s="79"/>
      <c r="G14" s="79"/>
      <c r="H14" s="12"/>
      <c r="I14" s="50">
        <v>3</v>
      </c>
    </row>
    <row r="15" spans="1:9" ht="13" thickTop="1" x14ac:dyDescent="0.25">
      <c r="A15" s="12"/>
      <c r="B15" s="12"/>
      <c r="C15" s="12"/>
      <c r="D15" s="12"/>
      <c r="E15" s="12"/>
      <c r="F15" s="12"/>
      <c r="G15" s="12"/>
      <c r="H15" s="12"/>
      <c r="I15" s="50">
        <v>4</v>
      </c>
    </row>
    <row r="16" spans="1:9" x14ac:dyDescent="0.25">
      <c r="A16" s="17" t="s">
        <v>1035</v>
      </c>
      <c r="B16" s="48"/>
      <c r="C16" s="18" t="s">
        <v>1033</v>
      </c>
      <c r="D16" s="5">
        <v>46507</v>
      </c>
      <c r="E16" s="19"/>
      <c r="F16" s="12"/>
      <c r="G16" s="12"/>
      <c r="H16" s="12"/>
      <c r="I16" s="50">
        <v>5</v>
      </c>
    </row>
    <row r="17" spans="1:9" ht="13" thickBot="1" x14ac:dyDescent="0.3">
      <c r="A17" s="12"/>
      <c r="B17" s="12"/>
      <c r="C17" s="12"/>
      <c r="D17" s="12"/>
      <c r="E17" s="12"/>
      <c r="F17" s="12"/>
      <c r="G17" s="12"/>
      <c r="H17" s="12"/>
      <c r="I17" s="50">
        <v>6</v>
      </c>
    </row>
    <row r="18" spans="1:9" s="21" customFormat="1" ht="40.15" customHeight="1" thickBot="1" x14ac:dyDescent="0.3">
      <c r="A18" s="63" t="s">
        <v>1023</v>
      </c>
      <c r="B18" s="64"/>
      <c r="C18" s="63" t="s">
        <v>17</v>
      </c>
      <c r="D18" s="64"/>
      <c r="E18" s="74" t="s">
        <v>1029</v>
      </c>
      <c r="F18" s="75"/>
      <c r="G18" s="76"/>
      <c r="H18" s="20"/>
      <c r="I18" s="50">
        <v>7</v>
      </c>
    </row>
    <row r="19" spans="1:9" ht="13.9" customHeight="1" thickBot="1" x14ac:dyDescent="0.3">
      <c r="A19" s="63" t="s">
        <v>1015</v>
      </c>
      <c r="B19" s="64"/>
      <c r="C19" s="63" t="s">
        <v>1015</v>
      </c>
      <c r="D19" s="64"/>
      <c r="E19" s="63" t="s">
        <v>1015</v>
      </c>
      <c r="F19" s="65"/>
      <c r="G19" s="73"/>
      <c r="H19" s="12"/>
      <c r="I19" s="50">
        <v>8</v>
      </c>
    </row>
    <row r="20" spans="1:9" ht="16.5" customHeight="1" thickBot="1" x14ac:dyDescent="0.3">
      <c r="A20" s="22" t="s">
        <v>1</v>
      </c>
      <c r="B20" s="45">
        <v>12</v>
      </c>
      <c r="C20" s="22" t="s">
        <v>1</v>
      </c>
      <c r="D20" s="8">
        <f>B20</f>
        <v>12</v>
      </c>
      <c r="E20" s="67" t="s">
        <v>1</v>
      </c>
      <c r="F20" s="68"/>
      <c r="G20" s="8">
        <f>D20</f>
        <v>12</v>
      </c>
      <c r="H20" s="12"/>
      <c r="I20" s="50">
        <v>9</v>
      </c>
    </row>
    <row r="21" spans="1:9" ht="13" thickBot="1" x14ac:dyDescent="0.3">
      <c r="A21" s="22" t="s">
        <v>2</v>
      </c>
      <c r="B21" s="45">
        <v>0</v>
      </c>
      <c r="C21" s="22" t="s">
        <v>2</v>
      </c>
      <c r="D21" s="8">
        <f>B21</f>
        <v>0</v>
      </c>
      <c r="E21" s="67" t="s">
        <v>2</v>
      </c>
      <c r="F21" s="68" t="s">
        <v>2</v>
      </c>
      <c r="G21" s="8">
        <f>D21</f>
        <v>0</v>
      </c>
      <c r="H21" s="12"/>
      <c r="I21" s="50">
        <v>10</v>
      </c>
    </row>
    <row r="22" spans="1:9" ht="13.9" customHeight="1" thickBot="1" x14ac:dyDescent="0.3">
      <c r="A22" s="23" t="s">
        <v>1020</v>
      </c>
      <c r="B22" s="42">
        <f>ROUND(((35000*(B20+B21/30))/12),2)</f>
        <v>35000</v>
      </c>
      <c r="C22" s="23" t="s">
        <v>1020</v>
      </c>
      <c r="D22" s="46"/>
      <c r="E22" s="77" t="s">
        <v>1020</v>
      </c>
      <c r="F22" s="78"/>
      <c r="G22" s="42">
        <f>IF(B22&lt;D22,(B22),(D22))</f>
        <v>0</v>
      </c>
      <c r="H22" s="12"/>
      <c r="I22" s="50">
        <v>11</v>
      </c>
    </row>
    <row r="23" spans="1:9" ht="14.5" customHeight="1" thickBot="1" x14ac:dyDescent="0.3">
      <c r="A23" s="63" t="s">
        <v>1016</v>
      </c>
      <c r="B23" s="64"/>
      <c r="C23" s="63" t="s">
        <v>1016</v>
      </c>
      <c r="D23" s="64"/>
      <c r="E23" s="63" t="s">
        <v>1016</v>
      </c>
      <c r="F23" s="65"/>
      <c r="G23" s="66"/>
      <c r="H23" s="12"/>
      <c r="I23" s="50">
        <v>12</v>
      </c>
    </row>
    <row r="24" spans="1:9" ht="18.649999999999999" customHeight="1" thickBot="1" x14ac:dyDescent="0.3">
      <c r="A24" s="22" t="s">
        <v>22</v>
      </c>
      <c r="B24" s="45">
        <v>12</v>
      </c>
      <c r="C24" s="22" t="s">
        <v>1</v>
      </c>
      <c r="D24" s="8">
        <f>B24</f>
        <v>12</v>
      </c>
      <c r="E24" s="67" t="s">
        <v>1</v>
      </c>
      <c r="F24" s="68"/>
      <c r="G24" s="8">
        <f>B24</f>
        <v>12</v>
      </c>
      <c r="H24" s="12"/>
      <c r="I24" s="50">
        <v>13</v>
      </c>
    </row>
    <row r="25" spans="1:9" ht="18.649999999999999" customHeight="1" thickBot="1" x14ac:dyDescent="0.3">
      <c r="A25" s="22" t="s">
        <v>2</v>
      </c>
      <c r="B25" s="45">
        <v>0</v>
      </c>
      <c r="C25" s="22" t="s">
        <v>2</v>
      </c>
      <c r="D25" s="8">
        <f>B25</f>
        <v>0</v>
      </c>
      <c r="E25" s="67" t="s">
        <v>2</v>
      </c>
      <c r="F25" s="68"/>
      <c r="G25" s="8">
        <f>B25</f>
        <v>0</v>
      </c>
      <c r="H25" s="12"/>
      <c r="I25" s="50">
        <v>14</v>
      </c>
    </row>
    <row r="26" spans="1:9" ht="15" customHeight="1" thickBot="1" x14ac:dyDescent="0.3">
      <c r="A26" s="23" t="s">
        <v>13</v>
      </c>
      <c r="B26" s="42">
        <f>ROUND(((17500*(B24+B25/30))/12),2)</f>
        <v>17500</v>
      </c>
      <c r="C26" s="23" t="s">
        <v>20</v>
      </c>
      <c r="D26" s="46"/>
      <c r="E26" s="77" t="s">
        <v>20</v>
      </c>
      <c r="F26" s="78"/>
      <c r="G26" s="42">
        <f>IF(B26&lt;D26,(B26),(D26))</f>
        <v>0</v>
      </c>
      <c r="H26" s="12"/>
      <c r="I26" s="50">
        <v>15</v>
      </c>
    </row>
    <row r="27" spans="1:9" ht="27.65" customHeight="1" thickBot="1" x14ac:dyDescent="0.3">
      <c r="A27" s="24" t="s">
        <v>14</v>
      </c>
      <c r="B27" s="43">
        <f>ROUND(((B22+B26)*0.25),2)</f>
        <v>13125</v>
      </c>
      <c r="C27" s="24" t="s">
        <v>14</v>
      </c>
      <c r="D27" s="44">
        <f>ROUND(((D22+D26)*0.25),2)</f>
        <v>0</v>
      </c>
      <c r="E27" s="71" t="s">
        <v>14</v>
      </c>
      <c r="F27" s="72"/>
      <c r="G27" s="42">
        <f>ROUND(((G22+G26)*0.25),2)</f>
        <v>0</v>
      </c>
      <c r="H27" s="12"/>
      <c r="I27" s="50">
        <v>16</v>
      </c>
    </row>
    <row r="28" spans="1:9" ht="13" thickBot="1" x14ac:dyDescent="0.3">
      <c r="A28" s="25" t="s">
        <v>15</v>
      </c>
      <c r="B28" s="10">
        <f>ROUND(B22+B26+B27,2)</f>
        <v>65625</v>
      </c>
      <c r="C28" s="25" t="s">
        <v>21</v>
      </c>
      <c r="D28" s="10">
        <f>ROUND(D22+D26+D27,2)</f>
        <v>0</v>
      </c>
      <c r="E28" s="26" t="s">
        <v>18</v>
      </c>
      <c r="F28" s="26"/>
      <c r="G28" s="9">
        <f>ROUND(G22+G26+G27,2)</f>
        <v>0</v>
      </c>
      <c r="H28" s="12"/>
      <c r="I28" s="14">
        <v>17</v>
      </c>
    </row>
    <row r="29" spans="1:9" ht="13.5" thickTop="1" thickBot="1" x14ac:dyDescent="0.3">
      <c r="A29" s="12"/>
      <c r="B29" s="12"/>
      <c r="C29" s="12"/>
      <c r="D29" s="12"/>
      <c r="E29" s="12"/>
      <c r="F29" s="12"/>
      <c r="G29" s="12"/>
      <c r="H29" s="12"/>
      <c r="I29" s="14">
        <v>18</v>
      </c>
    </row>
    <row r="30" spans="1:9" ht="13.5" thickTop="1" thickBot="1" x14ac:dyDescent="0.3">
      <c r="A30" s="79" t="s">
        <v>9</v>
      </c>
      <c r="B30" s="79"/>
      <c r="C30" s="79"/>
      <c r="D30" s="79"/>
      <c r="E30" s="79"/>
      <c r="F30" s="79"/>
      <c r="G30" s="79"/>
      <c r="H30" s="12"/>
      <c r="I30" s="14">
        <v>19</v>
      </c>
    </row>
    <row r="31" spans="1:9" ht="13" thickTop="1" x14ac:dyDescent="0.25">
      <c r="A31" s="12"/>
      <c r="B31" s="12"/>
      <c r="C31" s="12"/>
      <c r="D31" s="12"/>
      <c r="E31" s="12"/>
      <c r="F31" s="12"/>
      <c r="G31" s="12"/>
      <c r="H31" s="12"/>
      <c r="I31" s="50">
        <v>20</v>
      </c>
    </row>
    <row r="32" spans="1:9" x14ac:dyDescent="0.25">
      <c r="A32" s="17" t="s">
        <v>1036</v>
      </c>
      <c r="B32" s="48"/>
      <c r="C32" s="18" t="s">
        <v>1037</v>
      </c>
      <c r="D32" s="5">
        <v>46507</v>
      </c>
      <c r="E32" s="19"/>
      <c r="F32" s="12"/>
      <c r="G32" s="12"/>
      <c r="H32" s="12"/>
      <c r="I32" s="50">
        <v>21</v>
      </c>
    </row>
    <row r="33" spans="1:9" ht="13" thickBot="1" x14ac:dyDescent="0.3">
      <c r="A33" s="12"/>
      <c r="B33" s="12"/>
      <c r="C33" s="12"/>
      <c r="D33" s="12"/>
      <c r="E33" s="12"/>
      <c r="F33" s="12"/>
      <c r="G33" s="12"/>
      <c r="H33" s="12"/>
      <c r="I33" s="50">
        <v>22</v>
      </c>
    </row>
    <row r="34" spans="1:9" ht="36" customHeight="1" thickBot="1" x14ac:dyDescent="0.3">
      <c r="A34" s="63" t="s">
        <v>1028</v>
      </c>
      <c r="B34" s="64"/>
      <c r="C34" s="63" t="s">
        <v>17</v>
      </c>
      <c r="D34" s="64"/>
      <c r="E34" s="74" t="s">
        <v>1029</v>
      </c>
      <c r="F34" s="75"/>
      <c r="G34" s="76"/>
      <c r="H34" s="12"/>
      <c r="I34" s="50">
        <v>23</v>
      </c>
    </row>
    <row r="35" spans="1:9" ht="13.9" customHeight="1" thickBot="1" x14ac:dyDescent="0.3">
      <c r="A35" s="63" t="s">
        <v>1015</v>
      </c>
      <c r="B35" s="64"/>
      <c r="C35" s="63" t="s">
        <v>1015</v>
      </c>
      <c r="D35" s="64"/>
      <c r="E35" s="63" t="s">
        <v>1015</v>
      </c>
      <c r="F35" s="65"/>
      <c r="G35" s="73"/>
      <c r="H35" s="12"/>
      <c r="I35" s="50">
        <v>24</v>
      </c>
    </row>
    <row r="36" spans="1:9" ht="13" thickBot="1" x14ac:dyDescent="0.3">
      <c r="A36" s="22" t="s">
        <v>1</v>
      </c>
      <c r="B36" s="45">
        <v>12</v>
      </c>
      <c r="C36" s="22" t="s">
        <v>1</v>
      </c>
      <c r="D36" s="8">
        <f>B36</f>
        <v>12</v>
      </c>
      <c r="E36" s="67" t="s">
        <v>1</v>
      </c>
      <c r="F36" s="68"/>
      <c r="G36" s="8">
        <f>D36</f>
        <v>12</v>
      </c>
      <c r="H36" s="12"/>
      <c r="I36" s="50">
        <v>25</v>
      </c>
    </row>
    <row r="37" spans="1:9" ht="13" thickBot="1" x14ac:dyDescent="0.3">
      <c r="A37" s="22" t="s">
        <v>2</v>
      </c>
      <c r="B37" s="45">
        <v>0</v>
      </c>
      <c r="C37" s="22" t="s">
        <v>2</v>
      </c>
      <c r="D37" s="8">
        <f>B37</f>
        <v>0</v>
      </c>
      <c r="E37" s="67" t="s">
        <v>2</v>
      </c>
      <c r="F37" s="68" t="s">
        <v>2</v>
      </c>
      <c r="G37" s="8">
        <f>D37</f>
        <v>0</v>
      </c>
      <c r="H37" s="12"/>
      <c r="I37" s="50">
        <v>26</v>
      </c>
    </row>
    <row r="38" spans="1:9" ht="13.9" customHeight="1" thickBot="1" x14ac:dyDescent="0.3">
      <c r="A38" s="23" t="s">
        <v>7</v>
      </c>
      <c r="B38" s="42">
        <f>ROUND(((35000*(B36+B37/30))/12),2)</f>
        <v>35000</v>
      </c>
      <c r="C38" s="23" t="s">
        <v>19</v>
      </c>
      <c r="D38" s="46"/>
      <c r="E38" s="77" t="s">
        <v>16</v>
      </c>
      <c r="F38" s="78"/>
      <c r="G38" s="42">
        <f>IF(B38&lt;D38,(B38),(D38))</f>
        <v>0</v>
      </c>
      <c r="H38" s="12"/>
      <c r="I38" s="50">
        <v>27</v>
      </c>
    </row>
    <row r="39" spans="1:9" ht="13.9" customHeight="1" thickBot="1" x14ac:dyDescent="0.3">
      <c r="A39" s="63" t="s">
        <v>1016</v>
      </c>
      <c r="B39" s="64"/>
      <c r="C39" s="63" t="s">
        <v>1016</v>
      </c>
      <c r="D39" s="64"/>
      <c r="E39" s="63" t="s">
        <v>1016</v>
      </c>
      <c r="F39" s="65"/>
      <c r="G39" s="66"/>
      <c r="H39" s="12"/>
      <c r="I39" s="50">
        <v>28</v>
      </c>
    </row>
    <row r="40" spans="1:9" ht="13" thickBot="1" x14ac:dyDescent="0.3">
      <c r="A40" s="22" t="s">
        <v>22</v>
      </c>
      <c r="B40" s="45">
        <v>12</v>
      </c>
      <c r="C40" s="22" t="s">
        <v>1</v>
      </c>
      <c r="D40" s="8">
        <f>B40</f>
        <v>12</v>
      </c>
      <c r="E40" s="67" t="s">
        <v>1</v>
      </c>
      <c r="F40" s="68"/>
      <c r="G40" s="8">
        <f>B40</f>
        <v>12</v>
      </c>
      <c r="H40" s="12"/>
      <c r="I40" s="50">
        <v>29</v>
      </c>
    </row>
    <row r="41" spans="1:9" ht="13" thickBot="1" x14ac:dyDescent="0.3">
      <c r="A41" s="22" t="s">
        <v>2</v>
      </c>
      <c r="B41" s="45">
        <v>0</v>
      </c>
      <c r="C41" s="22" t="s">
        <v>2</v>
      </c>
      <c r="D41" s="8">
        <f>B41</f>
        <v>0</v>
      </c>
      <c r="E41" s="67" t="s">
        <v>2</v>
      </c>
      <c r="F41" s="68"/>
      <c r="G41" s="8">
        <f>B41</f>
        <v>0</v>
      </c>
      <c r="H41" s="12"/>
      <c r="I41" s="50">
        <v>30</v>
      </c>
    </row>
    <row r="42" spans="1:9" ht="13.9" customHeight="1" thickBot="1" x14ac:dyDescent="0.3">
      <c r="A42" s="23" t="s">
        <v>13</v>
      </c>
      <c r="B42" s="42">
        <f>ROUND(((17500*(B40+B41/30))/12),2)</f>
        <v>17500</v>
      </c>
      <c r="C42" s="23" t="s">
        <v>20</v>
      </c>
      <c r="D42" s="46"/>
      <c r="E42" s="77" t="s">
        <v>20</v>
      </c>
      <c r="F42" s="78"/>
      <c r="G42" s="42">
        <f>IF(B42&lt;D42,(B42),(D42))</f>
        <v>0</v>
      </c>
      <c r="H42" s="12"/>
    </row>
    <row r="43" spans="1:9" ht="24.65" customHeight="1" thickBot="1" x14ac:dyDescent="0.3">
      <c r="A43" s="24" t="s">
        <v>14</v>
      </c>
      <c r="B43" s="43">
        <f>ROUND(((B38+B42)*0.25),2)</f>
        <v>13125</v>
      </c>
      <c r="C43" s="24" t="s">
        <v>14</v>
      </c>
      <c r="D43" s="44">
        <f>ROUND(((D38+D42)*0.25),2)</f>
        <v>0</v>
      </c>
      <c r="E43" s="71" t="s">
        <v>14</v>
      </c>
      <c r="F43" s="72"/>
      <c r="G43" s="42">
        <f>ROUND(((G38+G42)*0.25),2)</f>
        <v>0</v>
      </c>
      <c r="H43" s="12"/>
    </row>
    <row r="44" spans="1:9" ht="13" thickBot="1" x14ac:dyDescent="0.3">
      <c r="A44" s="25" t="s">
        <v>15</v>
      </c>
      <c r="B44" s="10">
        <f>ROUND(B38+B42+B43,2)</f>
        <v>65625</v>
      </c>
      <c r="C44" s="25" t="s">
        <v>21</v>
      </c>
      <c r="D44" s="10">
        <f>ROUND(D38+D42+D43,2)</f>
        <v>0</v>
      </c>
      <c r="E44" s="26" t="s">
        <v>18</v>
      </c>
      <c r="F44" s="26"/>
      <c r="G44" s="9">
        <f>ROUND(G38+G42+G43,2)</f>
        <v>0</v>
      </c>
      <c r="H44" s="12"/>
    </row>
    <row r="45" spans="1:9" ht="13.5" thickTop="1" thickBot="1" x14ac:dyDescent="0.3">
      <c r="A45" s="12"/>
      <c r="B45" s="12"/>
      <c r="C45" s="12"/>
      <c r="D45" s="27"/>
      <c r="E45" s="12"/>
      <c r="F45" s="12"/>
      <c r="G45" s="12"/>
      <c r="H45" s="12"/>
    </row>
    <row r="46" spans="1:9" ht="13.5" thickTop="1" thickBot="1" x14ac:dyDescent="0.3">
      <c r="A46" s="51" t="s">
        <v>4</v>
      </c>
      <c r="B46" s="51"/>
      <c r="C46" s="51"/>
      <c r="D46" s="51"/>
      <c r="E46" s="51"/>
      <c r="F46" s="51"/>
      <c r="G46" s="51"/>
      <c r="H46" s="12"/>
    </row>
    <row r="47" spans="1:9" s="14" customFormat="1" ht="12.75" customHeight="1" thickTop="1" x14ac:dyDescent="0.25">
      <c r="A47" s="69" t="s">
        <v>10</v>
      </c>
      <c r="B47" s="70"/>
      <c r="C47" s="47">
        <f>G28</f>
        <v>0</v>
      </c>
      <c r="D47" s="12"/>
      <c r="E47" s="55" t="s">
        <v>5</v>
      </c>
      <c r="F47" s="56"/>
      <c r="G47" s="29"/>
      <c r="H47" s="12"/>
      <c r="I47" s="14">
        <v>0</v>
      </c>
    </row>
    <row r="48" spans="1:9" s="14" customFormat="1" ht="12.75" customHeight="1" x14ac:dyDescent="0.25">
      <c r="A48" s="69" t="s">
        <v>11</v>
      </c>
      <c r="B48" s="70"/>
      <c r="C48" s="47">
        <f>G44</f>
        <v>0</v>
      </c>
      <c r="D48" s="12"/>
      <c r="E48" s="84">
        <v>30</v>
      </c>
      <c r="F48" s="85"/>
      <c r="G48" s="12"/>
      <c r="H48" s="12"/>
      <c r="I48" s="14">
        <v>30</v>
      </c>
    </row>
    <row r="49" spans="1:9" s="14" customFormat="1" ht="13" thickBot="1" x14ac:dyDescent="0.3">
      <c r="A49" s="12"/>
      <c r="B49" s="12"/>
      <c r="C49" s="12"/>
      <c r="D49" s="12"/>
      <c r="E49" s="12"/>
      <c r="F49" s="12"/>
      <c r="G49" s="12"/>
      <c r="H49" s="12"/>
      <c r="I49" s="14">
        <v>60</v>
      </c>
    </row>
    <row r="50" spans="1:9" s="14" customFormat="1" ht="13" thickBot="1" x14ac:dyDescent="0.3">
      <c r="A50" s="86" t="s">
        <v>8</v>
      </c>
      <c r="B50" s="87"/>
      <c r="C50" s="11">
        <f>C47+C48</f>
        <v>0</v>
      </c>
      <c r="D50" s="12"/>
      <c r="E50" s="12"/>
      <c r="F50" s="12"/>
      <c r="G50" s="12"/>
      <c r="H50" s="12"/>
    </row>
    <row r="51" spans="1:9" s="14" customFormat="1" ht="13" thickBot="1" x14ac:dyDescent="0.3">
      <c r="A51" s="12"/>
      <c r="B51" s="12"/>
      <c r="C51" s="12"/>
      <c r="D51" s="12"/>
      <c r="E51" s="12"/>
      <c r="F51" s="12"/>
      <c r="G51" s="12"/>
      <c r="H51" s="12"/>
    </row>
    <row r="52" spans="1:9" s="14" customFormat="1" ht="13.5" thickTop="1" thickBot="1" x14ac:dyDescent="0.3">
      <c r="A52" s="51" t="s">
        <v>1022</v>
      </c>
      <c r="B52" s="51"/>
      <c r="C52" s="51"/>
      <c r="D52" s="51"/>
      <c r="E52" s="51"/>
      <c r="F52" s="51"/>
      <c r="G52" s="51"/>
      <c r="H52" s="12"/>
    </row>
    <row r="53" spans="1:9" s="14" customFormat="1" ht="13" thickTop="1" x14ac:dyDescent="0.25">
      <c r="A53" s="57"/>
      <c r="B53" s="58"/>
      <c r="C53" s="58"/>
      <c r="D53" s="58"/>
      <c r="E53" s="58"/>
      <c r="F53" s="58"/>
      <c r="G53" s="59"/>
      <c r="H53" s="12"/>
    </row>
    <row r="54" spans="1:9" s="14" customFormat="1" x14ac:dyDescent="0.25">
      <c r="A54" s="60"/>
      <c r="B54" s="61"/>
      <c r="C54" s="61"/>
      <c r="D54" s="61"/>
      <c r="E54" s="61"/>
      <c r="F54" s="61"/>
      <c r="G54" s="62"/>
      <c r="H54" s="12"/>
    </row>
    <row r="55" spans="1:9" s="14" customFormat="1" ht="13" thickBot="1" x14ac:dyDescent="0.3">
      <c r="A55" s="12"/>
      <c r="B55" s="12"/>
      <c r="C55" s="12"/>
      <c r="D55" s="12"/>
      <c r="E55" s="12"/>
      <c r="F55" s="12"/>
      <c r="G55" s="12"/>
      <c r="H55" s="12"/>
    </row>
    <row r="56" spans="1:9" s="14" customFormat="1" ht="14.25" customHeight="1" thickTop="1" thickBot="1" x14ac:dyDescent="0.3">
      <c r="A56" s="89" t="s">
        <v>1032</v>
      </c>
      <c r="B56" s="89"/>
      <c r="C56" s="89"/>
      <c r="D56" s="89"/>
      <c r="E56" s="89"/>
      <c r="F56" s="89"/>
      <c r="G56" s="89"/>
      <c r="H56" s="12"/>
    </row>
    <row r="57" spans="1:9" s="14" customFormat="1" ht="14.25" customHeight="1" thickTop="1" x14ac:dyDescent="0.25">
      <c r="A57" s="88" t="s">
        <v>1024</v>
      </c>
      <c r="B57" s="88"/>
      <c r="C57" s="12"/>
      <c r="D57" s="12"/>
      <c r="E57" s="12"/>
      <c r="F57" s="30"/>
      <c r="G57" s="30"/>
      <c r="H57" s="12"/>
    </row>
    <row r="58" spans="1:9" s="14" customFormat="1" ht="10.15" customHeight="1" x14ac:dyDescent="0.25">
      <c r="A58" s="12" t="s">
        <v>1025</v>
      </c>
      <c r="B58" s="31"/>
      <c r="C58" s="12"/>
      <c r="D58" s="12"/>
      <c r="E58" s="12"/>
      <c r="F58" s="12"/>
      <c r="G58" s="12"/>
      <c r="H58" s="12"/>
    </row>
    <row r="59" spans="1:9" s="14" customFormat="1" x14ac:dyDescent="0.25">
      <c r="A59" s="12" t="s">
        <v>1017</v>
      </c>
      <c r="B59" s="12"/>
      <c r="C59" s="12"/>
      <c r="D59" s="12"/>
      <c r="E59" s="12"/>
      <c r="F59" s="83"/>
      <c r="G59" s="83"/>
      <c r="H59" s="12"/>
    </row>
    <row r="60" spans="1:9" s="14" customFormat="1" x14ac:dyDescent="0.25">
      <c r="A60" s="12" t="s">
        <v>1026</v>
      </c>
      <c r="B60" s="12"/>
      <c r="C60" s="12"/>
      <c r="E60" s="12"/>
      <c r="F60" s="12"/>
      <c r="G60" s="12"/>
      <c r="H60" s="12"/>
    </row>
    <row r="61" spans="1:9" s="14" customFormat="1" x14ac:dyDescent="0.25">
      <c r="A61" s="12" t="s">
        <v>1027</v>
      </c>
      <c r="B61" s="12"/>
      <c r="C61" s="12"/>
      <c r="E61" s="12"/>
      <c r="F61" s="12"/>
      <c r="G61" s="12"/>
      <c r="H61" s="12"/>
    </row>
    <row r="62" spans="1:9" ht="13" thickBot="1" x14ac:dyDescent="0.3">
      <c r="A62" s="6"/>
      <c r="B62" s="6"/>
      <c r="C62" s="32"/>
      <c r="D62" s="33"/>
      <c r="E62" s="34"/>
      <c r="F62" s="82"/>
      <c r="G62" s="82"/>
      <c r="H62" s="12"/>
    </row>
    <row r="63" spans="1:9" s="52" customFormat="1" ht="13" thickBot="1" x14ac:dyDescent="0.3">
      <c r="A63" s="6"/>
      <c r="B63" s="6"/>
      <c r="C63" s="32"/>
      <c r="D63" s="33"/>
      <c r="E63" s="34"/>
      <c r="F63" s="53"/>
      <c r="G63" s="54" t="s">
        <v>1030</v>
      </c>
    </row>
    <row r="64" spans="1:9" s="52" customFormat="1" ht="13" x14ac:dyDescent="0.3">
      <c r="B64" s="4"/>
      <c r="C64" s="35"/>
      <c r="E64" s="35"/>
      <c r="F64" s="35"/>
    </row>
    <row r="65" spans="1:7" s="52" customFormat="1" ht="13" x14ac:dyDescent="0.3">
      <c r="B65" s="4"/>
      <c r="C65" s="35"/>
      <c r="E65" s="35"/>
      <c r="F65" s="35"/>
    </row>
    <row r="66" spans="1:7" ht="13" x14ac:dyDescent="0.3">
      <c r="A66" s="81"/>
      <c r="B66" s="81"/>
      <c r="D66" s="35"/>
    </row>
    <row r="67" spans="1:7" x14ac:dyDescent="0.25">
      <c r="A67" s="36"/>
      <c r="B67" s="2"/>
      <c r="C67" s="37"/>
    </row>
    <row r="68" spans="1:7" x14ac:dyDescent="0.25">
      <c r="A68" s="36"/>
      <c r="B68" s="4"/>
      <c r="D68" s="38"/>
    </row>
    <row r="69" spans="1:7" ht="13" x14ac:dyDescent="0.3">
      <c r="A69" s="36"/>
      <c r="B69" s="4"/>
      <c r="E69" s="80"/>
      <c r="F69" s="80"/>
      <c r="G69" s="80"/>
    </row>
    <row r="70" spans="1:7" x14ac:dyDescent="0.25">
      <c r="A70" s="39"/>
      <c r="B70" s="2"/>
      <c r="E70" s="40"/>
      <c r="F70" s="40"/>
      <c r="G70" s="41"/>
    </row>
    <row r="71" spans="1:7" x14ac:dyDescent="0.25">
      <c r="A71" s="39"/>
      <c r="B71" s="2"/>
    </row>
    <row r="72" spans="1:7" x14ac:dyDescent="0.25">
      <c r="A72" s="36"/>
      <c r="B72" s="2"/>
    </row>
  </sheetData>
  <mergeCells count="54">
    <mergeCell ref="A1:A4"/>
    <mergeCell ref="A7:G7"/>
    <mergeCell ref="B10:C10"/>
    <mergeCell ref="F10:G10"/>
    <mergeCell ref="B11:C11"/>
    <mergeCell ref="F11:G11"/>
    <mergeCell ref="E22:F22"/>
    <mergeCell ref="B12:C12"/>
    <mergeCell ref="F12:G12"/>
    <mergeCell ref="A14:G14"/>
    <mergeCell ref="A18:B18"/>
    <mergeCell ref="C18:D18"/>
    <mergeCell ref="E18:G18"/>
    <mergeCell ref="A19:B19"/>
    <mergeCell ref="C19:D19"/>
    <mergeCell ref="E19:G19"/>
    <mergeCell ref="E20:F20"/>
    <mergeCell ref="E21:F21"/>
    <mergeCell ref="A35:B35"/>
    <mergeCell ref="C35:D35"/>
    <mergeCell ref="E35:G35"/>
    <mergeCell ref="A23:B23"/>
    <mergeCell ref="C23:D23"/>
    <mergeCell ref="E23:G23"/>
    <mergeCell ref="E24:F24"/>
    <mergeCell ref="E25:F25"/>
    <mergeCell ref="E26:F26"/>
    <mergeCell ref="E27:F27"/>
    <mergeCell ref="A30:G30"/>
    <mergeCell ref="A34:B34"/>
    <mergeCell ref="C34:D34"/>
    <mergeCell ref="E34:G34"/>
    <mergeCell ref="E36:F36"/>
    <mergeCell ref="E37:F37"/>
    <mergeCell ref="E38:F38"/>
    <mergeCell ref="A39:B39"/>
    <mergeCell ref="C39:D39"/>
    <mergeCell ref="E39:G39"/>
    <mergeCell ref="E40:F40"/>
    <mergeCell ref="E41:F41"/>
    <mergeCell ref="E42:F42"/>
    <mergeCell ref="E43:F43"/>
    <mergeCell ref="A47:B47"/>
    <mergeCell ref="E47:F47"/>
    <mergeCell ref="F59:G59"/>
    <mergeCell ref="F62:G62"/>
    <mergeCell ref="A66:B66"/>
    <mergeCell ref="E69:G69"/>
    <mergeCell ref="A48:B48"/>
    <mergeCell ref="E48:F48"/>
    <mergeCell ref="A50:B50"/>
    <mergeCell ref="A53:G54"/>
    <mergeCell ref="A56:G56"/>
    <mergeCell ref="A57:B57"/>
  </mergeCells>
  <dataValidations count="6">
    <dataValidation type="list" allowBlank="1" showInputMessage="1" showErrorMessage="1" sqref="E48:F48" xr:uid="{00000000-0002-0000-1100-000002000000}">
      <formula1>$I$47:$I$49</formula1>
    </dataValidation>
    <dataValidation type="list" allowBlank="1" showInputMessage="1" showErrorMessage="1" sqref="B20 B24 B40 B36" xr:uid="{00000000-0002-0000-1100-000004000000}">
      <formula1>$I$11:$I$29</formula1>
    </dataValidation>
    <dataValidation type="list" allowBlank="1" showInputMessage="1" showErrorMessage="1" sqref="B21 B25 B41 B37" xr:uid="{00000000-0002-0000-1100-000005000000}">
      <formula1>$I$11:$I$41</formula1>
    </dataValidation>
    <dataValidation allowBlank="1" showInputMessage="1" showErrorMessage="1" promptTitle="AVÍS" prompt="El detall import sol·licitat d'aquest document és unica i exclusivament per ENTITATS, no per els ens locals." sqref="F5" xr:uid="{00000000-0002-0000-1100-000006000000}"/>
    <dataValidation type="date" allowBlank="1" showInputMessage="1" showErrorMessage="1" sqref="B16 B32" xr:uid="{D7609455-A7D1-4F72-9E86-AC449F05B699}">
      <formula1>46143</formula1>
      <formula2>46357</formula2>
    </dataValidation>
    <dataValidation type="date" allowBlank="1" showInputMessage="1" showErrorMessage="1" sqref="D16 D32" xr:uid="{9866421F-7447-4F8F-9B4E-EEB62F5BBFF3}">
      <formula1>46507</formula1>
      <formula2>46507</formula2>
    </dataValidation>
  </dataValidations>
  <pageMargins left="0.70866141732283461" right="0.70866141732283461" top="0.47244094488188976" bottom="0.74803149606299213" header="0.31496062992125984" footer="0.31496062992125984"/>
  <pageSetup paperSize="9" scale="56" orientation="landscape" r:id="rId1"/>
  <headerFooter alignWithMargins="0"/>
  <rowBreaks count="1" manualBreakCount="1">
    <brk id="62" max="16383" man="1"/>
  </rowBreaks>
  <colBreaks count="1" manualBreakCount="1">
    <brk id="9" max="59" man="1"/>
  </colBreak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100-000009000000}">
          <x14:formula1>
            <xm:f>Comarques!$A$2:$A$948</xm:f>
          </x14:formula1>
          <xm:sqref>B11:C11</xm:sqref>
        </x14:dataValidation>
      </x14:dataValidation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I72"/>
  <sheetViews>
    <sheetView zoomScaleNormal="100" workbookViewId="0">
      <selection activeCell="A6" sqref="A6"/>
    </sheetView>
  </sheetViews>
  <sheetFormatPr defaultColWidth="9.1796875" defaultRowHeight="12.5" x14ac:dyDescent="0.25"/>
  <cols>
    <col min="1" max="1" width="40" style="50" customWidth="1"/>
    <col min="2" max="2" width="15" style="50" customWidth="1"/>
    <col min="3" max="3" width="39.453125" style="50" customWidth="1"/>
    <col min="4" max="4" width="15" style="50" customWidth="1"/>
    <col min="5" max="5" width="18.7265625" style="50" customWidth="1"/>
    <col min="6" max="6" width="21" style="50" customWidth="1"/>
    <col min="7" max="7" width="16.26953125" style="50" bestFit="1" customWidth="1"/>
    <col min="8" max="8" width="9.1796875" style="50"/>
    <col min="9" max="9" width="9.1796875" style="50" hidden="1" customWidth="1"/>
    <col min="10" max="10" width="9.1796875" style="50" customWidth="1"/>
    <col min="11" max="16384" width="9.1796875" style="50"/>
  </cols>
  <sheetData>
    <row r="1" spans="1:9" x14ac:dyDescent="0.25">
      <c r="A1" s="93"/>
      <c r="B1" s="12"/>
      <c r="C1" s="12"/>
      <c r="D1" s="12"/>
      <c r="E1" s="12"/>
      <c r="F1" s="12"/>
      <c r="G1" s="12"/>
      <c r="H1" s="12"/>
    </row>
    <row r="2" spans="1:9" x14ac:dyDescent="0.25">
      <c r="A2" s="93"/>
      <c r="B2" s="12"/>
      <c r="C2" s="12"/>
      <c r="D2" s="12"/>
      <c r="E2" s="12"/>
      <c r="F2" s="12"/>
      <c r="G2" s="12"/>
      <c r="H2" s="12"/>
    </row>
    <row r="3" spans="1:9" x14ac:dyDescent="0.25">
      <c r="A3" s="93"/>
      <c r="B3" s="12"/>
      <c r="C3" s="12"/>
      <c r="D3" s="12"/>
      <c r="E3" s="12"/>
      <c r="F3" s="12"/>
      <c r="G3" s="12"/>
      <c r="H3" s="12"/>
    </row>
    <row r="4" spans="1:9" x14ac:dyDescent="0.25">
      <c r="A4" s="93"/>
      <c r="B4" s="12"/>
      <c r="C4" s="12"/>
      <c r="D4" s="12"/>
      <c r="E4" s="12"/>
      <c r="F4" s="12"/>
      <c r="G4" s="12"/>
      <c r="H4" s="12"/>
    </row>
    <row r="5" spans="1:9" x14ac:dyDescent="0.25">
      <c r="A5" s="12"/>
      <c r="B5" s="12"/>
      <c r="C5" s="12"/>
      <c r="D5" s="12"/>
      <c r="F5" s="12"/>
      <c r="G5" s="12"/>
      <c r="H5" s="12"/>
    </row>
    <row r="6" spans="1:9" x14ac:dyDescent="0.25">
      <c r="A6" s="12"/>
      <c r="B6" s="12"/>
      <c r="C6" s="12"/>
      <c r="D6" s="12"/>
      <c r="E6" s="12"/>
      <c r="F6" s="12"/>
      <c r="G6" s="12"/>
      <c r="H6" s="12"/>
    </row>
    <row r="7" spans="1:9" s="14" customFormat="1" ht="24.75" customHeight="1" thickBot="1" x14ac:dyDescent="0.35">
      <c r="A7" s="94" t="s">
        <v>24</v>
      </c>
      <c r="B7" s="94"/>
      <c r="C7" s="94"/>
      <c r="D7" s="94"/>
      <c r="E7" s="94"/>
      <c r="F7" s="94"/>
      <c r="G7" s="94"/>
      <c r="H7" s="12"/>
    </row>
    <row r="8" spans="1:9" s="14" customFormat="1" ht="5.25" customHeight="1" thickTop="1" x14ac:dyDescent="0.25">
      <c r="A8" s="15"/>
      <c r="B8" s="15"/>
      <c r="C8" s="15"/>
      <c r="D8" s="15"/>
      <c r="E8" s="15"/>
      <c r="F8" s="15"/>
      <c r="G8" s="15"/>
      <c r="H8" s="12"/>
    </row>
    <row r="9" spans="1:9" s="14" customFormat="1" x14ac:dyDescent="0.25">
      <c r="A9" s="12"/>
      <c r="B9" s="12"/>
      <c r="C9" s="12"/>
      <c r="D9" s="12"/>
      <c r="E9" s="12"/>
      <c r="F9" s="12"/>
      <c r="G9" s="12"/>
      <c r="H9" s="12"/>
    </row>
    <row r="10" spans="1:9" s="14" customFormat="1" ht="13" x14ac:dyDescent="0.3">
      <c r="A10" s="16" t="s">
        <v>23</v>
      </c>
      <c r="B10" s="95">
        <f>'Punt d''actuació 1 (afegir nom)'!B10:C10</f>
        <v>0</v>
      </c>
      <c r="C10" s="96"/>
      <c r="D10" s="12"/>
      <c r="E10" s="16" t="s">
        <v>1021</v>
      </c>
      <c r="F10" s="95">
        <f>'Punt d''actuació 1 (afegir nom)'!F10:G10</f>
        <v>0</v>
      </c>
      <c r="G10" s="96"/>
      <c r="H10" s="12"/>
    </row>
    <row r="11" spans="1:9" s="14" customFormat="1" ht="13" x14ac:dyDescent="0.3">
      <c r="A11" s="16" t="s">
        <v>1019</v>
      </c>
      <c r="B11" s="90"/>
      <c r="C11" s="91"/>
      <c r="D11" s="12"/>
      <c r="E11" s="16" t="s">
        <v>0</v>
      </c>
      <c r="F11" s="97" t="e">
        <f>VLOOKUP(B11,Comarques!A1:B948,2)</f>
        <v>#N/A</v>
      </c>
      <c r="G11" s="98"/>
      <c r="H11" s="12"/>
      <c r="I11" s="14">
        <v>0</v>
      </c>
    </row>
    <row r="12" spans="1:9" s="14" customFormat="1" ht="13" x14ac:dyDescent="0.3">
      <c r="A12" s="16" t="s">
        <v>3</v>
      </c>
      <c r="B12" s="90"/>
      <c r="C12" s="91"/>
      <c r="D12" s="12"/>
      <c r="E12" s="16" t="s">
        <v>12</v>
      </c>
      <c r="F12" s="90"/>
      <c r="G12" s="92"/>
      <c r="H12" s="12"/>
      <c r="I12" s="14">
        <v>1</v>
      </c>
    </row>
    <row r="13" spans="1:9" ht="13.15" customHeight="1" thickBot="1" x14ac:dyDescent="0.3">
      <c r="A13" s="12"/>
      <c r="B13" s="12"/>
      <c r="C13" s="12"/>
      <c r="D13" s="12"/>
      <c r="E13" s="12"/>
      <c r="F13" s="12"/>
      <c r="G13" s="12"/>
      <c r="H13" s="12"/>
      <c r="I13" s="50">
        <v>2</v>
      </c>
    </row>
    <row r="14" spans="1:9" ht="13.5" thickTop="1" thickBot="1" x14ac:dyDescent="0.3">
      <c r="A14" s="79" t="s">
        <v>6</v>
      </c>
      <c r="B14" s="79"/>
      <c r="C14" s="79"/>
      <c r="D14" s="79"/>
      <c r="E14" s="79"/>
      <c r="F14" s="79"/>
      <c r="G14" s="79"/>
      <c r="H14" s="12"/>
      <c r="I14" s="50">
        <v>3</v>
      </c>
    </row>
    <row r="15" spans="1:9" ht="13" thickTop="1" x14ac:dyDescent="0.25">
      <c r="A15" s="12"/>
      <c r="B15" s="12"/>
      <c r="C15" s="12"/>
      <c r="D15" s="12"/>
      <c r="E15" s="12"/>
      <c r="F15" s="12"/>
      <c r="G15" s="12"/>
      <c r="H15" s="12"/>
      <c r="I15" s="50">
        <v>4</v>
      </c>
    </row>
    <row r="16" spans="1:9" x14ac:dyDescent="0.25">
      <c r="A16" s="17" t="s">
        <v>1035</v>
      </c>
      <c r="B16" s="48"/>
      <c r="C16" s="18" t="s">
        <v>1033</v>
      </c>
      <c r="D16" s="5">
        <v>46507</v>
      </c>
      <c r="E16" s="19"/>
      <c r="F16" s="12"/>
      <c r="G16" s="12"/>
      <c r="H16" s="12"/>
      <c r="I16" s="50">
        <v>5</v>
      </c>
    </row>
    <row r="17" spans="1:9" ht="13" thickBot="1" x14ac:dyDescent="0.3">
      <c r="A17" s="12"/>
      <c r="B17" s="12"/>
      <c r="C17" s="12"/>
      <c r="D17" s="12"/>
      <c r="E17" s="12"/>
      <c r="F17" s="12"/>
      <c r="G17" s="12"/>
      <c r="H17" s="12"/>
      <c r="I17" s="50">
        <v>6</v>
      </c>
    </row>
    <row r="18" spans="1:9" s="21" customFormat="1" ht="40.15" customHeight="1" thickBot="1" x14ac:dyDescent="0.3">
      <c r="A18" s="63" t="s">
        <v>1023</v>
      </c>
      <c r="B18" s="64"/>
      <c r="C18" s="63" t="s">
        <v>17</v>
      </c>
      <c r="D18" s="64"/>
      <c r="E18" s="74" t="s">
        <v>1029</v>
      </c>
      <c r="F18" s="75"/>
      <c r="G18" s="76"/>
      <c r="H18" s="20"/>
      <c r="I18" s="50">
        <v>7</v>
      </c>
    </row>
    <row r="19" spans="1:9" ht="13.9" customHeight="1" thickBot="1" x14ac:dyDescent="0.3">
      <c r="A19" s="63" t="s">
        <v>1015</v>
      </c>
      <c r="B19" s="64"/>
      <c r="C19" s="63" t="s">
        <v>1015</v>
      </c>
      <c r="D19" s="64"/>
      <c r="E19" s="63" t="s">
        <v>1015</v>
      </c>
      <c r="F19" s="65"/>
      <c r="G19" s="73"/>
      <c r="H19" s="12"/>
      <c r="I19" s="50">
        <v>8</v>
      </c>
    </row>
    <row r="20" spans="1:9" ht="16.5" customHeight="1" thickBot="1" x14ac:dyDescent="0.3">
      <c r="A20" s="22" t="s">
        <v>1</v>
      </c>
      <c r="B20" s="45">
        <v>12</v>
      </c>
      <c r="C20" s="22" t="s">
        <v>1</v>
      </c>
      <c r="D20" s="8">
        <f>B20</f>
        <v>12</v>
      </c>
      <c r="E20" s="67" t="s">
        <v>1</v>
      </c>
      <c r="F20" s="68"/>
      <c r="G20" s="8">
        <f>D20</f>
        <v>12</v>
      </c>
      <c r="H20" s="12"/>
      <c r="I20" s="50">
        <v>9</v>
      </c>
    </row>
    <row r="21" spans="1:9" ht="13" thickBot="1" x14ac:dyDescent="0.3">
      <c r="A21" s="22" t="s">
        <v>2</v>
      </c>
      <c r="B21" s="45">
        <v>0</v>
      </c>
      <c r="C21" s="22" t="s">
        <v>2</v>
      </c>
      <c r="D21" s="8">
        <f>B21</f>
        <v>0</v>
      </c>
      <c r="E21" s="67" t="s">
        <v>2</v>
      </c>
      <c r="F21" s="68" t="s">
        <v>2</v>
      </c>
      <c r="G21" s="8">
        <f>D21</f>
        <v>0</v>
      </c>
      <c r="H21" s="12"/>
      <c r="I21" s="50">
        <v>10</v>
      </c>
    </row>
    <row r="22" spans="1:9" ht="13.9" customHeight="1" thickBot="1" x14ac:dyDescent="0.3">
      <c r="A22" s="23" t="s">
        <v>1020</v>
      </c>
      <c r="B22" s="42">
        <f>ROUND(((35000*(B20+B21/30))/12),2)</f>
        <v>35000</v>
      </c>
      <c r="C22" s="23" t="s">
        <v>1020</v>
      </c>
      <c r="D22" s="46"/>
      <c r="E22" s="77" t="s">
        <v>1020</v>
      </c>
      <c r="F22" s="78"/>
      <c r="G22" s="42">
        <f>IF(B22&lt;D22,(B22),(D22))</f>
        <v>0</v>
      </c>
      <c r="H22" s="12"/>
      <c r="I22" s="50">
        <v>11</v>
      </c>
    </row>
    <row r="23" spans="1:9" ht="14.5" customHeight="1" thickBot="1" x14ac:dyDescent="0.3">
      <c r="A23" s="63" t="s">
        <v>1016</v>
      </c>
      <c r="B23" s="64"/>
      <c r="C23" s="63" t="s">
        <v>1016</v>
      </c>
      <c r="D23" s="64"/>
      <c r="E23" s="63" t="s">
        <v>1016</v>
      </c>
      <c r="F23" s="65"/>
      <c r="G23" s="66"/>
      <c r="H23" s="12"/>
      <c r="I23" s="50">
        <v>12</v>
      </c>
    </row>
    <row r="24" spans="1:9" ht="18.649999999999999" customHeight="1" thickBot="1" x14ac:dyDescent="0.3">
      <c r="A24" s="22" t="s">
        <v>22</v>
      </c>
      <c r="B24" s="45">
        <v>12</v>
      </c>
      <c r="C24" s="22" t="s">
        <v>1</v>
      </c>
      <c r="D24" s="8">
        <f>B24</f>
        <v>12</v>
      </c>
      <c r="E24" s="67" t="s">
        <v>1</v>
      </c>
      <c r="F24" s="68"/>
      <c r="G24" s="8">
        <f>B24</f>
        <v>12</v>
      </c>
      <c r="H24" s="12"/>
      <c r="I24" s="50">
        <v>13</v>
      </c>
    </row>
    <row r="25" spans="1:9" ht="18.649999999999999" customHeight="1" thickBot="1" x14ac:dyDescent="0.3">
      <c r="A25" s="22" t="s">
        <v>2</v>
      </c>
      <c r="B25" s="45">
        <v>0</v>
      </c>
      <c r="C25" s="22" t="s">
        <v>2</v>
      </c>
      <c r="D25" s="8">
        <f>B25</f>
        <v>0</v>
      </c>
      <c r="E25" s="67" t="s">
        <v>2</v>
      </c>
      <c r="F25" s="68"/>
      <c r="G25" s="8">
        <f>B25</f>
        <v>0</v>
      </c>
      <c r="H25" s="12"/>
      <c r="I25" s="50">
        <v>14</v>
      </c>
    </row>
    <row r="26" spans="1:9" ht="15" customHeight="1" thickBot="1" x14ac:dyDescent="0.3">
      <c r="A26" s="23" t="s">
        <v>13</v>
      </c>
      <c r="B26" s="42">
        <f>ROUND(((17500*(B24+B25/30))/12),2)</f>
        <v>17500</v>
      </c>
      <c r="C26" s="23" t="s">
        <v>20</v>
      </c>
      <c r="D26" s="46"/>
      <c r="E26" s="77" t="s">
        <v>20</v>
      </c>
      <c r="F26" s="78"/>
      <c r="G26" s="42">
        <f>IF(B26&lt;D26,(B26),(D26))</f>
        <v>0</v>
      </c>
      <c r="H26" s="12"/>
      <c r="I26" s="50">
        <v>15</v>
      </c>
    </row>
    <row r="27" spans="1:9" ht="27.65" customHeight="1" thickBot="1" x14ac:dyDescent="0.3">
      <c r="A27" s="24" t="s">
        <v>14</v>
      </c>
      <c r="B27" s="43">
        <f>ROUND(((B22+B26)*0.25),2)</f>
        <v>13125</v>
      </c>
      <c r="C27" s="24" t="s">
        <v>14</v>
      </c>
      <c r="D27" s="44">
        <f>ROUND(((D22+D26)*0.25),2)</f>
        <v>0</v>
      </c>
      <c r="E27" s="71" t="s">
        <v>14</v>
      </c>
      <c r="F27" s="72"/>
      <c r="G27" s="42">
        <f>ROUND(((G22+G26)*0.25),2)</f>
        <v>0</v>
      </c>
      <c r="H27" s="12"/>
      <c r="I27" s="50">
        <v>16</v>
      </c>
    </row>
    <row r="28" spans="1:9" ht="13" thickBot="1" x14ac:dyDescent="0.3">
      <c r="A28" s="25" t="s">
        <v>15</v>
      </c>
      <c r="B28" s="10">
        <f>ROUND(B22+B26+B27,2)</f>
        <v>65625</v>
      </c>
      <c r="C28" s="25" t="s">
        <v>21</v>
      </c>
      <c r="D28" s="10">
        <f>ROUND(D22+D26+D27,2)</f>
        <v>0</v>
      </c>
      <c r="E28" s="26" t="s">
        <v>18</v>
      </c>
      <c r="F28" s="26"/>
      <c r="G28" s="9">
        <f>ROUND(G22+G26+G27,2)</f>
        <v>0</v>
      </c>
      <c r="H28" s="12"/>
      <c r="I28" s="14">
        <v>17</v>
      </c>
    </row>
    <row r="29" spans="1:9" ht="13.5" thickTop="1" thickBot="1" x14ac:dyDescent="0.3">
      <c r="A29" s="12"/>
      <c r="B29" s="12"/>
      <c r="C29" s="12"/>
      <c r="D29" s="12"/>
      <c r="E29" s="12"/>
      <c r="F29" s="12"/>
      <c r="G29" s="12"/>
      <c r="H29" s="12"/>
      <c r="I29" s="14">
        <v>18</v>
      </c>
    </row>
    <row r="30" spans="1:9" ht="13.5" thickTop="1" thickBot="1" x14ac:dyDescent="0.3">
      <c r="A30" s="79" t="s">
        <v>9</v>
      </c>
      <c r="B30" s="79"/>
      <c r="C30" s="79"/>
      <c r="D30" s="79"/>
      <c r="E30" s="79"/>
      <c r="F30" s="79"/>
      <c r="G30" s="79"/>
      <c r="H30" s="12"/>
      <c r="I30" s="14">
        <v>19</v>
      </c>
    </row>
    <row r="31" spans="1:9" ht="13" thickTop="1" x14ac:dyDescent="0.25">
      <c r="A31" s="12"/>
      <c r="B31" s="12"/>
      <c r="C31" s="12"/>
      <c r="D31" s="12"/>
      <c r="E31" s="12"/>
      <c r="F31" s="12"/>
      <c r="G31" s="12"/>
      <c r="H31" s="12"/>
      <c r="I31" s="50">
        <v>20</v>
      </c>
    </row>
    <row r="32" spans="1:9" x14ac:dyDescent="0.25">
      <c r="A32" s="17" t="s">
        <v>1036</v>
      </c>
      <c r="B32" s="48"/>
      <c r="C32" s="18" t="s">
        <v>1037</v>
      </c>
      <c r="D32" s="5">
        <v>46507</v>
      </c>
      <c r="E32" s="19"/>
      <c r="F32" s="12"/>
      <c r="G32" s="12"/>
      <c r="H32" s="12"/>
      <c r="I32" s="50">
        <v>21</v>
      </c>
    </row>
    <row r="33" spans="1:9" ht="13" thickBot="1" x14ac:dyDescent="0.3">
      <c r="A33" s="12"/>
      <c r="B33" s="12"/>
      <c r="C33" s="12"/>
      <c r="D33" s="12"/>
      <c r="E33" s="12"/>
      <c r="F33" s="12"/>
      <c r="G33" s="12"/>
      <c r="H33" s="12"/>
      <c r="I33" s="50">
        <v>22</v>
      </c>
    </row>
    <row r="34" spans="1:9" ht="36" customHeight="1" thickBot="1" x14ac:dyDescent="0.3">
      <c r="A34" s="63" t="s">
        <v>1028</v>
      </c>
      <c r="B34" s="64"/>
      <c r="C34" s="63" t="s">
        <v>17</v>
      </c>
      <c r="D34" s="64"/>
      <c r="E34" s="74" t="s">
        <v>1029</v>
      </c>
      <c r="F34" s="75"/>
      <c r="G34" s="76"/>
      <c r="H34" s="12"/>
      <c r="I34" s="50">
        <v>23</v>
      </c>
    </row>
    <row r="35" spans="1:9" ht="13.9" customHeight="1" thickBot="1" x14ac:dyDescent="0.3">
      <c r="A35" s="63" t="s">
        <v>1015</v>
      </c>
      <c r="B35" s="64"/>
      <c r="C35" s="63" t="s">
        <v>1015</v>
      </c>
      <c r="D35" s="64"/>
      <c r="E35" s="63" t="s">
        <v>1015</v>
      </c>
      <c r="F35" s="65"/>
      <c r="G35" s="73"/>
      <c r="H35" s="12"/>
      <c r="I35" s="50">
        <v>24</v>
      </c>
    </row>
    <row r="36" spans="1:9" ht="13" thickBot="1" x14ac:dyDescent="0.3">
      <c r="A36" s="22" t="s">
        <v>1</v>
      </c>
      <c r="B36" s="45">
        <v>12</v>
      </c>
      <c r="C36" s="22" t="s">
        <v>1</v>
      </c>
      <c r="D36" s="8">
        <f>B36</f>
        <v>12</v>
      </c>
      <c r="E36" s="67" t="s">
        <v>1</v>
      </c>
      <c r="F36" s="68"/>
      <c r="G36" s="8">
        <f>D36</f>
        <v>12</v>
      </c>
      <c r="H36" s="12"/>
      <c r="I36" s="50">
        <v>25</v>
      </c>
    </row>
    <row r="37" spans="1:9" ht="13" thickBot="1" x14ac:dyDescent="0.3">
      <c r="A37" s="22" t="s">
        <v>2</v>
      </c>
      <c r="B37" s="45">
        <v>0</v>
      </c>
      <c r="C37" s="22" t="s">
        <v>2</v>
      </c>
      <c r="D37" s="8">
        <f>B37</f>
        <v>0</v>
      </c>
      <c r="E37" s="67" t="s">
        <v>2</v>
      </c>
      <c r="F37" s="68" t="s">
        <v>2</v>
      </c>
      <c r="G37" s="8">
        <f>D37</f>
        <v>0</v>
      </c>
      <c r="H37" s="12"/>
      <c r="I37" s="50">
        <v>26</v>
      </c>
    </row>
    <row r="38" spans="1:9" ht="13.9" customHeight="1" thickBot="1" x14ac:dyDescent="0.3">
      <c r="A38" s="23" t="s">
        <v>7</v>
      </c>
      <c r="B38" s="42">
        <f>ROUND(((35000*(B36+B37/30))/12),2)</f>
        <v>35000</v>
      </c>
      <c r="C38" s="23" t="s">
        <v>19</v>
      </c>
      <c r="D38" s="46"/>
      <c r="E38" s="77" t="s">
        <v>16</v>
      </c>
      <c r="F38" s="78"/>
      <c r="G38" s="42">
        <f>IF(B38&lt;D38,(B38),(D38))</f>
        <v>0</v>
      </c>
      <c r="H38" s="12"/>
      <c r="I38" s="50">
        <v>27</v>
      </c>
    </row>
    <row r="39" spans="1:9" ht="13.9" customHeight="1" thickBot="1" x14ac:dyDescent="0.3">
      <c r="A39" s="63" t="s">
        <v>1016</v>
      </c>
      <c r="B39" s="64"/>
      <c r="C39" s="63" t="s">
        <v>1016</v>
      </c>
      <c r="D39" s="64"/>
      <c r="E39" s="63" t="s">
        <v>1016</v>
      </c>
      <c r="F39" s="65"/>
      <c r="G39" s="66"/>
      <c r="H39" s="12"/>
      <c r="I39" s="50">
        <v>28</v>
      </c>
    </row>
    <row r="40" spans="1:9" ht="13" thickBot="1" x14ac:dyDescent="0.3">
      <c r="A40" s="22" t="s">
        <v>22</v>
      </c>
      <c r="B40" s="45">
        <v>12</v>
      </c>
      <c r="C40" s="22" t="s">
        <v>1</v>
      </c>
      <c r="D40" s="8">
        <f>B40</f>
        <v>12</v>
      </c>
      <c r="E40" s="67" t="s">
        <v>1</v>
      </c>
      <c r="F40" s="68"/>
      <c r="G40" s="8">
        <f>B40</f>
        <v>12</v>
      </c>
      <c r="H40" s="12"/>
      <c r="I40" s="50">
        <v>29</v>
      </c>
    </row>
    <row r="41" spans="1:9" ht="13" thickBot="1" x14ac:dyDescent="0.3">
      <c r="A41" s="22" t="s">
        <v>2</v>
      </c>
      <c r="B41" s="45">
        <v>0</v>
      </c>
      <c r="C41" s="22" t="s">
        <v>2</v>
      </c>
      <c r="D41" s="8">
        <f>B41</f>
        <v>0</v>
      </c>
      <c r="E41" s="67" t="s">
        <v>2</v>
      </c>
      <c r="F41" s="68"/>
      <c r="G41" s="8">
        <f>B41</f>
        <v>0</v>
      </c>
      <c r="H41" s="12"/>
      <c r="I41" s="50">
        <v>30</v>
      </c>
    </row>
    <row r="42" spans="1:9" ht="13.9" customHeight="1" thickBot="1" x14ac:dyDescent="0.3">
      <c r="A42" s="23" t="s">
        <v>13</v>
      </c>
      <c r="B42" s="42">
        <f>ROUND(((17500*(B40+B41/30))/12),2)</f>
        <v>17500</v>
      </c>
      <c r="C42" s="23" t="s">
        <v>20</v>
      </c>
      <c r="D42" s="46"/>
      <c r="E42" s="77" t="s">
        <v>20</v>
      </c>
      <c r="F42" s="78"/>
      <c r="G42" s="42">
        <f>IF(B42&lt;D42,(B42),(D42))</f>
        <v>0</v>
      </c>
      <c r="H42" s="12"/>
    </row>
    <row r="43" spans="1:9" ht="24.65" customHeight="1" thickBot="1" x14ac:dyDescent="0.3">
      <c r="A43" s="24" t="s">
        <v>14</v>
      </c>
      <c r="B43" s="43">
        <f>ROUND(((B38+B42)*0.25),2)</f>
        <v>13125</v>
      </c>
      <c r="C43" s="24" t="s">
        <v>14</v>
      </c>
      <c r="D43" s="44">
        <f>ROUND(((D38+D42)*0.25),2)</f>
        <v>0</v>
      </c>
      <c r="E43" s="71" t="s">
        <v>14</v>
      </c>
      <c r="F43" s="72"/>
      <c r="G43" s="42">
        <f>ROUND(((G38+G42)*0.25),2)</f>
        <v>0</v>
      </c>
      <c r="H43" s="12"/>
    </row>
    <row r="44" spans="1:9" ht="13" thickBot="1" x14ac:dyDescent="0.3">
      <c r="A44" s="25" t="s">
        <v>15</v>
      </c>
      <c r="B44" s="10">
        <f>ROUND(B38+B42+B43,2)</f>
        <v>65625</v>
      </c>
      <c r="C44" s="25" t="s">
        <v>21</v>
      </c>
      <c r="D44" s="10">
        <f>ROUND(D38+D42+D43,2)</f>
        <v>0</v>
      </c>
      <c r="E44" s="26" t="s">
        <v>18</v>
      </c>
      <c r="F44" s="26"/>
      <c r="G44" s="9">
        <f>ROUND(G38+G42+G43,2)</f>
        <v>0</v>
      </c>
      <c r="H44" s="12"/>
    </row>
    <row r="45" spans="1:9" ht="13.5" thickTop="1" thickBot="1" x14ac:dyDescent="0.3">
      <c r="A45" s="12"/>
      <c r="B45" s="12"/>
      <c r="C45" s="12"/>
      <c r="D45" s="27"/>
      <c r="E45" s="12"/>
      <c r="F45" s="12"/>
      <c r="G45" s="12"/>
      <c r="H45" s="12"/>
    </row>
    <row r="46" spans="1:9" ht="13.5" thickTop="1" thickBot="1" x14ac:dyDescent="0.3">
      <c r="A46" s="51" t="s">
        <v>4</v>
      </c>
      <c r="B46" s="51"/>
      <c r="C46" s="51"/>
      <c r="D46" s="51"/>
      <c r="E46" s="51"/>
      <c r="F46" s="51"/>
      <c r="G46" s="51"/>
      <c r="H46" s="12"/>
    </row>
    <row r="47" spans="1:9" s="14" customFormat="1" ht="12.75" customHeight="1" thickTop="1" x14ac:dyDescent="0.25">
      <c r="A47" s="69" t="s">
        <v>10</v>
      </c>
      <c r="B47" s="70"/>
      <c r="C47" s="47">
        <f>G28</f>
        <v>0</v>
      </c>
      <c r="D47" s="12"/>
      <c r="E47" s="55" t="s">
        <v>5</v>
      </c>
      <c r="F47" s="56"/>
      <c r="G47" s="29"/>
      <c r="H47" s="12"/>
      <c r="I47" s="14">
        <v>0</v>
      </c>
    </row>
    <row r="48" spans="1:9" s="14" customFormat="1" ht="12.75" customHeight="1" x14ac:dyDescent="0.25">
      <c r="A48" s="69" t="s">
        <v>11</v>
      </c>
      <c r="B48" s="70"/>
      <c r="C48" s="47">
        <f>G44</f>
        <v>0</v>
      </c>
      <c r="D48" s="12"/>
      <c r="E48" s="84">
        <v>30</v>
      </c>
      <c r="F48" s="85"/>
      <c r="G48" s="12"/>
      <c r="H48" s="12"/>
      <c r="I48" s="14">
        <v>30</v>
      </c>
    </row>
    <row r="49" spans="1:9" s="14" customFormat="1" ht="13" thickBot="1" x14ac:dyDescent="0.3">
      <c r="A49" s="12"/>
      <c r="B49" s="12"/>
      <c r="C49" s="12"/>
      <c r="D49" s="12"/>
      <c r="E49" s="12"/>
      <c r="F49" s="12"/>
      <c r="G49" s="12"/>
      <c r="H49" s="12"/>
      <c r="I49" s="14">
        <v>60</v>
      </c>
    </row>
    <row r="50" spans="1:9" s="14" customFormat="1" ht="13" thickBot="1" x14ac:dyDescent="0.3">
      <c r="A50" s="86" t="s">
        <v>8</v>
      </c>
      <c r="B50" s="87"/>
      <c r="C50" s="11">
        <f>C47+C48</f>
        <v>0</v>
      </c>
      <c r="D50" s="12"/>
      <c r="E50" s="12"/>
      <c r="F50" s="12"/>
      <c r="G50" s="12"/>
      <c r="H50" s="12"/>
    </row>
    <row r="51" spans="1:9" s="14" customFormat="1" ht="13" thickBot="1" x14ac:dyDescent="0.3">
      <c r="A51" s="12"/>
      <c r="B51" s="12"/>
      <c r="C51" s="12"/>
      <c r="D51" s="12"/>
      <c r="E51" s="12"/>
      <c r="F51" s="12"/>
      <c r="G51" s="12"/>
      <c r="H51" s="12"/>
    </row>
    <row r="52" spans="1:9" s="14" customFormat="1" ht="13.5" thickTop="1" thickBot="1" x14ac:dyDescent="0.3">
      <c r="A52" s="51" t="s">
        <v>1022</v>
      </c>
      <c r="B52" s="51"/>
      <c r="C52" s="51"/>
      <c r="D52" s="51"/>
      <c r="E52" s="51"/>
      <c r="F52" s="51"/>
      <c r="G52" s="51"/>
      <c r="H52" s="12"/>
    </row>
    <row r="53" spans="1:9" s="14" customFormat="1" ht="13" thickTop="1" x14ac:dyDescent="0.25">
      <c r="A53" s="57"/>
      <c r="B53" s="58"/>
      <c r="C53" s="58"/>
      <c r="D53" s="58"/>
      <c r="E53" s="58"/>
      <c r="F53" s="58"/>
      <c r="G53" s="59"/>
      <c r="H53" s="12"/>
    </row>
    <row r="54" spans="1:9" s="14" customFormat="1" x14ac:dyDescent="0.25">
      <c r="A54" s="60"/>
      <c r="B54" s="61"/>
      <c r="C54" s="61"/>
      <c r="D54" s="61"/>
      <c r="E54" s="61"/>
      <c r="F54" s="61"/>
      <c r="G54" s="62"/>
      <c r="H54" s="12"/>
    </row>
    <row r="55" spans="1:9" s="14" customFormat="1" ht="13" thickBot="1" x14ac:dyDescent="0.3">
      <c r="A55" s="12"/>
      <c r="B55" s="12"/>
      <c r="C55" s="12"/>
      <c r="D55" s="12"/>
      <c r="E55" s="12"/>
      <c r="F55" s="12"/>
      <c r="G55" s="12"/>
      <c r="H55" s="12"/>
    </row>
    <row r="56" spans="1:9" s="14" customFormat="1" ht="14.25" customHeight="1" thickTop="1" thickBot="1" x14ac:dyDescent="0.3">
      <c r="A56" s="89" t="s">
        <v>1032</v>
      </c>
      <c r="B56" s="89"/>
      <c r="C56" s="89"/>
      <c r="D56" s="89"/>
      <c r="E56" s="89"/>
      <c r="F56" s="89"/>
      <c r="G56" s="89"/>
      <c r="H56" s="12"/>
    </row>
    <row r="57" spans="1:9" s="14" customFormat="1" ht="14.25" customHeight="1" thickTop="1" x14ac:dyDescent="0.25">
      <c r="A57" s="88" t="s">
        <v>1024</v>
      </c>
      <c r="B57" s="88"/>
      <c r="C57" s="12"/>
      <c r="D57" s="12"/>
      <c r="E57" s="12"/>
      <c r="F57" s="30"/>
      <c r="G57" s="30"/>
      <c r="H57" s="12"/>
    </row>
    <row r="58" spans="1:9" s="14" customFormat="1" ht="10.15" customHeight="1" x14ac:dyDescent="0.25">
      <c r="A58" s="12" t="s">
        <v>1025</v>
      </c>
      <c r="B58" s="31"/>
      <c r="C58" s="12"/>
      <c r="D58" s="12"/>
      <c r="E58" s="12"/>
      <c r="F58" s="12"/>
      <c r="G58" s="12"/>
      <c r="H58" s="12"/>
    </row>
    <row r="59" spans="1:9" s="14" customFormat="1" x14ac:dyDescent="0.25">
      <c r="A59" s="12" t="s">
        <v>1017</v>
      </c>
      <c r="B59" s="12"/>
      <c r="C59" s="12"/>
      <c r="D59" s="12"/>
      <c r="E59" s="12"/>
      <c r="F59" s="83"/>
      <c r="G59" s="83"/>
      <c r="H59" s="12"/>
    </row>
    <row r="60" spans="1:9" s="14" customFormat="1" x14ac:dyDescent="0.25">
      <c r="A60" s="12" t="s">
        <v>1026</v>
      </c>
      <c r="B60" s="12"/>
      <c r="C60" s="12"/>
      <c r="E60" s="12"/>
      <c r="F60" s="12"/>
      <c r="G60" s="12"/>
      <c r="H60" s="12"/>
    </row>
    <row r="61" spans="1:9" s="14" customFormat="1" x14ac:dyDescent="0.25">
      <c r="A61" s="12" t="s">
        <v>1027</v>
      </c>
      <c r="B61" s="12"/>
      <c r="C61" s="12"/>
      <c r="E61" s="12"/>
      <c r="F61" s="12"/>
      <c r="G61" s="12"/>
      <c r="H61" s="12"/>
    </row>
    <row r="62" spans="1:9" ht="13" thickBot="1" x14ac:dyDescent="0.3">
      <c r="A62" s="6"/>
      <c r="B62" s="6"/>
      <c r="C62" s="32"/>
      <c r="D62" s="33"/>
      <c r="E62" s="34"/>
      <c r="F62" s="82"/>
      <c r="G62" s="82"/>
      <c r="H62" s="12"/>
    </row>
    <row r="63" spans="1:9" s="52" customFormat="1" ht="13" thickBot="1" x14ac:dyDescent="0.3">
      <c r="A63" s="6"/>
      <c r="B63" s="6"/>
      <c r="C63" s="32"/>
      <c r="D63" s="33"/>
      <c r="E63" s="34"/>
      <c r="F63" s="53"/>
      <c r="G63" s="54" t="s">
        <v>1030</v>
      </c>
    </row>
    <row r="64" spans="1:9" s="52" customFormat="1" ht="13" x14ac:dyDescent="0.3">
      <c r="B64" s="4"/>
      <c r="C64" s="35"/>
      <c r="E64" s="35"/>
      <c r="F64" s="35"/>
    </row>
    <row r="65" spans="1:7" s="52" customFormat="1" ht="13" x14ac:dyDescent="0.3">
      <c r="B65" s="4"/>
      <c r="C65" s="35"/>
      <c r="E65" s="35"/>
      <c r="F65" s="35"/>
    </row>
    <row r="66" spans="1:7" ht="13" x14ac:dyDescent="0.3">
      <c r="A66" s="81"/>
      <c r="B66" s="81"/>
      <c r="D66" s="35"/>
    </row>
    <row r="67" spans="1:7" x14ac:dyDescent="0.25">
      <c r="A67" s="36"/>
      <c r="B67" s="2"/>
      <c r="C67" s="37"/>
    </row>
    <row r="68" spans="1:7" x14ac:dyDescent="0.25">
      <c r="A68" s="36"/>
      <c r="B68" s="4"/>
      <c r="D68" s="38"/>
    </row>
    <row r="69" spans="1:7" ht="13" x14ac:dyDescent="0.3">
      <c r="A69" s="36"/>
      <c r="B69" s="4"/>
      <c r="E69" s="80"/>
      <c r="F69" s="80"/>
      <c r="G69" s="80"/>
    </row>
    <row r="70" spans="1:7" x14ac:dyDescent="0.25">
      <c r="A70" s="39"/>
      <c r="B70" s="2"/>
      <c r="E70" s="40"/>
      <c r="F70" s="40"/>
      <c r="G70" s="41"/>
    </row>
    <row r="71" spans="1:7" x14ac:dyDescent="0.25">
      <c r="A71" s="39"/>
      <c r="B71" s="2"/>
    </row>
    <row r="72" spans="1:7" x14ac:dyDescent="0.25">
      <c r="A72" s="36"/>
      <c r="B72" s="2"/>
    </row>
  </sheetData>
  <mergeCells count="54">
    <mergeCell ref="A1:A4"/>
    <mergeCell ref="A7:G7"/>
    <mergeCell ref="B10:C10"/>
    <mergeCell ref="F10:G10"/>
    <mergeCell ref="B11:C11"/>
    <mergeCell ref="F11:G11"/>
    <mergeCell ref="E22:F22"/>
    <mergeCell ref="B12:C12"/>
    <mergeCell ref="F12:G12"/>
    <mergeCell ref="A14:G14"/>
    <mergeCell ref="A18:B18"/>
    <mergeCell ref="C18:D18"/>
    <mergeCell ref="E18:G18"/>
    <mergeCell ref="A19:B19"/>
    <mergeCell ref="C19:D19"/>
    <mergeCell ref="E19:G19"/>
    <mergeCell ref="E20:F20"/>
    <mergeCell ref="E21:F21"/>
    <mergeCell ref="A35:B35"/>
    <mergeCell ref="C35:D35"/>
    <mergeCell ref="E35:G35"/>
    <mergeCell ref="A23:B23"/>
    <mergeCell ref="C23:D23"/>
    <mergeCell ref="E23:G23"/>
    <mergeCell ref="E24:F24"/>
    <mergeCell ref="E25:F25"/>
    <mergeCell ref="E26:F26"/>
    <mergeCell ref="E27:F27"/>
    <mergeCell ref="A30:G30"/>
    <mergeCell ref="A34:B34"/>
    <mergeCell ref="C34:D34"/>
    <mergeCell ref="E34:G34"/>
    <mergeCell ref="E36:F36"/>
    <mergeCell ref="E37:F37"/>
    <mergeCell ref="E38:F38"/>
    <mergeCell ref="A39:B39"/>
    <mergeCell ref="C39:D39"/>
    <mergeCell ref="E39:G39"/>
    <mergeCell ref="E40:F40"/>
    <mergeCell ref="E41:F41"/>
    <mergeCell ref="E42:F42"/>
    <mergeCell ref="E43:F43"/>
    <mergeCell ref="A47:B47"/>
    <mergeCell ref="E47:F47"/>
    <mergeCell ref="F59:G59"/>
    <mergeCell ref="F62:G62"/>
    <mergeCell ref="A66:B66"/>
    <mergeCell ref="E69:G69"/>
    <mergeCell ref="A48:B48"/>
    <mergeCell ref="E48:F48"/>
    <mergeCell ref="A50:B50"/>
    <mergeCell ref="A53:G54"/>
    <mergeCell ref="A56:G56"/>
    <mergeCell ref="A57:B57"/>
  </mergeCells>
  <dataValidations count="6">
    <dataValidation allowBlank="1" showInputMessage="1" showErrorMessage="1" promptTitle="AVÍS" prompt="El detall import sol·licitat d'aquest document és unica i exclusivament per ENTITATS, no per els ens locals." sqref="F5" xr:uid="{00000000-0002-0000-1200-000001000000}"/>
    <dataValidation type="list" allowBlank="1" showInputMessage="1" showErrorMessage="1" sqref="B21 B25 B41 B37" xr:uid="{00000000-0002-0000-1200-000002000000}">
      <formula1>$I$11:$I$41</formula1>
    </dataValidation>
    <dataValidation type="list" allowBlank="1" showInputMessage="1" showErrorMessage="1" sqref="B20 B24 B40 B36" xr:uid="{00000000-0002-0000-1200-000003000000}">
      <formula1>$I$11:$I$29</formula1>
    </dataValidation>
    <dataValidation type="list" allowBlank="1" showInputMessage="1" showErrorMessage="1" sqref="E48:F48" xr:uid="{00000000-0002-0000-1200-000005000000}">
      <formula1>$I$47:$I$49</formula1>
    </dataValidation>
    <dataValidation type="date" allowBlank="1" showInputMessage="1" showErrorMessage="1" sqref="B16 B32" xr:uid="{806EB170-1AEB-48B7-9D30-5C57D92D0E5B}">
      <formula1>46143</formula1>
      <formula2>46357</formula2>
    </dataValidation>
    <dataValidation type="date" allowBlank="1" showInputMessage="1" showErrorMessage="1" sqref="D16 D32" xr:uid="{D84C9683-4295-4064-A3F7-7DEF5B1079AE}">
      <formula1>46507</formula1>
      <formula2>46507</formula2>
    </dataValidation>
  </dataValidations>
  <pageMargins left="0.70866141732283461" right="0.70866141732283461" top="0.47244094488188976" bottom="0.74803149606299213" header="0.31496062992125984" footer="0.31496062992125984"/>
  <pageSetup paperSize="9" scale="56" orientation="landscape" r:id="rId1"/>
  <headerFooter alignWithMargins="0"/>
  <rowBreaks count="1" manualBreakCount="1">
    <brk id="62" max="16383" man="1"/>
  </rowBreaks>
  <colBreaks count="1" manualBreakCount="1">
    <brk id="9" max="59" man="1"/>
  </colBreak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200-000009000000}">
          <x14:formula1>
            <xm:f>Comarques!$A$2:$A$948</xm:f>
          </x14:formula1>
          <xm:sqref>B11:C11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ull1">
    <pageSetUpPr fitToPage="1"/>
  </sheetPr>
  <dimension ref="A1:I72"/>
  <sheetViews>
    <sheetView tabSelected="1" zoomScaleNormal="100" workbookViewId="0">
      <selection activeCell="A64" sqref="A64"/>
    </sheetView>
  </sheetViews>
  <sheetFormatPr defaultColWidth="9.1796875" defaultRowHeight="12.5" x14ac:dyDescent="0.25"/>
  <cols>
    <col min="1" max="1" width="40" style="3" customWidth="1"/>
    <col min="2" max="2" width="15" style="3" customWidth="1"/>
    <col min="3" max="3" width="39.453125" style="3" customWidth="1"/>
    <col min="4" max="4" width="15" style="3" customWidth="1"/>
    <col min="5" max="5" width="18.7265625" style="3" customWidth="1"/>
    <col min="6" max="6" width="21" style="3" customWidth="1"/>
    <col min="7" max="7" width="16.26953125" style="3" bestFit="1" customWidth="1"/>
    <col min="8" max="8" width="9.1796875" style="3"/>
    <col min="9" max="9" width="9.1796875" style="3" hidden="1" customWidth="1"/>
    <col min="10" max="10" width="9.1796875" style="3" customWidth="1"/>
    <col min="11" max="16384" width="9.1796875" style="3"/>
  </cols>
  <sheetData>
    <row r="1" spans="1:9" x14ac:dyDescent="0.25">
      <c r="A1" s="93"/>
      <c r="B1" s="12" t="s">
        <v>1031</v>
      </c>
      <c r="C1" s="12"/>
      <c r="D1" s="12"/>
      <c r="E1" s="12"/>
      <c r="F1" s="12"/>
      <c r="G1" s="12"/>
      <c r="H1" s="12"/>
    </row>
    <row r="2" spans="1:9" x14ac:dyDescent="0.25">
      <c r="A2" s="93"/>
      <c r="B2" s="12"/>
      <c r="C2" s="12"/>
      <c r="D2" s="12"/>
      <c r="E2" s="12"/>
      <c r="F2" s="12"/>
      <c r="G2" s="12"/>
      <c r="H2" s="12"/>
    </row>
    <row r="3" spans="1:9" x14ac:dyDescent="0.25">
      <c r="A3" s="93"/>
      <c r="B3" s="12"/>
      <c r="C3" s="12"/>
      <c r="D3" s="12"/>
      <c r="E3" s="12"/>
      <c r="F3" s="12"/>
      <c r="G3" s="12"/>
      <c r="H3" s="12"/>
    </row>
    <row r="4" spans="1:9" ht="13" thickBot="1" x14ac:dyDescent="0.3">
      <c r="A4" s="93"/>
      <c r="B4" s="12"/>
      <c r="C4" s="12"/>
      <c r="D4" s="12"/>
      <c r="E4" s="12"/>
      <c r="F4" s="12"/>
      <c r="G4" s="12"/>
      <c r="H4" s="12"/>
    </row>
    <row r="5" spans="1:9" ht="13.5" thickBot="1" x14ac:dyDescent="0.35">
      <c r="A5" s="12"/>
      <c r="B5" s="12"/>
      <c r="C5" s="13" t="s">
        <v>1034</v>
      </c>
      <c r="D5" s="49">
        <f>C50+'Punt d''actuació 2 (afegir nom)'!C50+'Punt d''actuació 3 (nom)'!C50+'Punt d''actuació 4 (nom)'!C50+'Punt d''actuació 5 (nom)'!C50+'Punt d''actuació 6 (nom)'!C50+'Punt d''actuació 7 (nom)'!C50+'Punt d''actuació 8 (nom)'!C50+'Punt d''actuació 9 (nom)'!C50+'Punt d''actuació 10 (nom)'!C50+'Punt d''actuació 11 (nom)'!C50+'Punt d''actuació 12 (nom)'!C50+'Punt d''actuació 13 (nom)'!C50+'Punt d''actuació 14 (nom)'!C50+'Punt d''actuació 15 (nom)'!C50+'Punt d''actuació 16 (nom)'!C50+'Punt d''actuació 17 (nom)'!C50+'Punt d''actuació 18 (nom)'!C50+'Punt d''actuació 19 (nom)'!C50+'Punt d''actuació 20 (nom)'!C50</f>
        <v>0</v>
      </c>
      <c r="F5" s="12"/>
      <c r="G5" s="12"/>
      <c r="H5" s="12"/>
    </row>
    <row r="6" spans="1:9" x14ac:dyDescent="0.25">
      <c r="A6" s="12"/>
      <c r="B6" s="12"/>
      <c r="C6" s="12"/>
      <c r="D6" s="12"/>
      <c r="E6" s="12"/>
      <c r="F6" s="12"/>
      <c r="G6" s="12"/>
      <c r="H6" s="12"/>
    </row>
    <row r="7" spans="1:9" s="14" customFormat="1" ht="24.75" customHeight="1" thickBot="1" x14ac:dyDescent="0.35">
      <c r="A7" s="94" t="s">
        <v>24</v>
      </c>
      <c r="B7" s="94"/>
      <c r="C7" s="94"/>
      <c r="D7" s="94"/>
      <c r="E7" s="94"/>
      <c r="F7" s="94"/>
      <c r="G7" s="94"/>
      <c r="H7" s="12"/>
    </row>
    <row r="8" spans="1:9" s="14" customFormat="1" ht="5.25" customHeight="1" thickTop="1" x14ac:dyDescent="0.25">
      <c r="A8" s="15"/>
      <c r="B8" s="15"/>
      <c r="C8" s="15"/>
      <c r="D8" s="15"/>
      <c r="E8" s="15"/>
      <c r="F8" s="15"/>
      <c r="G8" s="15"/>
      <c r="H8" s="12"/>
    </row>
    <row r="9" spans="1:9" s="14" customFormat="1" x14ac:dyDescent="0.25">
      <c r="A9" s="12"/>
      <c r="B9" s="12"/>
      <c r="C9" s="12"/>
      <c r="D9" s="12"/>
      <c r="E9" s="12"/>
      <c r="F9" s="12"/>
      <c r="G9" s="12"/>
      <c r="H9" s="12"/>
    </row>
    <row r="10" spans="1:9" s="14" customFormat="1" ht="13" x14ac:dyDescent="0.3">
      <c r="A10" s="16" t="s">
        <v>23</v>
      </c>
      <c r="B10" s="95"/>
      <c r="C10" s="96"/>
      <c r="D10" s="12"/>
      <c r="E10" s="16" t="s">
        <v>1021</v>
      </c>
      <c r="F10" s="95"/>
      <c r="G10" s="96"/>
      <c r="H10" s="12"/>
    </row>
    <row r="11" spans="1:9" s="14" customFormat="1" ht="13" x14ac:dyDescent="0.3">
      <c r="A11" s="16" t="s">
        <v>1019</v>
      </c>
      <c r="B11" s="90"/>
      <c r="C11" s="91"/>
      <c r="D11" s="12"/>
      <c r="E11" s="16" t="s">
        <v>0</v>
      </c>
      <c r="F11" s="97" t="e">
        <f>VLOOKUP(B11,Comarques!A1:B948,2)</f>
        <v>#N/A</v>
      </c>
      <c r="G11" s="98"/>
      <c r="H11" s="12"/>
      <c r="I11" s="14">
        <v>0</v>
      </c>
    </row>
    <row r="12" spans="1:9" s="14" customFormat="1" ht="13" x14ac:dyDescent="0.3">
      <c r="A12" s="16" t="s">
        <v>3</v>
      </c>
      <c r="B12" s="90"/>
      <c r="C12" s="91"/>
      <c r="D12" s="12"/>
      <c r="E12" s="16" t="s">
        <v>12</v>
      </c>
      <c r="F12" s="90"/>
      <c r="G12" s="92"/>
      <c r="H12" s="12"/>
      <c r="I12" s="14">
        <v>1</v>
      </c>
    </row>
    <row r="13" spans="1:9" ht="13.15" customHeight="1" thickBot="1" x14ac:dyDescent="0.3">
      <c r="A13" s="12"/>
      <c r="B13" s="12"/>
      <c r="C13" s="12"/>
      <c r="D13" s="12"/>
      <c r="E13" s="12"/>
      <c r="F13" s="12"/>
      <c r="G13" s="12"/>
      <c r="H13" s="12"/>
      <c r="I13" s="3">
        <v>2</v>
      </c>
    </row>
    <row r="14" spans="1:9" ht="13.5" thickTop="1" thickBot="1" x14ac:dyDescent="0.3">
      <c r="A14" s="79" t="s">
        <v>6</v>
      </c>
      <c r="B14" s="79"/>
      <c r="C14" s="79"/>
      <c r="D14" s="79"/>
      <c r="E14" s="79"/>
      <c r="F14" s="79"/>
      <c r="G14" s="79"/>
      <c r="H14" s="12"/>
      <c r="I14" s="3">
        <v>3</v>
      </c>
    </row>
    <row r="15" spans="1:9" ht="13" thickTop="1" x14ac:dyDescent="0.25">
      <c r="A15" s="12"/>
      <c r="B15" s="12"/>
      <c r="C15" s="12"/>
      <c r="D15" s="12"/>
      <c r="E15" s="12"/>
      <c r="F15" s="12"/>
      <c r="G15" s="12"/>
      <c r="H15" s="12"/>
      <c r="I15" s="3">
        <v>4</v>
      </c>
    </row>
    <row r="16" spans="1:9" x14ac:dyDescent="0.25">
      <c r="A16" s="17" t="s">
        <v>1035</v>
      </c>
      <c r="B16" s="48"/>
      <c r="C16" s="18" t="s">
        <v>1033</v>
      </c>
      <c r="D16" s="5">
        <v>46507</v>
      </c>
      <c r="E16" s="19"/>
      <c r="F16" s="12"/>
      <c r="G16" s="12"/>
      <c r="H16" s="12"/>
      <c r="I16" s="3">
        <v>5</v>
      </c>
    </row>
    <row r="17" spans="1:9" ht="13" thickBot="1" x14ac:dyDescent="0.3">
      <c r="A17" s="12"/>
      <c r="B17" s="12"/>
      <c r="C17" s="12"/>
      <c r="D17" s="12"/>
      <c r="E17" s="12"/>
      <c r="F17" s="12"/>
      <c r="G17" s="12"/>
      <c r="H17" s="12"/>
      <c r="I17" s="3">
        <v>6</v>
      </c>
    </row>
    <row r="18" spans="1:9" s="21" customFormat="1" ht="40.15" customHeight="1" thickBot="1" x14ac:dyDescent="0.3">
      <c r="A18" s="63" t="s">
        <v>1023</v>
      </c>
      <c r="B18" s="64"/>
      <c r="C18" s="63" t="s">
        <v>17</v>
      </c>
      <c r="D18" s="64"/>
      <c r="E18" s="74" t="s">
        <v>1029</v>
      </c>
      <c r="F18" s="75"/>
      <c r="G18" s="76"/>
      <c r="H18" s="20"/>
      <c r="I18" s="3">
        <v>7</v>
      </c>
    </row>
    <row r="19" spans="1:9" ht="13.9" customHeight="1" thickBot="1" x14ac:dyDescent="0.3">
      <c r="A19" s="63" t="s">
        <v>1015</v>
      </c>
      <c r="B19" s="64"/>
      <c r="C19" s="63" t="s">
        <v>1015</v>
      </c>
      <c r="D19" s="64"/>
      <c r="E19" s="63" t="s">
        <v>1015</v>
      </c>
      <c r="F19" s="65"/>
      <c r="G19" s="73"/>
      <c r="H19" s="12"/>
      <c r="I19" s="3">
        <v>8</v>
      </c>
    </row>
    <row r="20" spans="1:9" ht="16.5" customHeight="1" thickBot="1" x14ac:dyDescent="0.3">
      <c r="A20" s="22" t="s">
        <v>1</v>
      </c>
      <c r="B20" s="45">
        <v>12</v>
      </c>
      <c r="C20" s="22" t="s">
        <v>1</v>
      </c>
      <c r="D20" s="8">
        <f>B20</f>
        <v>12</v>
      </c>
      <c r="E20" s="67" t="s">
        <v>1</v>
      </c>
      <c r="F20" s="68"/>
      <c r="G20" s="8">
        <f>D20</f>
        <v>12</v>
      </c>
      <c r="H20" s="12"/>
      <c r="I20" s="3">
        <v>9</v>
      </c>
    </row>
    <row r="21" spans="1:9" ht="13" thickBot="1" x14ac:dyDescent="0.3">
      <c r="A21" s="22" t="s">
        <v>2</v>
      </c>
      <c r="B21" s="45">
        <v>0</v>
      </c>
      <c r="C21" s="22" t="s">
        <v>2</v>
      </c>
      <c r="D21" s="8">
        <f>B21</f>
        <v>0</v>
      </c>
      <c r="E21" s="67" t="s">
        <v>2</v>
      </c>
      <c r="F21" s="68" t="s">
        <v>2</v>
      </c>
      <c r="G21" s="8">
        <f>D21</f>
        <v>0</v>
      </c>
      <c r="H21" s="12"/>
      <c r="I21" s="3">
        <v>10</v>
      </c>
    </row>
    <row r="22" spans="1:9" ht="13.9" customHeight="1" thickBot="1" x14ac:dyDescent="0.3">
      <c r="A22" s="23" t="s">
        <v>1020</v>
      </c>
      <c r="B22" s="42">
        <f>ROUND(((35000*(B20+B21/30))/12),2)</f>
        <v>35000</v>
      </c>
      <c r="C22" s="23" t="s">
        <v>1020</v>
      </c>
      <c r="D22" s="46"/>
      <c r="E22" s="77" t="s">
        <v>1020</v>
      </c>
      <c r="F22" s="78"/>
      <c r="G22" s="42">
        <f>IF(B22&lt;D22,(B22),(D22))</f>
        <v>0</v>
      </c>
      <c r="H22" s="12"/>
      <c r="I22" s="3">
        <v>11</v>
      </c>
    </row>
    <row r="23" spans="1:9" ht="14.5" customHeight="1" thickBot="1" x14ac:dyDescent="0.3">
      <c r="A23" s="63" t="s">
        <v>1016</v>
      </c>
      <c r="B23" s="64"/>
      <c r="C23" s="63" t="s">
        <v>1016</v>
      </c>
      <c r="D23" s="64"/>
      <c r="E23" s="63" t="s">
        <v>1016</v>
      </c>
      <c r="F23" s="65"/>
      <c r="G23" s="66"/>
      <c r="H23" s="12"/>
      <c r="I23" s="3">
        <v>12</v>
      </c>
    </row>
    <row r="24" spans="1:9" ht="18.649999999999999" customHeight="1" thickBot="1" x14ac:dyDescent="0.3">
      <c r="A24" s="22" t="s">
        <v>22</v>
      </c>
      <c r="B24" s="45">
        <v>12</v>
      </c>
      <c r="C24" s="22" t="s">
        <v>1</v>
      </c>
      <c r="D24" s="8">
        <f>B24</f>
        <v>12</v>
      </c>
      <c r="E24" s="67" t="s">
        <v>1</v>
      </c>
      <c r="F24" s="68"/>
      <c r="G24" s="8">
        <f>B24</f>
        <v>12</v>
      </c>
      <c r="H24" s="12"/>
      <c r="I24" s="3">
        <v>13</v>
      </c>
    </row>
    <row r="25" spans="1:9" ht="18.649999999999999" customHeight="1" thickBot="1" x14ac:dyDescent="0.3">
      <c r="A25" s="22" t="s">
        <v>2</v>
      </c>
      <c r="B25" s="45">
        <v>0</v>
      </c>
      <c r="C25" s="22" t="s">
        <v>2</v>
      </c>
      <c r="D25" s="8">
        <f>B25</f>
        <v>0</v>
      </c>
      <c r="E25" s="67" t="s">
        <v>2</v>
      </c>
      <c r="F25" s="68"/>
      <c r="G25" s="8">
        <f>B25</f>
        <v>0</v>
      </c>
      <c r="H25" s="12"/>
      <c r="I25" s="3">
        <v>14</v>
      </c>
    </row>
    <row r="26" spans="1:9" ht="15" customHeight="1" thickBot="1" x14ac:dyDescent="0.3">
      <c r="A26" s="23" t="s">
        <v>13</v>
      </c>
      <c r="B26" s="42">
        <f>ROUND(((17500*(B24+B25/30))/12),2)</f>
        <v>17500</v>
      </c>
      <c r="C26" s="23" t="s">
        <v>20</v>
      </c>
      <c r="D26" s="46"/>
      <c r="E26" s="77" t="s">
        <v>20</v>
      </c>
      <c r="F26" s="78"/>
      <c r="G26" s="42">
        <f>IF(B26&lt;D26,(B26),(D26))</f>
        <v>0</v>
      </c>
      <c r="H26" s="12"/>
      <c r="I26" s="3">
        <v>15</v>
      </c>
    </row>
    <row r="27" spans="1:9" ht="27.65" customHeight="1" thickBot="1" x14ac:dyDescent="0.3">
      <c r="A27" s="24" t="s">
        <v>14</v>
      </c>
      <c r="B27" s="43">
        <f>ROUND(((B22+B26)*0.25),2)</f>
        <v>13125</v>
      </c>
      <c r="C27" s="24" t="s">
        <v>14</v>
      </c>
      <c r="D27" s="44">
        <f>ROUND(((D22+D26)*0.25),2)</f>
        <v>0</v>
      </c>
      <c r="E27" s="71" t="s">
        <v>14</v>
      </c>
      <c r="F27" s="72"/>
      <c r="G27" s="42">
        <f>ROUND(((G22+G26)*0.25),2)</f>
        <v>0</v>
      </c>
      <c r="H27" s="12"/>
      <c r="I27" s="3">
        <v>16</v>
      </c>
    </row>
    <row r="28" spans="1:9" ht="13" thickBot="1" x14ac:dyDescent="0.3">
      <c r="A28" s="25" t="s">
        <v>15</v>
      </c>
      <c r="B28" s="10">
        <f>ROUND(B22+B26+B27,2)</f>
        <v>65625</v>
      </c>
      <c r="C28" s="25" t="s">
        <v>21</v>
      </c>
      <c r="D28" s="10">
        <f>ROUND(D22+D26+D27,2)</f>
        <v>0</v>
      </c>
      <c r="E28" s="26" t="s">
        <v>18</v>
      </c>
      <c r="F28" s="26"/>
      <c r="G28" s="9">
        <f>ROUND(G22+G26+G27,2)</f>
        <v>0</v>
      </c>
      <c r="H28" s="12"/>
      <c r="I28" s="14">
        <v>17</v>
      </c>
    </row>
    <row r="29" spans="1:9" ht="13.5" thickTop="1" thickBot="1" x14ac:dyDescent="0.3">
      <c r="A29" s="12"/>
      <c r="B29" s="12"/>
      <c r="C29" s="12"/>
      <c r="D29" s="12"/>
      <c r="E29" s="12"/>
      <c r="F29" s="12"/>
      <c r="G29" s="12"/>
      <c r="H29" s="12"/>
      <c r="I29" s="14">
        <v>18</v>
      </c>
    </row>
    <row r="30" spans="1:9" ht="13.5" thickTop="1" thickBot="1" x14ac:dyDescent="0.3">
      <c r="A30" s="79" t="s">
        <v>9</v>
      </c>
      <c r="B30" s="79"/>
      <c r="C30" s="79"/>
      <c r="D30" s="79"/>
      <c r="E30" s="79"/>
      <c r="F30" s="79"/>
      <c r="G30" s="79"/>
      <c r="H30" s="12"/>
      <c r="I30" s="14">
        <v>19</v>
      </c>
    </row>
    <row r="31" spans="1:9" ht="13" thickTop="1" x14ac:dyDescent="0.25">
      <c r="A31" s="12"/>
      <c r="B31" s="12"/>
      <c r="C31" s="12"/>
      <c r="D31" s="12"/>
      <c r="E31" s="12"/>
      <c r="F31" s="12"/>
      <c r="G31" s="12"/>
      <c r="H31" s="12"/>
      <c r="I31" s="3">
        <v>20</v>
      </c>
    </row>
    <row r="32" spans="1:9" x14ac:dyDescent="0.25">
      <c r="A32" s="17" t="s">
        <v>1036</v>
      </c>
      <c r="B32" s="48"/>
      <c r="C32" s="18" t="s">
        <v>1037</v>
      </c>
      <c r="D32" s="5">
        <v>46507</v>
      </c>
      <c r="E32" s="19"/>
      <c r="F32" s="12"/>
      <c r="G32" s="12"/>
      <c r="H32" s="12"/>
      <c r="I32" s="3">
        <v>21</v>
      </c>
    </row>
    <row r="33" spans="1:9" ht="13" thickBot="1" x14ac:dyDescent="0.3">
      <c r="A33" s="12"/>
      <c r="B33" s="12"/>
      <c r="C33" s="12"/>
      <c r="D33" s="12"/>
      <c r="E33" s="12"/>
      <c r="F33" s="12"/>
      <c r="G33" s="12"/>
      <c r="H33" s="12"/>
      <c r="I33" s="3">
        <v>22</v>
      </c>
    </row>
    <row r="34" spans="1:9" ht="36" customHeight="1" thickBot="1" x14ac:dyDescent="0.3">
      <c r="A34" s="63" t="s">
        <v>1028</v>
      </c>
      <c r="B34" s="64"/>
      <c r="C34" s="63" t="s">
        <v>17</v>
      </c>
      <c r="D34" s="64"/>
      <c r="E34" s="74" t="s">
        <v>1029</v>
      </c>
      <c r="F34" s="75"/>
      <c r="G34" s="76"/>
      <c r="H34" s="12"/>
      <c r="I34" s="3">
        <v>23</v>
      </c>
    </row>
    <row r="35" spans="1:9" ht="13.9" customHeight="1" thickBot="1" x14ac:dyDescent="0.3">
      <c r="A35" s="63" t="s">
        <v>1015</v>
      </c>
      <c r="B35" s="64"/>
      <c r="C35" s="63" t="s">
        <v>1015</v>
      </c>
      <c r="D35" s="64"/>
      <c r="E35" s="63" t="s">
        <v>1015</v>
      </c>
      <c r="F35" s="65"/>
      <c r="G35" s="73"/>
      <c r="H35" s="12"/>
      <c r="I35" s="3">
        <v>24</v>
      </c>
    </row>
    <row r="36" spans="1:9" ht="13" thickBot="1" x14ac:dyDescent="0.3">
      <c r="A36" s="22" t="s">
        <v>1</v>
      </c>
      <c r="B36" s="45">
        <v>12</v>
      </c>
      <c r="C36" s="22" t="s">
        <v>1</v>
      </c>
      <c r="D36" s="8">
        <f>B36</f>
        <v>12</v>
      </c>
      <c r="E36" s="67" t="s">
        <v>1</v>
      </c>
      <c r="F36" s="68"/>
      <c r="G36" s="8">
        <f>D36</f>
        <v>12</v>
      </c>
      <c r="H36" s="12"/>
      <c r="I36" s="3">
        <v>25</v>
      </c>
    </row>
    <row r="37" spans="1:9" ht="13" thickBot="1" x14ac:dyDescent="0.3">
      <c r="A37" s="22" t="s">
        <v>2</v>
      </c>
      <c r="B37" s="45">
        <v>0</v>
      </c>
      <c r="C37" s="22" t="s">
        <v>2</v>
      </c>
      <c r="D37" s="8">
        <f>B37</f>
        <v>0</v>
      </c>
      <c r="E37" s="67" t="s">
        <v>2</v>
      </c>
      <c r="F37" s="68" t="s">
        <v>2</v>
      </c>
      <c r="G37" s="8">
        <f>D37</f>
        <v>0</v>
      </c>
      <c r="H37" s="12"/>
      <c r="I37" s="3">
        <v>26</v>
      </c>
    </row>
    <row r="38" spans="1:9" ht="13.9" customHeight="1" thickBot="1" x14ac:dyDescent="0.3">
      <c r="A38" s="23" t="s">
        <v>7</v>
      </c>
      <c r="B38" s="42">
        <f>ROUND(((35000*(B36+B37/30))/12),2)</f>
        <v>35000</v>
      </c>
      <c r="C38" s="23" t="s">
        <v>19</v>
      </c>
      <c r="D38" s="46"/>
      <c r="E38" s="77" t="s">
        <v>16</v>
      </c>
      <c r="F38" s="78"/>
      <c r="G38" s="42">
        <f>IF(B38&lt;D38,(B38),(D38))</f>
        <v>0</v>
      </c>
      <c r="H38" s="12"/>
      <c r="I38" s="3">
        <v>27</v>
      </c>
    </row>
    <row r="39" spans="1:9" ht="13.9" customHeight="1" thickBot="1" x14ac:dyDescent="0.3">
      <c r="A39" s="63" t="s">
        <v>1016</v>
      </c>
      <c r="B39" s="64"/>
      <c r="C39" s="63" t="s">
        <v>1016</v>
      </c>
      <c r="D39" s="64"/>
      <c r="E39" s="63" t="s">
        <v>1016</v>
      </c>
      <c r="F39" s="65"/>
      <c r="G39" s="66"/>
      <c r="H39" s="12"/>
      <c r="I39" s="3">
        <v>28</v>
      </c>
    </row>
    <row r="40" spans="1:9" ht="13" thickBot="1" x14ac:dyDescent="0.3">
      <c r="A40" s="22" t="s">
        <v>22</v>
      </c>
      <c r="B40" s="45">
        <v>12</v>
      </c>
      <c r="C40" s="22" t="s">
        <v>1</v>
      </c>
      <c r="D40" s="8">
        <f>B40</f>
        <v>12</v>
      </c>
      <c r="E40" s="67" t="s">
        <v>1</v>
      </c>
      <c r="F40" s="68"/>
      <c r="G40" s="8">
        <f>B40</f>
        <v>12</v>
      </c>
      <c r="H40" s="12"/>
      <c r="I40" s="3">
        <v>29</v>
      </c>
    </row>
    <row r="41" spans="1:9" ht="13" thickBot="1" x14ac:dyDescent="0.3">
      <c r="A41" s="22" t="s">
        <v>2</v>
      </c>
      <c r="B41" s="45">
        <v>0</v>
      </c>
      <c r="C41" s="22" t="s">
        <v>2</v>
      </c>
      <c r="D41" s="8">
        <f>B41</f>
        <v>0</v>
      </c>
      <c r="E41" s="67" t="s">
        <v>2</v>
      </c>
      <c r="F41" s="68"/>
      <c r="G41" s="8">
        <f>B41</f>
        <v>0</v>
      </c>
      <c r="H41" s="12"/>
      <c r="I41" s="3">
        <v>30</v>
      </c>
    </row>
    <row r="42" spans="1:9" ht="13.9" customHeight="1" thickBot="1" x14ac:dyDescent="0.3">
      <c r="A42" s="23" t="s">
        <v>13</v>
      </c>
      <c r="B42" s="42">
        <f>ROUND(((17500*(B40+B41/30))/12),2)</f>
        <v>17500</v>
      </c>
      <c r="C42" s="23" t="s">
        <v>20</v>
      </c>
      <c r="D42" s="46"/>
      <c r="E42" s="77" t="s">
        <v>20</v>
      </c>
      <c r="F42" s="78"/>
      <c r="G42" s="42">
        <f>IF(B42&lt;D42,(B42),(D42))</f>
        <v>0</v>
      </c>
      <c r="H42" s="12"/>
    </row>
    <row r="43" spans="1:9" ht="24.65" customHeight="1" thickBot="1" x14ac:dyDescent="0.3">
      <c r="A43" s="24" t="s">
        <v>14</v>
      </c>
      <c r="B43" s="43">
        <f>ROUND(((B38+B42)*0.25),2)</f>
        <v>13125</v>
      </c>
      <c r="C43" s="24" t="s">
        <v>14</v>
      </c>
      <c r="D43" s="44">
        <f>ROUND(((D38+D42)*0.25),2)</f>
        <v>0</v>
      </c>
      <c r="E43" s="71" t="s">
        <v>14</v>
      </c>
      <c r="F43" s="72"/>
      <c r="G43" s="42">
        <f>ROUND(((G38+G42)*0.25),2)</f>
        <v>0</v>
      </c>
      <c r="H43" s="12"/>
    </row>
    <row r="44" spans="1:9" ht="13" thickBot="1" x14ac:dyDescent="0.3">
      <c r="A44" s="25" t="s">
        <v>15</v>
      </c>
      <c r="B44" s="10">
        <f>ROUND(B38+B42+B43,2)</f>
        <v>65625</v>
      </c>
      <c r="C44" s="25" t="s">
        <v>21</v>
      </c>
      <c r="D44" s="10">
        <f>ROUND(D38+D42+D43,2)</f>
        <v>0</v>
      </c>
      <c r="E44" s="26" t="s">
        <v>18</v>
      </c>
      <c r="F44" s="26"/>
      <c r="G44" s="9">
        <f>ROUND(G38+G42+G43,2)</f>
        <v>0</v>
      </c>
      <c r="H44" s="12"/>
    </row>
    <row r="45" spans="1:9" ht="13.5" thickTop="1" thickBot="1" x14ac:dyDescent="0.3">
      <c r="A45" s="12"/>
      <c r="B45" s="12"/>
      <c r="C45" s="12"/>
      <c r="D45" s="27"/>
      <c r="E45" s="12"/>
      <c r="F45" s="12"/>
      <c r="G45" s="12"/>
      <c r="H45" s="12"/>
    </row>
    <row r="46" spans="1:9" ht="13.5" thickTop="1" thickBot="1" x14ac:dyDescent="0.3">
      <c r="A46" s="28" t="s">
        <v>4</v>
      </c>
      <c r="B46" s="28"/>
      <c r="C46" s="28"/>
      <c r="D46" s="28"/>
      <c r="E46" s="28"/>
      <c r="F46" s="28"/>
      <c r="G46" s="28"/>
      <c r="H46" s="12"/>
    </row>
    <row r="47" spans="1:9" s="14" customFormat="1" ht="12.75" customHeight="1" thickTop="1" x14ac:dyDescent="0.25">
      <c r="A47" s="69" t="s">
        <v>10</v>
      </c>
      <c r="B47" s="70"/>
      <c r="C47" s="47">
        <f>G28</f>
        <v>0</v>
      </c>
      <c r="D47" s="12"/>
      <c r="E47" s="55" t="s">
        <v>5</v>
      </c>
      <c r="F47" s="56"/>
      <c r="G47" s="29"/>
      <c r="H47" s="12"/>
      <c r="I47" s="14">
        <v>0</v>
      </c>
    </row>
    <row r="48" spans="1:9" s="14" customFormat="1" ht="12.75" customHeight="1" x14ac:dyDescent="0.25">
      <c r="A48" s="69" t="s">
        <v>11</v>
      </c>
      <c r="B48" s="70"/>
      <c r="C48" s="47">
        <f>G44</f>
        <v>0</v>
      </c>
      <c r="D48" s="12"/>
      <c r="E48" s="84">
        <v>30</v>
      </c>
      <c r="F48" s="85"/>
      <c r="G48" s="12"/>
      <c r="H48" s="12"/>
      <c r="I48" s="14">
        <v>30</v>
      </c>
    </row>
    <row r="49" spans="1:9" s="14" customFormat="1" ht="13" thickBot="1" x14ac:dyDescent="0.3">
      <c r="A49" s="12"/>
      <c r="B49" s="12"/>
      <c r="C49" s="12"/>
      <c r="D49" s="12"/>
      <c r="E49" s="12"/>
      <c r="F49" s="12"/>
      <c r="G49" s="12"/>
      <c r="H49" s="12"/>
      <c r="I49" s="14">
        <v>60</v>
      </c>
    </row>
    <row r="50" spans="1:9" s="14" customFormat="1" ht="13" thickBot="1" x14ac:dyDescent="0.3">
      <c r="A50" s="86" t="s">
        <v>8</v>
      </c>
      <c r="B50" s="87"/>
      <c r="C50" s="11">
        <f>C47+C48</f>
        <v>0</v>
      </c>
      <c r="D50" s="12"/>
      <c r="E50" s="12"/>
      <c r="F50" s="12"/>
      <c r="G50" s="12"/>
      <c r="H50" s="12"/>
    </row>
    <row r="51" spans="1:9" s="14" customFormat="1" ht="13" thickBot="1" x14ac:dyDescent="0.3">
      <c r="A51" s="12"/>
      <c r="B51" s="12"/>
      <c r="C51" s="12"/>
      <c r="D51" s="12"/>
      <c r="E51" s="12"/>
      <c r="F51" s="12"/>
      <c r="G51" s="12"/>
      <c r="H51" s="12"/>
    </row>
    <row r="52" spans="1:9" s="14" customFormat="1" ht="13.5" thickTop="1" thickBot="1" x14ac:dyDescent="0.3">
      <c r="A52" s="28" t="s">
        <v>1022</v>
      </c>
      <c r="B52" s="28"/>
      <c r="C52" s="28"/>
      <c r="D52" s="28"/>
      <c r="E52" s="28"/>
      <c r="F52" s="28"/>
      <c r="G52" s="28"/>
      <c r="H52" s="12"/>
    </row>
    <row r="53" spans="1:9" s="14" customFormat="1" ht="13" thickTop="1" x14ac:dyDescent="0.25">
      <c r="A53" s="57"/>
      <c r="B53" s="58"/>
      <c r="C53" s="58"/>
      <c r="D53" s="58"/>
      <c r="E53" s="58"/>
      <c r="F53" s="58"/>
      <c r="G53" s="59"/>
      <c r="H53" s="12"/>
    </row>
    <row r="54" spans="1:9" s="14" customFormat="1" x14ac:dyDescent="0.25">
      <c r="A54" s="60"/>
      <c r="B54" s="61"/>
      <c r="C54" s="61"/>
      <c r="D54" s="61"/>
      <c r="E54" s="61"/>
      <c r="F54" s="61"/>
      <c r="G54" s="62"/>
      <c r="H54" s="12"/>
    </row>
    <row r="55" spans="1:9" s="14" customFormat="1" ht="13" thickBot="1" x14ac:dyDescent="0.3">
      <c r="A55" s="12"/>
      <c r="B55" s="12"/>
      <c r="C55" s="12"/>
      <c r="D55" s="12"/>
      <c r="E55" s="12"/>
      <c r="F55" s="12"/>
      <c r="G55" s="12"/>
      <c r="H55" s="12"/>
    </row>
    <row r="56" spans="1:9" s="14" customFormat="1" ht="14.25" customHeight="1" thickTop="1" thickBot="1" x14ac:dyDescent="0.3">
      <c r="A56" s="89" t="s">
        <v>1032</v>
      </c>
      <c r="B56" s="89"/>
      <c r="C56" s="89"/>
      <c r="D56" s="89"/>
      <c r="E56" s="89"/>
      <c r="F56" s="89"/>
      <c r="G56" s="89"/>
      <c r="H56" s="12"/>
    </row>
    <row r="57" spans="1:9" s="14" customFormat="1" ht="14.25" customHeight="1" thickTop="1" x14ac:dyDescent="0.25">
      <c r="A57" s="88" t="s">
        <v>1024</v>
      </c>
      <c r="B57" s="88"/>
      <c r="C57" s="12"/>
      <c r="D57" s="12"/>
      <c r="E57" s="12"/>
      <c r="F57" s="30"/>
      <c r="G57" s="30"/>
      <c r="H57" s="12"/>
    </row>
    <row r="58" spans="1:9" s="14" customFormat="1" ht="10.15" customHeight="1" x14ac:dyDescent="0.25">
      <c r="A58" s="12" t="s">
        <v>1025</v>
      </c>
      <c r="B58" s="31"/>
      <c r="C58" s="12"/>
      <c r="D58" s="12"/>
      <c r="E58" s="12"/>
      <c r="F58" s="12"/>
      <c r="G58" s="12"/>
      <c r="H58" s="12"/>
    </row>
    <row r="59" spans="1:9" s="14" customFormat="1" x14ac:dyDescent="0.25">
      <c r="A59" s="12" t="s">
        <v>1017</v>
      </c>
      <c r="B59" s="12"/>
      <c r="C59" s="12"/>
      <c r="D59" s="12"/>
      <c r="E59" s="12"/>
      <c r="F59" s="83"/>
      <c r="G59" s="83"/>
      <c r="H59" s="12"/>
    </row>
    <row r="60" spans="1:9" s="14" customFormat="1" x14ac:dyDescent="0.25">
      <c r="A60" s="12" t="s">
        <v>1026</v>
      </c>
      <c r="B60" s="12"/>
      <c r="C60" s="12"/>
      <c r="E60" s="12"/>
      <c r="F60" s="12"/>
      <c r="G60" s="12"/>
      <c r="H60" s="12"/>
    </row>
    <row r="61" spans="1:9" s="14" customFormat="1" x14ac:dyDescent="0.25">
      <c r="A61" s="12" t="s">
        <v>1027</v>
      </c>
      <c r="B61" s="12"/>
      <c r="C61" s="12"/>
      <c r="E61" s="12"/>
      <c r="F61" s="12"/>
      <c r="G61" s="12"/>
      <c r="H61" s="12"/>
    </row>
    <row r="62" spans="1:9" ht="13" thickBot="1" x14ac:dyDescent="0.3">
      <c r="A62" s="6"/>
      <c r="B62" s="6"/>
      <c r="C62" s="32"/>
      <c r="D62" s="33"/>
      <c r="E62" s="34"/>
      <c r="F62" s="82"/>
      <c r="G62" s="82"/>
      <c r="H62" s="12"/>
    </row>
    <row r="63" spans="1:9" ht="13" thickBot="1" x14ac:dyDescent="0.3">
      <c r="A63" s="6"/>
      <c r="B63" s="6"/>
      <c r="C63" s="32"/>
      <c r="D63" s="33"/>
      <c r="E63" s="34"/>
      <c r="F63" s="53"/>
      <c r="G63" s="54" t="s">
        <v>1030</v>
      </c>
    </row>
    <row r="64" spans="1:9" s="52" customFormat="1" ht="13" x14ac:dyDescent="0.3">
      <c r="B64" s="4"/>
      <c r="C64" s="35"/>
      <c r="E64" s="35"/>
      <c r="F64" s="35"/>
    </row>
    <row r="65" spans="1:7" s="52" customFormat="1" ht="13" x14ac:dyDescent="0.3">
      <c r="B65" s="4"/>
      <c r="C65" s="35"/>
      <c r="E65" s="35"/>
      <c r="F65" s="35"/>
    </row>
    <row r="66" spans="1:7" ht="13" x14ac:dyDescent="0.3">
      <c r="A66" s="81"/>
      <c r="B66" s="81"/>
      <c r="D66" s="35"/>
    </row>
    <row r="67" spans="1:7" x14ac:dyDescent="0.25">
      <c r="A67" s="36"/>
      <c r="B67" s="2"/>
      <c r="C67" s="37"/>
    </row>
    <row r="68" spans="1:7" x14ac:dyDescent="0.25">
      <c r="A68" s="36"/>
      <c r="B68" s="4"/>
      <c r="D68" s="38"/>
    </row>
    <row r="69" spans="1:7" ht="13" x14ac:dyDescent="0.3">
      <c r="A69" s="36"/>
      <c r="B69" s="4"/>
      <c r="E69" s="80"/>
      <c r="F69" s="80"/>
      <c r="G69" s="80"/>
    </row>
    <row r="70" spans="1:7" x14ac:dyDescent="0.25">
      <c r="A70" s="39"/>
      <c r="B70" s="2"/>
      <c r="E70" s="40"/>
      <c r="F70" s="40"/>
      <c r="G70" s="41"/>
    </row>
    <row r="71" spans="1:7" x14ac:dyDescent="0.25">
      <c r="A71" s="39"/>
      <c r="B71" s="2"/>
    </row>
    <row r="72" spans="1:7" x14ac:dyDescent="0.25">
      <c r="A72" s="36"/>
      <c r="B72" s="2"/>
    </row>
  </sheetData>
  <dataConsolidate/>
  <mergeCells count="54">
    <mergeCell ref="A1:A4"/>
    <mergeCell ref="A7:G7"/>
    <mergeCell ref="F10:G10"/>
    <mergeCell ref="F11:G11"/>
    <mergeCell ref="B10:C10"/>
    <mergeCell ref="B11:C11"/>
    <mergeCell ref="B12:C12"/>
    <mergeCell ref="E38:F38"/>
    <mergeCell ref="E42:F42"/>
    <mergeCell ref="F12:G12"/>
    <mergeCell ref="A14:G14"/>
    <mergeCell ref="A23:B23"/>
    <mergeCell ref="A18:B18"/>
    <mergeCell ref="C18:D18"/>
    <mergeCell ref="A19:B19"/>
    <mergeCell ref="E18:G18"/>
    <mergeCell ref="E19:G19"/>
    <mergeCell ref="E20:F20"/>
    <mergeCell ref="C23:D23"/>
    <mergeCell ref="C19:D19"/>
    <mergeCell ref="E21:F21"/>
    <mergeCell ref="E22:F22"/>
    <mergeCell ref="E69:G69"/>
    <mergeCell ref="A66:B66"/>
    <mergeCell ref="F62:G62"/>
    <mergeCell ref="F59:G59"/>
    <mergeCell ref="E48:F48"/>
    <mergeCell ref="A48:B48"/>
    <mergeCell ref="A50:B50"/>
    <mergeCell ref="A57:B57"/>
    <mergeCell ref="A56:G56"/>
    <mergeCell ref="E23:G23"/>
    <mergeCell ref="A34:B34"/>
    <mergeCell ref="C34:D34"/>
    <mergeCell ref="E34:G34"/>
    <mergeCell ref="E24:F24"/>
    <mergeCell ref="E25:F25"/>
    <mergeCell ref="E26:F26"/>
    <mergeCell ref="E27:F27"/>
    <mergeCell ref="A30:G30"/>
    <mergeCell ref="A35:B35"/>
    <mergeCell ref="C35:D35"/>
    <mergeCell ref="E35:G35"/>
    <mergeCell ref="E36:F36"/>
    <mergeCell ref="E37:F37"/>
    <mergeCell ref="E47:F47"/>
    <mergeCell ref="A53:G54"/>
    <mergeCell ref="A39:B39"/>
    <mergeCell ref="C39:D39"/>
    <mergeCell ref="E39:G39"/>
    <mergeCell ref="E40:F40"/>
    <mergeCell ref="E41:F41"/>
    <mergeCell ref="A47:B47"/>
    <mergeCell ref="E43:F43"/>
  </mergeCells>
  <phoneticPr fontId="3" type="noConversion"/>
  <dataValidations xWindow="209" yWindow="351" count="6">
    <dataValidation type="list" allowBlank="1" showInputMessage="1" showErrorMessage="1" sqref="E48:F48" xr:uid="{00000000-0002-0000-0100-000002000000}">
      <formula1>$I$47:$I$49</formula1>
    </dataValidation>
    <dataValidation type="list" allowBlank="1" showInputMessage="1" showErrorMessage="1" sqref="B20 B40 B24 B36" xr:uid="{00000000-0002-0000-0100-000004000000}">
      <formula1>$I$11:$I$29</formula1>
    </dataValidation>
    <dataValidation type="list" allowBlank="1" showInputMessage="1" showErrorMessage="1" sqref="B21 B41 B25 B37" xr:uid="{00000000-0002-0000-0100-000005000000}">
      <formula1>$I$11:$I$41</formula1>
    </dataValidation>
    <dataValidation allowBlank="1" showInputMessage="1" showErrorMessage="1" promptTitle="AVÍS" prompt="El detall import sol·licitat d'aquest document és unica i exclusivament per ENTITATS, no per els ens locals." sqref="F5" xr:uid="{00000000-0002-0000-0100-000006000000}"/>
    <dataValidation type="date" allowBlank="1" showInputMessage="1" showErrorMessage="1" sqref="D16 D32" xr:uid="{8CC59E18-9820-4B66-B204-9ED701438CE7}">
      <formula1>46507</formula1>
      <formula2>46507</formula2>
    </dataValidation>
    <dataValidation type="date" allowBlank="1" showInputMessage="1" showErrorMessage="1" sqref="B16 B32" xr:uid="{FB9CEEA0-1C1B-4F84-B193-7DECF3B82D2A}">
      <formula1>46143</formula1>
      <formula2>46357</formula2>
    </dataValidation>
  </dataValidations>
  <pageMargins left="0.70866141732283461" right="0.70866141732283461" top="0.47244094488188976" bottom="0.74803149606299213" header="0.31496062992125984" footer="0.31496062992125984"/>
  <pageSetup paperSize="9" scale="56" fitToWidth="0" orientation="landscape" r:id="rId1"/>
  <headerFooter alignWithMargins="0"/>
  <colBreaks count="1" manualBreakCount="1">
    <brk id="9" max="59" man="1"/>
  </colBreak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xWindow="209" yWindow="351" count="1">
        <x14:dataValidation type="list" allowBlank="1" showInputMessage="1" showErrorMessage="1" xr:uid="{00000000-0002-0000-0100-00000A000000}">
          <x14:formula1>
            <xm:f>Comarques!$A$2:$A$948</xm:f>
          </x14:formula1>
          <xm:sqref>B11:C11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I72"/>
  <sheetViews>
    <sheetView zoomScaleNormal="100" workbookViewId="0">
      <selection activeCell="C68" sqref="C68"/>
    </sheetView>
  </sheetViews>
  <sheetFormatPr defaultColWidth="9.1796875" defaultRowHeight="12.5" x14ac:dyDescent="0.25"/>
  <cols>
    <col min="1" max="1" width="40" style="50" customWidth="1"/>
    <col min="2" max="2" width="15" style="50" customWidth="1"/>
    <col min="3" max="3" width="39.453125" style="50" customWidth="1"/>
    <col min="4" max="4" width="15" style="50" customWidth="1"/>
    <col min="5" max="5" width="18.7265625" style="50" customWidth="1"/>
    <col min="6" max="6" width="21" style="50" customWidth="1"/>
    <col min="7" max="7" width="16.26953125" style="50" bestFit="1" customWidth="1"/>
    <col min="8" max="8" width="9.1796875" style="50"/>
    <col min="9" max="9" width="9.1796875" style="50" hidden="1" customWidth="1"/>
    <col min="10" max="10" width="9.1796875" style="50" customWidth="1"/>
    <col min="11" max="16384" width="9.1796875" style="50"/>
  </cols>
  <sheetData>
    <row r="1" spans="1:9" x14ac:dyDescent="0.25">
      <c r="A1" s="93"/>
      <c r="B1" s="12"/>
      <c r="C1" s="12"/>
      <c r="D1" s="12"/>
      <c r="E1" s="12"/>
      <c r="F1" s="12"/>
      <c r="G1" s="12"/>
      <c r="H1" s="12"/>
    </row>
    <row r="2" spans="1:9" x14ac:dyDescent="0.25">
      <c r="A2" s="93"/>
      <c r="B2" s="12"/>
      <c r="C2" s="12"/>
      <c r="D2" s="12"/>
      <c r="E2" s="12"/>
      <c r="F2" s="12"/>
      <c r="G2" s="12"/>
      <c r="H2" s="12"/>
    </row>
    <row r="3" spans="1:9" x14ac:dyDescent="0.25">
      <c r="A3" s="93"/>
      <c r="B3" s="12"/>
      <c r="C3" s="12"/>
      <c r="D3" s="12"/>
      <c r="E3" s="12"/>
      <c r="F3" s="12"/>
      <c r="G3" s="12"/>
      <c r="H3" s="12"/>
    </row>
    <row r="4" spans="1:9" x14ac:dyDescent="0.25">
      <c r="A4" s="93"/>
      <c r="B4" s="12"/>
      <c r="C4" s="12"/>
      <c r="D4" s="12"/>
      <c r="E4" s="12"/>
      <c r="F4" s="12"/>
      <c r="G4" s="12"/>
      <c r="H4" s="12"/>
    </row>
    <row r="5" spans="1:9" x14ac:dyDescent="0.25">
      <c r="A5" s="12"/>
      <c r="B5" s="12"/>
      <c r="C5" s="12"/>
      <c r="D5" s="12"/>
      <c r="F5" s="12"/>
      <c r="G5" s="12"/>
      <c r="H5" s="12"/>
    </row>
    <row r="6" spans="1:9" x14ac:dyDescent="0.25">
      <c r="A6" s="12"/>
      <c r="B6" s="12"/>
      <c r="C6" s="12"/>
      <c r="D6" s="12"/>
      <c r="E6" s="12"/>
      <c r="F6" s="12"/>
      <c r="G6" s="12"/>
      <c r="H6" s="12"/>
    </row>
    <row r="7" spans="1:9" s="14" customFormat="1" ht="24.75" customHeight="1" thickBot="1" x14ac:dyDescent="0.35">
      <c r="A7" s="94" t="s">
        <v>24</v>
      </c>
      <c r="B7" s="94"/>
      <c r="C7" s="94"/>
      <c r="D7" s="94"/>
      <c r="E7" s="94"/>
      <c r="F7" s="94"/>
      <c r="G7" s="94"/>
      <c r="H7" s="12"/>
    </row>
    <row r="8" spans="1:9" s="14" customFormat="1" ht="5.25" customHeight="1" thickTop="1" x14ac:dyDescent="0.25">
      <c r="A8" s="15"/>
      <c r="B8" s="15"/>
      <c r="C8" s="15"/>
      <c r="D8" s="15"/>
      <c r="E8" s="15"/>
      <c r="F8" s="15"/>
      <c r="G8" s="15"/>
      <c r="H8" s="12"/>
    </row>
    <row r="9" spans="1:9" s="14" customFormat="1" x14ac:dyDescent="0.25">
      <c r="A9" s="12"/>
      <c r="B9" s="12"/>
      <c r="C9" s="12"/>
      <c r="D9" s="12"/>
      <c r="E9" s="12"/>
      <c r="F9" s="12"/>
      <c r="G9" s="12"/>
      <c r="H9" s="12"/>
    </row>
    <row r="10" spans="1:9" s="14" customFormat="1" ht="13" x14ac:dyDescent="0.3">
      <c r="A10" s="16" t="s">
        <v>23</v>
      </c>
      <c r="B10" s="95">
        <f>'Punt d''actuació 1 (afegir nom)'!B10:C10</f>
        <v>0</v>
      </c>
      <c r="C10" s="96"/>
      <c r="D10" s="12"/>
      <c r="E10" s="16" t="s">
        <v>1021</v>
      </c>
      <c r="F10" s="95">
        <f>'Punt d''actuació 1 (afegir nom)'!F10:G10</f>
        <v>0</v>
      </c>
      <c r="G10" s="96"/>
      <c r="H10" s="12"/>
    </row>
    <row r="11" spans="1:9" s="14" customFormat="1" ht="13" x14ac:dyDescent="0.3">
      <c r="A11" s="16" t="s">
        <v>1019</v>
      </c>
      <c r="B11" s="90"/>
      <c r="C11" s="91"/>
      <c r="D11" s="12"/>
      <c r="E11" s="16" t="s">
        <v>0</v>
      </c>
      <c r="F11" s="97" t="e">
        <f>VLOOKUP(B11,Comarques!A1:B948,2)</f>
        <v>#N/A</v>
      </c>
      <c r="G11" s="98"/>
      <c r="H11" s="12"/>
      <c r="I11" s="14">
        <v>0</v>
      </c>
    </row>
    <row r="12" spans="1:9" s="14" customFormat="1" ht="13" x14ac:dyDescent="0.3">
      <c r="A12" s="16" t="s">
        <v>3</v>
      </c>
      <c r="B12" s="90"/>
      <c r="C12" s="91"/>
      <c r="D12" s="12"/>
      <c r="E12" s="16" t="s">
        <v>12</v>
      </c>
      <c r="F12" s="90"/>
      <c r="G12" s="92"/>
      <c r="H12" s="12"/>
      <c r="I12" s="14">
        <v>1</v>
      </c>
    </row>
    <row r="13" spans="1:9" ht="13.15" customHeight="1" thickBot="1" x14ac:dyDescent="0.3">
      <c r="A13" s="12"/>
      <c r="B13" s="12"/>
      <c r="C13" s="12"/>
      <c r="D13" s="12"/>
      <c r="E13" s="12"/>
      <c r="F13" s="12"/>
      <c r="G13" s="12"/>
      <c r="H13" s="12"/>
      <c r="I13" s="50">
        <v>2</v>
      </c>
    </row>
    <row r="14" spans="1:9" ht="13.5" thickTop="1" thickBot="1" x14ac:dyDescent="0.3">
      <c r="A14" s="79" t="s">
        <v>6</v>
      </c>
      <c r="B14" s="79"/>
      <c r="C14" s="79"/>
      <c r="D14" s="79"/>
      <c r="E14" s="79"/>
      <c r="F14" s="79"/>
      <c r="G14" s="79"/>
      <c r="H14" s="12"/>
      <c r="I14" s="50">
        <v>3</v>
      </c>
    </row>
    <row r="15" spans="1:9" ht="13" thickTop="1" x14ac:dyDescent="0.25">
      <c r="A15" s="12"/>
      <c r="B15" s="12"/>
      <c r="C15" s="12"/>
      <c r="D15" s="12"/>
      <c r="E15" s="12"/>
      <c r="F15" s="12"/>
      <c r="G15" s="12"/>
      <c r="H15" s="12"/>
      <c r="I15" s="50">
        <v>4</v>
      </c>
    </row>
    <row r="16" spans="1:9" x14ac:dyDescent="0.25">
      <c r="A16" s="17" t="s">
        <v>1035</v>
      </c>
      <c r="B16" s="48"/>
      <c r="C16" s="18" t="s">
        <v>1033</v>
      </c>
      <c r="D16" s="5">
        <v>46507</v>
      </c>
      <c r="E16" s="19"/>
      <c r="F16" s="12"/>
      <c r="G16" s="12"/>
      <c r="H16" s="12"/>
      <c r="I16" s="50">
        <v>5</v>
      </c>
    </row>
    <row r="17" spans="1:9" ht="13" thickBot="1" x14ac:dyDescent="0.3">
      <c r="A17" s="17"/>
      <c r="B17" s="12"/>
      <c r="C17" s="12"/>
      <c r="D17" s="12"/>
      <c r="E17" s="12"/>
      <c r="F17" s="12"/>
      <c r="G17" s="12"/>
      <c r="H17" s="12"/>
      <c r="I17" s="50">
        <v>6</v>
      </c>
    </row>
    <row r="18" spans="1:9" s="21" customFormat="1" ht="40.15" customHeight="1" thickBot="1" x14ac:dyDescent="0.3">
      <c r="A18" s="63" t="s">
        <v>1023</v>
      </c>
      <c r="B18" s="64"/>
      <c r="C18" s="63" t="s">
        <v>17</v>
      </c>
      <c r="D18" s="64"/>
      <c r="E18" s="74" t="s">
        <v>1029</v>
      </c>
      <c r="F18" s="75"/>
      <c r="G18" s="76"/>
      <c r="H18" s="20"/>
      <c r="I18" s="50">
        <v>7</v>
      </c>
    </row>
    <row r="19" spans="1:9" ht="13.9" customHeight="1" thickBot="1" x14ac:dyDescent="0.3">
      <c r="A19" s="63" t="s">
        <v>1015</v>
      </c>
      <c r="B19" s="64"/>
      <c r="C19" s="63" t="s">
        <v>1015</v>
      </c>
      <c r="D19" s="64"/>
      <c r="E19" s="63" t="s">
        <v>1015</v>
      </c>
      <c r="F19" s="65"/>
      <c r="G19" s="73"/>
      <c r="H19" s="12"/>
      <c r="I19" s="50">
        <v>8</v>
      </c>
    </row>
    <row r="20" spans="1:9" ht="16.5" customHeight="1" thickBot="1" x14ac:dyDescent="0.3">
      <c r="A20" s="22" t="s">
        <v>1</v>
      </c>
      <c r="B20" s="45">
        <v>12</v>
      </c>
      <c r="C20" s="22" t="s">
        <v>1</v>
      </c>
      <c r="D20" s="8">
        <f>B20</f>
        <v>12</v>
      </c>
      <c r="E20" s="67" t="s">
        <v>1</v>
      </c>
      <c r="F20" s="68"/>
      <c r="G20" s="8">
        <f>D20</f>
        <v>12</v>
      </c>
      <c r="H20" s="12"/>
      <c r="I20" s="50">
        <v>9</v>
      </c>
    </row>
    <row r="21" spans="1:9" ht="13" thickBot="1" x14ac:dyDescent="0.3">
      <c r="A21" s="22" t="s">
        <v>2</v>
      </c>
      <c r="B21" s="45">
        <v>0</v>
      </c>
      <c r="C21" s="22" t="s">
        <v>2</v>
      </c>
      <c r="D21" s="8">
        <f>B21</f>
        <v>0</v>
      </c>
      <c r="E21" s="67" t="s">
        <v>2</v>
      </c>
      <c r="F21" s="68" t="s">
        <v>2</v>
      </c>
      <c r="G21" s="8">
        <f>D21</f>
        <v>0</v>
      </c>
      <c r="H21" s="12"/>
      <c r="I21" s="50">
        <v>10</v>
      </c>
    </row>
    <row r="22" spans="1:9" ht="13.9" customHeight="1" thickBot="1" x14ac:dyDescent="0.3">
      <c r="A22" s="23" t="s">
        <v>1020</v>
      </c>
      <c r="B22" s="42">
        <f>ROUND(((35000*(B20+B21/30))/12),2)</f>
        <v>35000</v>
      </c>
      <c r="C22" s="23" t="s">
        <v>1020</v>
      </c>
      <c r="D22" s="46"/>
      <c r="E22" s="77" t="s">
        <v>1020</v>
      </c>
      <c r="F22" s="78"/>
      <c r="G22" s="42">
        <f>IF(B22&lt;D22,(B22),(D22))</f>
        <v>0</v>
      </c>
      <c r="H22" s="12"/>
      <c r="I22" s="50">
        <v>11</v>
      </c>
    </row>
    <row r="23" spans="1:9" ht="14.5" customHeight="1" thickBot="1" x14ac:dyDescent="0.3">
      <c r="A23" s="63" t="s">
        <v>1016</v>
      </c>
      <c r="B23" s="64"/>
      <c r="C23" s="63" t="s">
        <v>1016</v>
      </c>
      <c r="D23" s="64"/>
      <c r="E23" s="63" t="s">
        <v>1016</v>
      </c>
      <c r="F23" s="65"/>
      <c r="G23" s="66"/>
      <c r="H23" s="12"/>
      <c r="I23" s="50">
        <v>12</v>
      </c>
    </row>
    <row r="24" spans="1:9" ht="18.649999999999999" customHeight="1" thickBot="1" x14ac:dyDescent="0.3">
      <c r="A24" s="22" t="s">
        <v>22</v>
      </c>
      <c r="B24" s="45">
        <v>12</v>
      </c>
      <c r="C24" s="22" t="s">
        <v>1</v>
      </c>
      <c r="D24" s="8">
        <f>B24</f>
        <v>12</v>
      </c>
      <c r="E24" s="67" t="s">
        <v>1</v>
      </c>
      <c r="F24" s="68"/>
      <c r="G24" s="8">
        <f>B24</f>
        <v>12</v>
      </c>
      <c r="H24" s="12"/>
      <c r="I24" s="50">
        <v>13</v>
      </c>
    </row>
    <row r="25" spans="1:9" ht="18.649999999999999" customHeight="1" thickBot="1" x14ac:dyDescent="0.3">
      <c r="A25" s="22" t="s">
        <v>2</v>
      </c>
      <c r="B25" s="45">
        <v>0</v>
      </c>
      <c r="C25" s="22" t="s">
        <v>2</v>
      </c>
      <c r="D25" s="8">
        <f>B25</f>
        <v>0</v>
      </c>
      <c r="E25" s="67" t="s">
        <v>2</v>
      </c>
      <c r="F25" s="68"/>
      <c r="G25" s="8">
        <f>B25</f>
        <v>0</v>
      </c>
      <c r="H25" s="12"/>
      <c r="I25" s="50">
        <v>14</v>
      </c>
    </row>
    <row r="26" spans="1:9" ht="15" customHeight="1" thickBot="1" x14ac:dyDescent="0.3">
      <c r="A26" s="23" t="s">
        <v>13</v>
      </c>
      <c r="B26" s="42">
        <f>ROUND(((17500*(B24+B25/30))/12),2)</f>
        <v>17500</v>
      </c>
      <c r="C26" s="23" t="s">
        <v>20</v>
      </c>
      <c r="D26" s="46"/>
      <c r="E26" s="77" t="s">
        <v>20</v>
      </c>
      <c r="F26" s="78"/>
      <c r="G26" s="42">
        <f>IF(B26&lt;D26,(B26),(D26))</f>
        <v>0</v>
      </c>
      <c r="H26" s="12"/>
      <c r="I26" s="50">
        <v>15</v>
      </c>
    </row>
    <row r="27" spans="1:9" ht="27.65" customHeight="1" thickBot="1" x14ac:dyDescent="0.3">
      <c r="A27" s="24" t="s">
        <v>14</v>
      </c>
      <c r="B27" s="43">
        <f>ROUND(((B22+B26)*0.25),2)</f>
        <v>13125</v>
      </c>
      <c r="C27" s="24" t="s">
        <v>14</v>
      </c>
      <c r="D27" s="44">
        <f>ROUND(((D22+D26)*0.25),2)</f>
        <v>0</v>
      </c>
      <c r="E27" s="71" t="s">
        <v>14</v>
      </c>
      <c r="F27" s="72"/>
      <c r="G27" s="42">
        <f>ROUND(((G22+G26)*0.25),2)</f>
        <v>0</v>
      </c>
      <c r="H27" s="12"/>
      <c r="I27" s="50">
        <v>16</v>
      </c>
    </row>
    <row r="28" spans="1:9" ht="13" thickBot="1" x14ac:dyDescent="0.3">
      <c r="A28" s="25" t="s">
        <v>15</v>
      </c>
      <c r="B28" s="10">
        <f>ROUND(B22+B26+B27,2)</f>
        <v>65625</v>
      </c>
      <c r="C28" s="25" t="s">
        <v>21</v>
      </c>
      <c r="D28" s="10">
        <f>ROUND(D22+D26+D27,2)</f>
        <v>0</v>
      </c>
      <c r="E28" s="26" t="s">
        <v>18</v>
      </c>
      <c r="F28" s="26"/>
      <c r="G28" s="9">
        <f>ROUND(G22+G26+G27,2)</f>
        <v>0</v>
      </c>
      <c r="H28" s="12"/>
      <c r="I28" s="14">
        <v>17</v>
      </c>
    </row>
    <row r="29" spans="1:9" ht="13.5" thickTop="1" thickBot="1" x14ac:dyDescent="0.3">
      <c r="A29" s="12"/>
      <c r="B29" s="12"/>
      <c r="C29" s="12"/>
      <c r="D29" s="12"/>
      <c r="E29" s="12"/>
      <c r="F29" s="12"/>
      <c r="G29" s="12"/>
      <c r="H29" s="12"/>
      <c r="I29" s="14">
        <v>18</v>
      </c>
    </row>
    <row r="30" spans="1:9" ht="13.5" thickTop="1" thickBot="1" x14ac:dyDescent="0.3">
      <c r="A30" s="79" t="s">
        <v>9</v>
      </c>
      <c r="B30" s="79"/>
      <c r="C30" s="79"/>
      <c r="D30" s="79"/>
      <c r="E30" s="79"/>
      <c r="F30" s="79"/>
      <c r="G30" s="79"/>
      <c r="H30" s="12"/>
      <c r="I30" s="14">
        <v>19</v>
      </c>
    </row>
    <row r="31" spans="1:9" ht="13" thickTop="1" x14ac:dyDescent="0.25">
      <c r="A31" s="12"/>
      <c r="B31" s="12"/>
      <c r="C31" s="12"/>
      <c r="D31" s="12"/>
      <c r="E31" s="12"/>
      <c r="F31" s="12"/>
      <c r="G31" s="12"/>
      <c r="H31" s="12"/>
      <c r="I31" s="50">
        <v>20</v>
      </c>
    </row>
    <row r="32" spans="1:9" x14ac:dyDescent="0.25">
      <c r="A32" s="17" t="s">
        <v>1036</v>
      </c>
      <c r="B32" s="48"/>
      <c r="C32" s="18" t="s">
        <v>1037</v>
      </c>
      <c r="D32" s="5">
        <v>46507</v>
      </c>
      <c r="E32" s="19"/>
      <c r="F32" s="12"/>
      <c r="G32" s="12"/>
      <c r="H32" s="12"/>
      <c r="I32" s="50">
        <v>21</v>
      </c>
    </row>
    <row r="33" spans="1:9" ht="13" thickBot="1" x14ac:dyDescent="0.3">
      <c r="A33" s="12"/>
      <c r="B33" s="12"/>
      <c r="C33" s="12"/>
      <c r="D33" s="12"/>
      <c r="E33" s="12"/>
      <c r="F33" s="12"/>
      <c r="G33" s="12"/>
      <c r="H33" s="12"/>
      <c r="I33" s="50">
        <v>22</v>
      </c>
    </row>
    <row r="34" spans="1:9" ht="36" customHeight="1" thickBot="1" x14ac:dyDescent="0.3">
      <c r="A34" s="63" t="s">
        <v>1028</v>
      </c>
      <c r="B34" s="64"/>
      <c r="C34" s="63" t="s">
        <v>17</v>
      </c>
      <c r="D34" s="64"/>
      <c r="E34" s="74" t="s">
        <v>1029</v>
      </c>
      <c r="F34" s="75"/>
      <c r="G34" s="76"/>
      <c r="H34" s="12"/>
      <c r="I34" s="50">
        <v>23</v>
      </c>
    </row>
    <row r="35" spans="1:9" ht="13.9" customHeight="1" thickBot="1" x14ac:dyDescent="0.3">
      <c r="A35" s="63" t="s">
        <v>1015</v>
      </c>
      <c r="B35" s="64"/>
      <c r="C35" s="63" t="s">
        <v>1015</v>
      </c>
      <c r="D35" s="64"/>
      <c r="E35" s="63" t="s">
        <v>1015</v>
      </c>
      <c r="F35" s="65"/>
      <c r="G35" s="73"/>
      <c r="H35" s="12"/>
      <c r="I35" s="50">
        <v>24</v>
      </c>
    </row>
    <row r="36" spans="1:9" ht="13" thickBot="1" x14ac:dyDescent="0.3">
      <c r="A36" s="22" t="s">
        <v>1</v>
      </c>
      <c r="B36" s="45">
        <v>12</v>
      </c>
      <c r="C36" s="22" t="s">
        <v>1</v>
      </c>
      <c r="D36" s="8">
        <f>B36</f>
        <v>12</v>
      </c>
      <c r="E36" s="67" t="s">
        <v>1</v>
      </c>
      <c r="F36" s="68"/>
      <c r="G36" s="8">
        <f>D36</f>
        <v>12</v>
      </c>
      <c r="H36" s="12"/>
      <c r="I36" s="50">
        <v>25</v>
      </c>
    </row>
    <row r="37" spans="1:9" ht="13" thickBot="1" x14ac:dyDescent="0.3">
      <c r="A37" s="22" t="s">
        <v>2</v>
      </c>
      <c r="B37" s="45">
        <v>0</v>
      </c>
      <c r="C37" s="22" t="s">
        <v>2</v>
      </c>
      <c r="D37" s="8">
        <f>B37</f>
        <v>0</v>
      </c>
      <c r="E37" s="67" t="s">
        <v>2</v>
      </c>
      <c r="F37" s="68" t="s">
        <v>2</v>
      </c>
      <c r="G37" s="8">
        <f>D37</f>
        <v>0</v>
      </c>
      <c r="H37" s="12"/>
      <c r="I37" s="50">
        <v>26</v>
      </c>
    </row>
    <row r="38" spans="1:9" ht="13.9" customHeight="1" thickBot="1" x14ac:dyDescent="0.3">
      <c r="A38" s="23" t="s">
        <v>7</v>
      </c>
      <c r="B38" s="42">
        <f>ROUND(((35000*(B36+B37/30))/12),2)</f>
        <v>35000</v>
      </c>
      <c r="C38" s="23" t="s">
        <v>19</v>
      </c>
      <c r="D38" s="46"/>
      <c r="E38" s="77" t="s">
        <v>16</v>
      </c>
      <c r="F38" s="78"/>
      <c r="G38" s="42">
        <f>IF(B38&lt;D38,(B38),(D38))</f>
        <v>0</v>
      </c>
      <c r="H38" s="12"/>
      <c r="I38" s="50">
        <v>27</v>
      </c>
    </row>
    <row r="39" spans="1:9" ht="13.9" customHeight="1" thickBot="1" x14ac:dyDescent="0.3">
      <c r="A39" s="63" t="s">
        <v>1016</v>
      </c>
      <c r="B39" s="64"/>
      <c r="C39" s="63" t="s">
        <v>1016</v>
      </c>
      <c r="D39" s="64"/>
      <c r="E39" s="63" t="s">
        <v>1016</v>
      </c>
      <c r="F39" s="65"/>
      <c r="G39" s="66"/>
      <c r="H39" s="12"/>
      <c r="I39" s="50">
        <v>28</v>
      </c>
    </row>
    <row r="40" spans="1:9" ht="13" thickBot="1" x14ac:dyDescent="0.3">
      <c r="A40" s="22" t="s">
        <v>22</v>
      </c>
      <c r="B40" s="45">
        <v>12</v>
      </c>
      <c r="C40" s="22" t="s">
        <v>1</v>
      </c>
      <c r="D40" s="8">
        <f>B40</f>
        <v>12</v>
      </c>
      <c r="E40" s="67" t="s">
        <v>1</v>
      </c>
      <c r="F40" s="68"/>
      <c r="G40" s="8">
        <f>B40</f>
        <v>12</v>
      </c>
      <c r="H40" s="12"/>
      <c r="I40" s="50">
        <v>29</v>
      </c>
    </row>
    <row r="41" spans="1:9" ht="13" thickBot="1" x14ac:dyDescent="0.3">
      <c r="A41" s="22" t="s">
        <v>2</v>
      </c>
      <c r="B41" s="45">
        <v>0</v>
      </c>
      <c r="C41" s="22" t="s">
        <v>2</v>
      </c>
      <c r="D41" s="8">
        <f>B41</f>
        <v>0</v>
      </c>
      <c r="E41" s="67" t="s">
        <v>2</v>
      </c>
      <c r="F41" s="68"/>
      <c r="G41" s="8">
        <f>B41</f>
        <v>0</v>
      </c>
      <c r="H41" s="12"/>
      <c r="I41" s="50">
        <v>30</v>
      </c>
    </row>
    <row r="42" spans="1:9" ht="13.9" customHeight="1" thickBot="1" x14ac:dyDescent="0.3">
      <c r="A42" s="23" t="s">
        <v>13</v>
      </c>
      <c r="B42" s="42">
        <f>ROUND(((17500*(B40+B41/30))/12),2)</f>
        <v>17500</v>
      </c>
      <c r="C42" s="23" t="s">
        <v>20</v>
      </c>
      <c r="D42" s="46"/>
      <c r="E42" s="77" t="s">
        <v>20</v>
      </c>
      <c r="F42" s="78"/>
      <c r="G42" s="42">
        <f>IF(B42&lt;D42,(B42),(D42))</f>
        <v>0</v>
      </c>
      <c r="H42" s="12"/>
    </row>
    <row r="43" spans="1:9" ht="24.65" customHeight="1" thickBot="1" x14ac:dyDescent="0.3">
      <c r="A43" s="24" t="s">
        <v>14</v>
      </c>
      <c r="B43" s="43">
        <f>ROUND(((B38+B42)*0.25),2)</f>
        <v>13125</v>
      </c>
      <c r="C43" s="24" t="s">
        <v>14</v>
      </c>
      <c r="D43" s="44">
        <f>ROUND(((D38+D42)*0.25),2)</f>
        <v>0</v>
      </c>
      <c r="E43" s="71" t="s">
        <v>14</v>
      </c>
      <c r="F43" s="72"/>
      <c r="G43" s="42">
        <f>ROUND(((G38+G42)*0.25),2)</f>
        <v>0</v>
      </c>
      <c r="H43" s="12"/>
    </row>
    <row r="44" spans="1:9" ht="13" thickBot="1" x14ac:dyDescent="0.3">
      <c r="A44" s="25" t="s">
        <v>15</v>
      </c>
      <c r="B44" s="10">
        <f>ROUND(B38+B42+B43,2)</f>
        <v>65625</v>
      </c>
      <c r="C44" s="25" t="s">
        <v>21</v>
      </c>
      <c r="D44" s="10">
        <f>ROUND(D38+D42+D43,2)</f>
        <v>0</v>
      </c>
      <c r="E44" s="26" t="s">
        <v>18</v>
      </c>
      <c r="F44" s="26"/>
      <c r="G44" s="9">
        <f>ROUND(G38+G42+G43,2)</f>
        <v>0</v>
      </c>
      <c r="H44" s="12"/>
    </row>
    <row r="45" spans="1:9" ht="13.5" thickTop="1" thickBot="1" x14ac:dyDescent="0.3">
      <c r="A45" s="12"/>
      <c r="B45" s="12"/>
      <c r="C45" s="12"/>
      <c r="D45" s="27"/>
      <c r="E45" s="12"/>
      <c r="F45" s="12"/>
      <c r="G45" s="12"/>
      <c r="H45" s="12"/>
    </row>
    <row r="46" spans="1:9" ht="13.5" thickTop="1" thickBot="1" x14ac:dyDescent="0.3">
      <c r="A46" s="51" t="s">
        <v>4</v>
      </c>
      <c r="B46" s="51"/>
      <c r="C46" s="51"/>
      <c r="D46" s="51"/>
      <c r="E46" s="51"/>
      <c r="F46" s="51"/>
      <c r="G46" s="51"/>
      <c r="H46" s="12"/>
    </row>
    <row r="47" spans="1:9" s="14" customFormat="1" ht="12.75" customHeight="1" thickTop="1" x14ac:dyDescent="0.25">
      <c r="A47" s="69" t="s">
        <v>10</v>
      </c>
      <c r="B47" s="70"/>
      <c r="C47" s="47">
        <f>G28</f>
        <v>0</v>
      </c>
      <c r="D47" s="12"/>
      <c r="E47" s="55" t="s">
        <v>5</v>
      </c>
      <c r="F47" s="56"/>
      <c r="G47" s="29"/>
      <c r="H47" s="12"/>
      <c r="I47" s="14">
        <v>0</v>
      </c>
    </row>
    <row r="48" spans="1:9" s="14" customFormat="1" ht="12.75" customHeight="1" x14ac:dyDescent="0.25">
      <c r="A48" s="69" t="s">
        <v>11</v>
      </c>
      <c r="B48" s="70"/>
      <c r="C48" s="47">
        <f>G44</f>
        <v>0</v>
      </c>
      <c r="D48" s="12"/>
      <c r="E48" s="84">
        <v>30</v>
      </c>
      <c r="F48" s="85"/>
      <c r="G48" s="12"/>
      <c r="H48" s="12"/>
      <c r="I48" s="14">
        <v>30</v>
      </c>
    </row>
    <row r="49" spans="1:9" s="14" customFormat="1" ht="13" thickBot="1" x14ac:dyDescent="0.3">
      <c r="A49" s="12"/>
      <c r="B49" s="12"/>
      <c r="C49" s="12"/>
      <c r="D49" s="12"/>
      <c r="E49" s="12"/>
      <c r="F49" s="12"/>
      <c r="G49" s="12"/>
      <c r="H49" s="12"/>
      <c r="I49" s="14">
        <v>60</v>
      </c>
    </row>
    <row r="50" spans="1:9" s="14" customFormat="1" ht="13" thickBot="1" x14ac:dyDescent="0.3">
      <c r="A50" s="86" t="s">
        <v>8</v>
      </c>
      <c r="B50" s="87"/>
      <c r="C50" s="11">
        <f>C47+C48</f>
        <v>0</v>
      </c>
      <c r="D50" s="12"/>
      <c r="E50" s="12"/>
      <c r="F50" s="12"/>
      <c r="G50" s="12"/>
      <c r="H50" s="12"/>
    </row>
    <row r="51" spans="1:9" s="14" customFormat="1" ht="13" thickBot="1" x14ac:dyDescent="0.3">
      <c r="A51" s="12"/>
      <c r="B51" s="12"/>
      <c r="C51" s="12"/>
      <c r="D51" s="12"/>
      <c r="E51" s="12"/>
      <c r="F51" s="12"/>
      <c r="G51" s="12"/>
      <c r="H51" s="12"/>
    </row>
    <row r="52" spans="1:9" s="14" customFormat="1" ht="13.5" thickTop="1" thickBot="1" x14ac:dyDescent="0.3">
      <c r="A52" s="51" t="s">
        <v>1022</v>
      </c>
      <c r="B52" s="51"/>
      <c r="C52" s="51"/>
      <c r="D52" s="51"/>
      <c r="E52" s="51"/>
      <c r="F52" s="51"/>
      <c r="G52" s="51"/>
      <c r="H52" s="12"/>
    </row>
    <row r="53" spans="1:9" s="14" customFormat="1" ht="13" thickTop="1" x14ac:dyDescent="0.25">
      <c r="A53" s="57"/>
      <c r="B53" s="58"/>
      <c r="C53" s="58"/>
      <c r="D53" s="58"/>
      <c r="E53" s="58"/>
      <c r="F53" s="58"/>
      <c r="G53" s="59"/>
      <c r="H53" s="12"/>
    </row>
    <row r="54" spans="1:9" s="14" customFormat="1" x14ac:dyDescent="0.25">
      <c r="A54" s="60"/>
      <c r="B54" s="61"/>
      <c r="C54" s="61"/>
      <c r="D54" s="61"/>
      <c r="E54" s="61"/>
      <c r="F54" s="61"/>
      <c r="G54" s="62"/>
      <c r="H54" s="12"/>
    </row>
    <row r="55" spans="1:9" s="14" customFormat="1" ht="13" thickBot="1" x14ac:dyDescent="0.3">
      <c r="A55" s="12"/>
      <c r="B55" s="12"/>
      <c r="C55" s="12"/>
      <c r="D55" s="12"/>
      <c r="E55" s="12"/>
      <c r="F55" s="12"/>
      <c r="G55" s="12"/>
      <c r="H55" s="12"/>
    </row>
    <row r="56" spans="1:9" s="14" customFormat="1" ht="14.25" customHeight="1" thickTop="1" thickBot="1" x14ac:dyDescent="0.3">
      <c r="A56" s="89" t="s">
        <v>1032</v>
      </c>
      <c r="B56" s="89"/>
      <c r="C56" s="89"/>
      <c r="D56" s="89"/>
      <c r="E56" s="89"/>
      <c r="F56" s="89"/>
      <c r="G56" s="89"/>
      <c r="H56" s="12"/>
    </row>
    <row r="57" spans="1:9" s="14" customFormat="1" ht="14.25" customHeight="1" thickTop="1" x14ac:dyDescent="0.25">
      <c r="A57" s="88" t="s">
        <v>1024</v>
      </c>
      <c r="B57" s="88"/>
      <c r="C57" s="12"/>
      <c r="D57" s="12"/>
      <c r="E57" s="12"/>
      <c r="F57" s="30"/>
      <c r="G57" s="30"/>
      <c r="H57" s="12"/>
    </row>
    <row r="58" spans="1:9" s="14" customFormat="1" ht="10.15" customHeight="1" x14ac:dyDescent="0.25">
      <c r="A58" s="12" t="s">
        <v>1025</v>
      </c>
      <c r="B58" s="31"/>
      <c r="C58" s="12"/>
      <c r="D58" s="12"/>
      <c r="E58" s="12"/>
      <c r="F58" s="12"/>
      <c r="G58" s="12"/>
      <c r="H58" s="12"/>
    </row>
    <row r="59" spans="1:9" s="14" customFormat="1" x14ac:dyDescent="0.25">
      <c r="A59" s="12" t="s">
        <v>1017</v>
      </c>
      <c r="B59" s="12"/>
      <c r="C59" s="12"/>
      <c r="D59" s="12"/>
      <c r="E59" s="12"/>
      <c r="F59" s="83"/>
      <c r="G59" s="83"/>
      <c r="H59" s="12"/>
    </row>
    <row r="60" spans="1:9" s="14" customFormat="1" x14ac:dyDescent="0.25">
      <c r="A60" s="12" t="s">
        <v>1026</v>
      </c>
      <c r="B60" s="12"/>
      <c r="C60" s="12"/>
      <c r="E60" s="12"/>
      <c r="F60" s="12"/>
      <c r="G60" s="12"/>
      <c r="H60" s="12"/>
    </row>
    <row r="61" spans="1:9" s="14" customFormat="1" x14ac:dyDescent="0.25">
      <c r="A61" s="12" t="s">
        <v>1027</v>
      </c>
      <c r="B61" s="12"/>
      <c r="C61" s="12"/>
      <c r="E61" s="12"/>
      <c r="F61" s="12"/>
      <c r="G61" s="12"/>
      <c r="H61" s="12"/>
    </row>
    <row r="62" spans="1:9" ht="13" thickBot="1" x14ac:dyDescent="0.3">
      <c r="A62" s="6"/>
      <c r="B62" s="6"/>
      <c r="C62" s="32"/>
      <c r="D62" s="33"/>
      <c r="E62" s="34"/>
      <c r="F62" s="82"/>
      <c r="G62" s="82"/>
      <c r="H62" s="12"/>
    </row>
    <row r="63" spans="1:9" s="52" customFormat="1" ht="13" thickBot="1" x14ac:dyDescent="0.3">
      <c r="A63" s="6"/>
      <c r="B63" s="6"/>
      <c r="C63" s="32"/>
      <c r="D63" s="33"/>
      <c r="E63" s="34"/>
      <c r="F63" s="53"/>
      <c r="G63" s="54" t="s">
        <v>1030</v>
      </c>
    </row>
    <row r="64" spans="1:9" ht="13" x14ac:dyDescent="0.3">
      <c r="A64" s="52"/>
      <c r="B64" s="4"/>
      <c r="C64" s="35"/>
      <c r="D64" s="52"/>
      <c r="E64" s="35"/>
      <c r="F64" s="35"/>
      <c r="G64" s="52"/>
    </row>
    <row r="65" spans="1:7" ht="13" x14ac:dyDescent="0.3">
      <c r="A65" s="52"/>
      <c r="B65" s="4"/>
      <c r="C65" s="35"/>
      <c r="D65" s="52"/>
      <c r="E65" s="35"/>
      <c r="F65" s="35"/>
      <c r="G65" s="52"/>
    </row>
    <row r="66" spans="1:7" ht="13" x14ac:dyDescent="0.3">
      <c r="A66" s="81"/>
      <c r="B66" s="81"/>
      <c r="D66" s="35"/>
    </row>
    <row r="67" spans="1:7" x14ac:dyDescent="0.25">
      <c r="A67" s="36"/>
      <c r="B67" s="2"/>
      <c r="C67" s="37"/>
    </row>
    <row r="68" spans="1:7" x14ac:dyDescent="0.25">
      <c r="A68" s="36"/>
      <c r="B68" s="4"/>
      <c r="D68" s="38"/>
    </row>
    <row r="69" spans="1:7" ht="13" x14ac:dyDescent="0.3">
      <c r="A69" s="36"/>
      <c r="B69" s="4"/>
      <c r="E69" s="80"/>
      <c r="F69" s="80"/>
      <c r="G69" s="80"/>
    </row>
    <row r="70" spans="1:7" x14ac:dyDescent="0.25">
      <c r="A70" s="39"/>
      <c r="B70" s="2"/>
      <c r="E70" s="40"/>
      <c r="F70" s="40"/>
      <c r="G70" s="41"/>
    </row>
    <row r="71" spans="1:7" x14ac:dyDescent="0.25">
      <c r="A71" s="39"/>
      <c r="B71" s="2"/>
    </row>
    <row r="72" spans="1:7" x14ac:dyDescent="0.25">
      <c r="A72" s="36"/>
      <c r="B72" s="2"/>
    </row>
  </sheetData>
  <mergeCells count="54">
    <mergeCell ref="A1:A4"/>
    <mergeCell ref="A7:G7"/>
    <mergeCell ref="B10:C10"/>
    <mergeCell ref="F10:G10"/>
    <mergeCell ref="B11:C11"/>
    <mergeCell ref="F11:G11"/>
    <mergeCell ref="E22:F22"/>
    <mergeCell ref="B12:C12"/>
    <mergeCell ref="F12:G12"/>
    <mergeCell ref="A14:G14"/>
    <mergeCell ref="A18:B18"/>
    <mergeCell ref="C18:D18"/>
    <mergeCell ref="E18:G18"/>
    <mergeCell ref="A19:B19"/>
    <mergeCell ref="C19:D19"/>
    <mergeCell ref="E19:G19"/>
    <mergeCell ref="E20:F20"/>
    <mergeCell ref="E21:F21"/>
    <mergeCell ref="A35:B35"/>
    <mergeCell ref="C35:D35"/>
    <mergeCell ref="E35:G35"/>
    <mergeCell ref="A23:B23"/>
    <mergeCell ref="C23:D23"/>
    <mergeCell ref="E23:G23"/>
    <mergeCell ref="E24:F24"/>
    <mergeCell ref="E25:F25"/>
    <mergeCell ref="E26:F26"/>
    <mergeCell ref="E27:F27"/>
    <mergeCell ref="A30:G30"/>
    <mergeCell ref="A34:B34"/>
    <mergeCell ref="C34:D34"/>
    <mergeCell ref="E34:G34"/>
    <mergeCell ref="E36:F36"/>
    <mergeCell ref="E37:F37"/>
    <mergeCell ref="E38:F38"/>
    <mergeCell ref="A39:B39"/>
    <mergeCell ref="C39:D39"/>
    <mergeCell ref="E39:G39"/>
    <mergeCell ref="E40:F40"/>
    <mergeCell ref="E41:F41"/>
    <mergeCell ref="E42:F42"/>
    <mergeCell ref="E43:F43"/>
    <mergeCell ref="A47:B47"/>
    <mergeCell ref="E47:F47"/>
    <mergeCell ref="F59:G59"/>
    <mergeCell ref="F62:G62"/>
    <mergeCell ref="A66:B66"/>
    <mergeCell ref="E69:G69"/>
    <mergeCell ref="A48:B48"/>
    <mergeCell ref="E48:F48"/>
    <mergeCell ref="A50:B50"/>
    <mergeCell ref="A53:G54"/>
    <mergeCell ref="A56:G56"/>
    <mergeCell ref="A57:B57"/>
  </mergeCells>
  <dataValidations count="6">
    <dataValidation type="list" allowBlank="1" showInputMessage="1" showErrorMessage="1" sqref="E48:F48" xr:uid="{00000000-0002-0000-1300-000002000000}">
      <formula1>$I$47:$I$49</formula1>
    </dataValidation>
    <dataValidation type="list" allowBlank="1" showInputMessage="1" showErrorMessage="1" sqref="B20 B24 B40 B36" xr:uid="{00000000-0002-0000-1300-000004000000}">
      <formula1>$I$11:$I$29</formula1>
    </dataValidation>
    <dataValidation type="list" allowBlank="1" showInputMessage="1" showErrorMessage="1" sqref="B21 B25 B41 B37" xr:uid="{00000000-0002-0000-1300-000005000000}">
      <formula1>$I$11:$I$41</formula1>
    </dataValidation>
    <dataValidation allowBlank="1" showInputMessage="1" showErrorMessage="1" promptTitle="AVÍS" prompt="El detall import sol·licitat d'aquest document és unica i exclusivament per ENTITATS, no per els ens locals." sqref="F5" xr:uid="{00000000-0002-0000-1300-000006000000}"/>
    <dataValidation type="date" allowBlank="1" showInputMessage="1" showErrorMessage="1" sqref="B16 B32" xr:uid="{B66D347F-EC10-4E5B-8CBA-056533E23B78}">
      <formula1>46143</formula1>
      <formula2>46357</formula2>
    </dataValidation>
    <dataValidation type="date" allowBlank="1" showInputMessage="1" showErrorMessage="1" sqref="D16 D32" xr:uid="{8C67C8EC-A99B-46B7-A93B-990E67AC8F4C}">
      <formula1>46507</formula1>
      <formula2>46507</formula2>
    </dataValidation>
  </dataValidations>
  <pageMargins left="0.70866141732283461" right="0.70866141732283461" top="0.47244094488188976" bottom="0.74803149606299213" header="0.31496062992125984" footer="0.31496062992125984"/>
  <pageSetup paperSize="9" scale="56" orientation="landscape" r:id="rId1"/>
  <headerFooter alignWithMargins="0"/>
  <rowBreaks count="1" manualBreakCount="1">
    <brk id="62" max="16383" man="1"/>
  </rowBreaks>
  <colBreaks count="1" manualBreakCount="1">
    <brk id="9" max="59" man="1"/>
  </colBreak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300-000009000000}">
          <x14:formula1>
            <xm:f>Comarques!$A$2:$A$948</xm:f>
          </x14:formula1>
          <xm:sqref>B11:C11</xm:sqref>
        </x14:dataValidation>
      </x14:dataValidations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I72"/>
  <sheetViews>
    <sheetView zoomScaleNormal="100" workbookViewId="0">
      <selection activeCell="A5" sqref="A5"/>
    </sheetView>
  </sheetViews>
  <sheetFormatPr defaultColWidth="9.1796875" defaultRowHeight="12.5" x14ac:dyDescent="0.25"/>
  <cols>
    <col min="1" max="1" width="40" style="50" customWidth="1"/>
    <col min="2" max="2" width="15" style="50" customWidth="1"/>
    <col min="3" max="3" width="39.453125" style="50" customWidth="1"/>
    <col min="4" max="4" width="15" style="50" customWidth="1"/>
    <col min="5" max="5" width="18.7265625" style="50" customWidth="1"/>
    <col min="6" max="6" width="21" style="50" customWidth="1"/>
    <col min="7" max="7" width="16.26953125" style="50" bestFit="1" customWidth="1"/>
    <col min="8" max="8" width="9.1796875" style="50"/>
    <col min="9" max="9" width="9.1796875" style="50" hidden="1" customWidth="1"/>
    <col min="10" max="10" width="9.1796875" style="50" customWidth="1"/>
    <col min="11" max="16384" width="9.1796875" style="50"/>
  </cols>
  <sheetData>
    <row r="1" spans="1:9" x14ac:dyDescent="0.25">
      <c r="A1" s="93"/>
      <c r="B1" s="12"/>
      <c r="C1" s="12"/>
      <c r="D1" s="12"/>
      <c r="E1" s="12"/>
      <c r="F1" s="12"/>
      <c r="G1" s="12"/>
      <c r="H1" s="12"/>
    </row>
    <row r="2" spans="1:9" x14ac:dyDescent="0.25">
      <c r="A2" s="93"/>
      <c r="B2" s="12"/>
      <c r="C2" s="12"/>
      <c r="D2" s="12"/>
      <c r="E2" s="12"/>
      <c r="F2" s="12"/>
      <c r="G2" s="12"/>
      <c r="H2" s="12"/>
    </row>
    <row r="3" spans="1:9" x14ac:dyDescent="0.25">
      <c r="A3" s="93"/>
      <c r="B3" s="12"/>
      <c r="C3" s="12"/>
      <c r="D3" s="12"/>
      <c r="E3" s="12"/>
      <c r="F3" s="12"/>
      <c r="G3" s="12"/>
      <c r="H3" s="12"/>
    </row>
    <row r="4" spans="1:9" x14ac:dyDescent="0.25">
      <c r="A4" s="93"/>
      <c r="B4" s="12"/>
      <c r="C4" s="12"/>
      <c r="D4" s="12"/>
      <c r="E4" s="12"/>
      <c r="F4" s="12"/>
      <c r="G4" s="12"/>
      <c r="H4" s="12"/>
    </row>
    <row r="5" spans="1:9" x14ac:dyDescent="0.25">
      <c r="A5" s="12"/>
      <c r="B5" s="12"/>
      <c r="C5" s="12"/>
      <c r="D5" s="12"/>
      <c r="F5" s="12"/>
      <c r="G5" s="12"/>
      <c r="H5" s="12"/>
    </row>
    <row r="6" spans="1:9" x14ac:dyDescent="0.25">
      <c r="A6" s="12"/>
      <c r="B6" s="12"/>
      <c r="C6" s="12"/>
      <c r="D6" s="12"/>
      <c r="E6" s="12"/>
      <c r="F6" s="12"/>
      <c r="G6" s="12"/>
      <c r="H6" s="12"/>
    </row>
    <row r="7" spans="1:9" s="14" customFormat="1" ht="24.75" customHeight="1" thickBot="1" x14ac:dyDescent="0.35">
      <c r="A7" s="94" t="s">
        <v>24</v>
      </c>
      <c r="B7" s="94"/>
      <c r="C7" s="94"/>
      <c r="D7" s="94"/>
      <c r="E7" s="94"/>
      <c r="F7" s="94"/>
      <c r="G7" s="94"/>
      <c r="H7" s="12"/>
    </row>
    <row r="8" spans="1:9" s="14" customFormat="1" ht="5.25" customHeight="1" thickTop="1" x14ac:dyDescent="0.25">
      <c r="A8" s="15"/>
      <c r="B8" s="15"/>
      <c r="C8" s="15"/>
      <c r="D8" s="15"/>
      <c r="E8" s="15"/>
      <c r="F8" s="15"/>
      <c r="G8" s="15"/>
      <c r="H8" s="12"/>
    </row>
    <row r="9" spans="1:9" s="14" customFormat="1" x14ac:dyDescent="0.25">
      <c r="A9" s="12"/>
      <c r="B9" s="12"/>
      <c r="C9" s="12"/>
      <c r="D9" s="12"/>
      <c r="E9" s="12"/>
      <c r="F9" s="12"/>
      <c r="G9" s="12"/>
      <c r="H9" s="12"/>
    </row>
    <row r="10" spans="1:9" s="14" customFormat="1" ht="13" x14ac:dyDescent="0.3">
      <c r="A10" s="16" t="s">
        <v>23</v>
      </c>
      <c r="B10" s="95">
        <f>'Punt d''actuació 1 (afegir nom)'!B10:C10</f>
        <v>0</v>
      </c>
      <c r="C10" s="96"/>
      <c r="D10" s="12"/>
      <c r="E10" s="16" t="s">
        <v>1021</v>
      </c>
      <c r="F10" s="95">
        <f>'Punt d''actuació 1 (afegir nom)'!F10:G10</f>
        <v>0</v>
      </c>
      <c r="G10" s="96"/>
      <c r="H10" s="12"/>
    </row>
    <row r="11" spans="1:9" s="14" customFormat="1" ht="13" x14ac:dyDescent="0.3">
      <c r="A11" s="16" t="s">
        <v>1019</v>
      </c>
      <c r="B11" s="90"/>
      <c r="C11" s="91"/>
      <c r="D11" s="12"/>
      <c r="E11" s="16" t="s">
        <v>0</v>
      </c>
      <c r="F11" s="97" t="e">
        <f>VLOOKUP(B11,Comarques!A1:B948,2)</f>
        <v>#N/A</v>
      </c>
      <c r="G11" s="98"/>
      <c r="H11" s="12"/>
      <c r="I11" s="14">
        <v>0</v>
      </c>
    </row>
    <row r="12" spans="1:9" s="14" customFormat="1" ht="13" x14ac:dyDescent="0.3">
      <c r="A12" s="16" t="s">
        <v>3</v>
      </c>
      <c r="B12" s="90"/>
      <c r="C12" s="91"/>
      <c r="D12" s="12"/>
      <c r="E12" s="16" t="s">
        <v>12</v>
      </c>
      <c r="F12" s="90"/>
      <c r="G12" s="92"/>
      <c r="H12" s="12"/>
      <c r="I12" s="14">
        <v>1</v>
      </c>
    </row>
    <row r="13" spans="1:9" ht="13.15" customHeight="1" thickBot="1" x14ac:dyDescent="0.3">
      <c r="A13" s="12"/>
      <c r="B13" s="12"/>
      <c r="C13" s="12"/>
      <c r="D13" s="12"/>
      <c r="E13" s="12"/>
      <c r="F13" s="12"/>
      <c r="G13" s="12"/>
      <c r="H13" s="12"/>
      <c r="I13" s="50">
        <v>2</v>
      </c>
    </row>
    <row r="14" spans="1:9" ht="13.5" thickTop="1" thickBot="1" x14ac:dyDescent="0.3">
      <c r="A14" s="79" t="s">
        <v>6</v>
      </c>
      <c r="B14" s="79"/>
      <c r="C14" s="79"/>
      <c r="D14" s="79"/>
      <c r="E14" s="79"/>
      <c r="F14" s="79"/>
      <c r="G14" s="79"/>
      <c r="H14" s="12"/>
      <c r="I14" s="50">
        <v>3</v>
      </c>
    </row>
    <row r="15" spans="1:9" ht="13" thickTop="1" x14ac:dyDescent="0.25">
      <c r="A15" s="12"/>
      <c r="B15" s="12"/>
      <c r="C15" s="12"/>
      <c r="D15" s="12"/>
      <c r="E15" s="12"/>
      <c r="F15" s="12"/>
      <c r="G15" s="12"/>
      <c r="H15" s="12"/>
      <c r="I15" s="50">
        <v>4</v>
      </c>
    </row>
    <row r="16" spans="1:9" x14ac:dyDescent="0.25">
      <c r="A16" s="17" t="s">
        <v>1035</v>
      </c>
      <c r="B16" s="48"/>
      <c r="C16" s="18" t="s">
        <v>1033</v>
      </c>
      <c r="D16" s="5">
        <v>46507</v>
      </c>
      <c r="E16" s="19"/>
      <c r="F16" s="12"/>
      <c r="G16" s="12"/>
      <c r="H16" s="12"/>
      <c r="I16" s="50">
        <v>5</v>
      </c>
    </row>
    <row r="17" spans="1:9" ht="13" thickBot="1" x14ac:dyDescent="0.3">
      <c r="A17" s="12"/>
      <c r="B17" s="12"/>
      <c r="C17" s="12"/>
      <c r="D17" s="12"/>
      <c r="E17" s="12"/>
      <c r="F17" s="12"/>
      <c r="G17" s="12"/>
      <c r="H17" s="12"/>
      <c r="I17" s="50">
        <v>6</v>
      </c>
    </row>
    <row r="18" spans="1:9" s="21" customFormat="1" ht="40.15" customHeight="1" thickBot="1" x14ac:dyDescent="0.3">
      <c r="A18" s="63" t="s">
        <v>1023</v>
      </c>
      <c r="B18" s="64"/>
      <c r="C18" s="63" t="s">
        <v>17</v>
      </c>
      <c r="D18" s="64"/>
      <c r="E18" s="74" t="s">
        <v>1029</v>
      </c>
      <c r="F18" s="75"/>
      <c r="G18" s="76"/>
      <c r="H18" s="20"/>
      <c r="I18" s="50">
        <v>7</v>
      </c>
    </row>
    <row r="19" spans="1:9" ht="13.9" customHeight="1" thickBot="1" x14ac:dyDescent="0.3">
      <c r="A19" s="63" t="s">
        <v>1015</v>
      </c>
      <c r="B19" s="64"/>
      <c r="C19" s="63" t="s">
        <v>1015</v>
      </c>
      <c r="D19" s="64"/>
      <c r="E19" s="63" t="s">
        <v>1015</v>
      </c>
      <c r="F19" s="65"/>
      <c r="G19" s="73"/>
      <c r="H19" s="12"/>
      <c r="I19" s="50">
        <v>8</v>
      </c>
    </row>
    <row r="20" spans="1:9" ht="16.5" customHeight="1" thickBot="1" x14ac:dyDescent="0.3">
      <c r="A20" s="22" t="s">
        <v>1</v>
      </c>
      <c r="B20" s="45">
        <v>12</v>
      </c>
      <c r="C20" s="22" t="s">
        <v>1</v>
      </c>
      <c r="D20" s="8">
        <f>B20</f>
        <v>12</v>
      </c>
      <c r="E20" s="67" t="s">
        <v>1</v>
      </c>
      <c r="F20" s="68"/>
      <c r="G20" s="8">
        <f>D20</f>
        <v>12</v>
      </c>
      <c r="H20" s="12"/>
      <c r="I20" s="50">
        <v>9</v>
      </c>
    </row>
    <row r="21" spans="1:9" ht="13" thickBot="1" x14ac:dyDescent="0.3">
      <c r="A21" s="22" t="s">
        <v>2</v>
      </c>
      <c r="B21" s="45">
        <v>0</v>
      </c>
      <c r="C21" s="22" t="s">
        <v>2</v>
      </c>
      <c r="D21" s="8">
        <f>B21</f>
        <v>0</v>
      </c>
      <c r="E21" s="67" t="s">
        <v>2</v>
      </c>
      <c r="F21" s="68" t="s">
        <v>2</v>
      </c>
      <c r="G21" s="8">
        <f>D21</f>
        <v>0</v>
      </c>
      <c r="H21" s="12"/>
      <c r="I21" s="50">
        <v>10</v>
      </c>
    </row>
    <row r="22" spans="1:9" ht="13.9" customHeight="1" thickBot="1" x14ac:dyDescent="0.3">
      <c r="A22" s="23" t="s">
        <v>1020</v>
      </c>
      <c r="B22" s="42">
        <f>ROUND(((35000*(B20+B21/30))/12),2)</f>
        <v>35000</v>
      </c>
      <c r="C22" s="23" t="s">
        <v>1020</v>
      </c>
      <c r="D22" s="46"/>
      <c r="E22" s="77" t="s">
        <v>1020</v>
      </c>
      <c r="F22" s="78"/>
      <c r="G22" s="42">
        <f>IF(B22&lt;D22,(B22),(D22))</f>
        <v>0</v>
      </c>
      <c r="H22" s="12"/>
      <c r="I22" s="50">
        <v>11</v>
      </c>
    </row>
    <row r="23" spans="1:9" ht="14.5" customHeight="1" thickBot="1" x14ac:dyDescent="0.3">
      <c r="A23" s="63" t="s">
        <v>1016</v>
      </c>
      <c r="B23" s="64"/>
      <c r="C23" s="63" t="s">
        <v>1016</v>
      </c>
      <c r="D23" s="64"/>
      <c r="E23" s="63" t="s">
        <v>1016</v>
      </c>
      <c r="F23" s="65"/>
      <c r="G23" s="66"/>
      <c r="H23" s="12"/>
      <c r="I23" s="50">
        <v>12</v>
      </c>
    </row>
    <row r="24" spans="1:9" ht="18.649999999999999" customHeight="1" thickBot="1" x14ac:dyDescent="0.3">
      <c r="A24" s="22" t="s">
        <v>22</v>
      </c>
      <c r="B24" s="45">
        <v>12</v>
      </c>
      <c r="C24" s="22" t="s">
        <v>1</v>
      </c>
      <c r="D24" s="8">
        <f>B24</f>
        <v>12</v>
      </c>
      <c r="E24" s="67" t="s">
        <v>1</v>
      </c>
      <c r="F24" s="68"/>
      <c r="G24" s="8">
        <f>B24</f>
        <v>12</v>
      </c>
      <c r="H24" s="12"/>
      <c r="I24" s="50">
        <v>13</v>
      </c>
    </row>
    <row r="25" spans="1:9" ht="18.649999999999999" customHeight="1" thickBot="1" x14ac:dyDescent="0.3">
      <c r="A25" s="22" t="s">
        <v>2</v>
      </c>
      <c r="B25" s="45">
        <v>0</v>
      </c>
      <c r="C25" s="22" t="s">
        <v>2</v>
      </c>
      <c r="D25" s="8">
        <f>B25</f>
        <v>0</v>
      </c>
      <c r="E25" s="67" t="s">
        <v>2</v>
      </c>
      <c r="F25" s="68"/>
      <c r="G25" s="8">
        <f>B25</f>
        <v>0</v>
      </c>
      <c r="H25" s="12"/>
      <c r="I25" s="50">
        <v>14</v>
      </c>
    </row>
    <row r="26" spans="1:9" ht="15" customHeight="1" thickBot="1" x14ac:dyDescent="0.3">
      <c r="A26" s="23" t="s">
        <v>13</v>
      </c>
      <c r="B26" s="42">
        <f>ROUND(((17500*(B24+B25/30))/12),2)</f>
        <v>17500</v>
      </c>
      <c r="C26" s="23" t="s">
        <v>20</v>
      </c>
      <c r="D26" s="46"/>
      <c r="E26" s="77" t="s">
        <v>20</v>
      </c>
      <c r="F26" s="78"/>
      <c r="G26" s="42">
        <f>IF(B26&lt;D26,(B26),(D26))</f>
        <v>0</v>
      </c>
      <c r="H26" s="12"/>
      <c r="I26" s="50">
        <v>15</v>
      </c>
    </row>
    <row r="27" spans="1:9" ht="27.65" customHeight="1" thickBot="1" x14ac:dyDescent="0.3">
      <c r="A27" s="24" t="s">
        <v>14</v>
      </c>
      <c r="B27" s="43">
        <f>ROUND(((B22+B26)*0.25),2)</f>
        <v>13125</v>
      </c>
      <c r="C27" s="24" t="s">
        <v>14</v>
      </c>
      <c r="D27" s="44">
        <f>ROUND(((D22+D26)*0.25),2)</f>
        <v>0</v>
      </c>
      <c r="E27" s="71" t="s">
        <v>14</v>
      </c>
      <c r="F27" s="72"/>
      <c r="G27" s="42">
        <f>ROUND(((G22+G26)*0.25),2)</f>
        <v>0</v>
      </c>
      <c r="H27" s="12"/>
      <c r="I27" s="50">
        <v>16</v>
      </c>
    </row>
    <row r="28" spans="1:9" ht="13" thickBot="1" x14ac:dyDescent="0.3">
      <c r="A28" s="25" t="s">
        <v>15</v>
      </c>
      <c r="B28" s="10">
        <f>ROUND(B22+B26+B27,2)</f>
        <v>65625</v>
      </c>
      <c r="C28" s="25" t="s">
        <v>21</v>
      </c>
      <c r="D28" s="10">
        <f>ROUND(D22+D26+D27,2)</f>
        <v>0</v>
      </c>
      <c r="E28" s="26" t="s">
        <v>18</v>
      </c>
      <c r="F28" s="26"/>
      <c r="G28" s="9">
        <f>ROUND(G22+G26+G27,2)</f>
        <v>0</v>
      </c>
      <c r="H28" s="12"/>
      <c r="I28" s="14">
        <v>17</v>
      </c>
    </row>
    <row r="29" spans="1:9" ht="13.5" thickTop="1" thickBot="1" x14ac:dyDescent="0.3">
      <c r="A29" s="12"/>
      <c r="B29" s="12"/>
      <c r="C29" s="12"/>
      <c r="D29" s="12"/>
      <c r="E29" s="12"/>
      <c r="F29" s="12"/>
      <c r="G29" s="12"/>
      <c r="H29" s="12"/>
      <c r="I29" s="14">
        <v>18</v>
      </c>
    </row>
    <row r="30" spans="1:9" ht="13.5" thickTop="1" thickBot="1" x14ac:dyDescent="0.3">
      <c r="A30" s="79" t="s">
        <v>9</v>
      </c>
      <c r="B30" s="79"/>
      <c r="C30" s="79"/>
      <c r="D30" s="79"/>
      <c r="E30" s="79"/>
      <c r="F30" s="79"/>
      <c r="G30" s="79"/>
      <c r="H30" s="12"/>
      <c r="I30" s="14">
        <v>19</v>
      </c>
    </row>
    <row r="31" spans="1:9" ht="13" thickTop="1" x14ac:dyDescent="0.25">
      <c r="A31" s="12"/>
      <c r="B31" s="12"/>
      <c r="C31" s="12"/>
      <c r="D31" s="12"/>
      <c r="E31" s="12"/>
      <c r="F31" s="12"/>
      <c r="G31" s="12"/>
      <c r="H31" s="12"/>
      <c r="I31" s="50">
        <v>20</v>
      </c>
    </row>
    <row r="32" spans="1:9" x14ac:dyDescent="0.25">
      <c r="A32" s="17" t="s">
        <v>1036</v>
      </c>
      <c r="B32" s="48"/>
      <c r="C32" s="18" t="s">
        <v>1037</v>
      </c>
      <c r="D32" s="5">
        <v>46507</v>
      </c>
      <c r="E32" s="19"/>
      <c r="F32" s="12"/>
      <c r="G32" s="12"/>
      <c r="H32" s="12"/>
      <c r="I32" s="50">
        <v>21</v>
      </c>
    </row>
    <row r="33" spans="1:9" ht="13" thickBot="1" x14ac:dyDescent="0.3">
      <c r="A33" s="12"/>
      <c r="B33" s="12"/>
      <c r="C33" s="12"/>
      <c r="D33" s="12"/>
      <c r="E33" s="12"/>
      <c r="F33" s="12"/>
      <c r="G33" s="12"/>
      <c r="H33" s="12"/>
      <c r="I33" s="50">
        <v>22</v>
      </c>
    </row>
    <row r="34" spans="1:9" ht="36" customHeight="1" thickBot="1" x14ac:dyDescent="0.3">
      <c r="A34" s="63" t="s">
        <v>1028</v>
      </c>
      <c r="B34" s="64"/>
      <c r="C34" s="63" t="s">
        <v>17</v>
      </c>
      <c r="D34" s="64"/>
      <c r="E34" s="74" t="s">
        <v>1029</v>
      </c>
      <c r="F34" s="75"/>
      <c r="G34" s="76"/>
      <c r="H34" s="12"/>
      <c r="I34" s="50">
        <v>23</v>
      </c>
    </row>
    <row r="35" spans="1:9" ht="13.9" customHeight="1" thickBot="1" x14ac:dyDescent="0.3">
      <c r="A35" s="63" t="s">
        <v>1015</v>
      </c>
      <c r="B35" s="64"/>
      <c r="C35" s="63" t="s">
        <v>1015</v>
      </c>
      <c r="D35" s="64"/>
      <c r="E35" s="63" t="s">
        <v>1015</v>
      </c>
      <c r="F35" s="65"/>
      <c r="G35" s="73"/>
      <c r="H35" s="12"/>
      <c r="I35" s="50">
        <v>24</v>
      </c>
    </row>
    <row r="36" spans="1:9" ht="13" thickBot="1" x14ac:dyDescent="0.3">
      <c r="A36" s="22" t="s">
        <v>1</v>
      </c>
      <c r="B36" s="45">
        <v>12</v>
      </c>
      <c r="C36" s="22" t="s">
        <v>1</v>
      </c>
      <c r="D36" s="8">
        <f>B36</f>
        <v>12</v>
      </c>
      <c r="E36" s="67" t="s">
        <v>1</v>
      </c>
      <c r="F36" s="68"/>
      <c r="G36" s="8">
        <f>D36</f>
        <v>12</v>
      </c>
      <c r="H36" s="12"/>
      <c r="I36" s="50">
        <v>25</v>
      </c>
    </row>
    <row r="37" spans="1:9" ht="13" thickBot="1" x14ac:dyDescent="0.3">
      <c r="A37" s="22" t="s">
        <v>2</v>
      </c>
      <c r="B37" s="45">
        <v>0</v>
      </c>
      <c r="C37" s="22" t="s">
        <v>2</v>
      </c>
      <c r="D37" s="8">
        <f>B37</f>
        <v>0</v>
      </c>
      <c r="E37" s="67" t="s">
        <v>2</v>
      </c>
      <c r="F37" s="68" t="s">
        <v>2</v>
      </c>
      <c r="G37" s="8">
        <f>D37</f>
        <v>0</v>
      </c>
      <c r="H37" s="12"/>
      <c r="I37" s="50">
        <v>26</v>
      </c>
    </row>
    <row r="38" spans="1:9" ht="13.9" customHeight="1" thickBot="1" x14ac:dyDescent="0.3">
      <c r="A38" s="23" t="s">
        <v>7</v>
      </c>
      <c r="B38" s="42">
        <f>ROUND(((35000*(B36+B37/30))/12),2)</f>
        <v>35000</v>
      </c>
      <c r="C38" s="23" t="s">
        <v>19</v>
      </c>
      <c r="D38" s="46"/>
      <c r="E38" s="77" t="s">
        <v>16</v>
      </c>
      <c r="F38" s="78"/>
      <c r="G38" s="42">
        <f>IF(B38&lt;D38,(B38),(D38))</f>
        <v>0</v>
      </c>
      <c r="H38" s="12"/>
      <c r="I38" s="50">
        <v>27</v>
      </c>
    </row>
    <row r="39" spans="1:9" ht="13.9" customHeight="1" thickBot="1" x14ac:dyDescent="0.3">
      <c r="A39" s="63" t="s">
        <v>1016</v>
      </c>
      <c r="B39" s="64"/>
      <c r="C39" s="63" t="s">
        <v>1016</v>
      </c>
      <c r="D39" s="64"/>
      <c r="E39" s="63" t="s">
        <v>1016</v>
      </c>
      <c r="F39" s="65"/>
      <c r="G39" s="66"/>
      <c r="H39" s="12"/>
      <c r="I39" s="50">
        <v>28</v>
      </c>
    </row>
    <row r="40" spans="1:9" ht="13" thickBot="1" x14ac:dyDescent="0.3">
      <c r="A40" s="22" t="s">
        <v>22</v>
      </c>
      <c r="B40" s="45">
        <v>12</v>
      </c>
      <c r="C40" s="22" t="s">
        <v>1</v>
      </c>
      <c r="D40" s="8">
        <f>B40</f>
        <v>12</v>
      </c>
      <c r="E40" s="67" t="s">
        <v>1</v>
      </c>
      <c r="F40" s="68"/>
      <c r="G40" s="8">
        <f>B40</f>
        <v>12</v>
      </c>
      <c r="H40" s="12"/>
      <c r="I40" s="50">
        <v>29</v>
      </c>
    </row>
    <row r="41" spans="1:9" ht="13" thickBot="1" x14ac:dyDescent="0.3">
      <c r="A41" s="22" t="s">
        <v>2</v>
      </c>
      <c r="B41" s="45">
        <v>0</v>
      </c>
      <c r="C41" s="22" t="s">
        <v>2</v>
      </c>
      <c r="D41" s="8">
        <f>B41</f>
        <v>0</v>
      </c>
      <c r="E41" s="67" t="s">
        <v>2</v>
      </c>
      <c r="F41" s="68"/>
      <c r="G41" s="8">
        <f>B41</f>
        <v>0</v>
      </c>
      <c r="H41" s="12"/>
      <c r="I41" s="50">
        <v>30</v>
      </c>
    </row>
    <row r="42" spans="1:9" ht="13.9" customHeight="1" thickBot="1" x14ac:dyDescent="0.3">
      <c r="A42" s="23" t="s">
        <v>13</v>
      </c>
      <c r="B42" s="42">
        <f>ROUND(((17500*(B40+B41/30))/12),2)</f>
        <v>17500</v>
      </c>
      <c r="C42" s="23" t="s">
        <v>20</v>
      </c>
      <c r="D42" s="46"/>
      <c r="E42" s="77" t="s">
        <v>20</v>
      </c>
      <c r="F42" s="78"/>
      <c r="G42" s="42">
        <f>IF(B42&lt;D42,(B42),(D42))</f>
        <v>0</v>
      </c>
      <c r="H42" s="12"/>
    </row>
    <row r="43" spans="1:9" ht="24.65" customHeight="1" thickBot="1" x14ac:dyDescent="0.3">
      <c r="A43" s="24" t="s">
        <v>14</v>
      </c>
      <c r="B43" s="43">
        <f>ROUND(((B38+B42)*0.25),2)</f>
        <v>13125</v>
      </c>
      <c r="C43" s="24" t="s">
        <v>14</v>
      </c>
      <c r="D43" s="44">
        <f>ROUND(((D38+D42)*0.25),2)</f>
        <v>0</v>
      </c>
      <c r="E43" s="71" t="s">
        <v>14</v>
      </c>
      <c r="F43" s="72"/>
      <c r="G43" s="42">
        <f>ROUND(((G38+G42)*0.25),2)</f>
        <v>0</v>
      </c>
      <c r="H43" s="12"/>
    </row>
    <row r="44" spans="1:9" ht="13" thickBot="1" x14ac:dyDescent="0.3">
      <c r="A44" s="25" t="s">
        <v>15</v>
      </c>
      <c r="B44" s="10">
        <f>ROUND(B38+B42+B43,2)</f>
        <v>65625</v>
      </c>
      <c r="C44" s="25" t="s">
        <v>21</v>
      </c>
      <c r="D44" s="10">
        <f>ROUND(D38+D42+D43,2)</f>
        <v>0</v>
      </c>
      <c r="E44" s="26" t="s">
        <v>18</v>
      </c>
      <c r="F44" s="26"/>
      <c r="G44" s="9">
        <f>ROUND(G38+G42+G43,2)</f>
        <v>0</v>
      </c>
      <c r="H44" s="12"/>
    </row>
    <row r="45" spans="1:9" ht="13.5" thickTop="1" thickBot="1" x14ac:dyDescent="0.3">
      <c r="A45" s="12"/>
      <c r="B45" s="12"/>
      <c r="C45" s="12"/>
      <c r="D45" s="27"/>
      <c r="E45" s="12"/>
      <c r="F45" s="12"/>
      <c r="G45" s="12"/>
      <c r="H45" s="12"/>
    </row>
    <row r="46" spans="1:9" ht="13.5" thickTop="1" thickBot="1" x14ac:dyDescent="0.3">
      <c r="A46" s="51" t="s">
        <v>4</v>
      </c>
      <c r="B46" s="51"/>
      <c r="C46" s="51"/>
      <c r="D46" s="51"/>
      <c r="E46" s="51"/>
      <c r="F46" s="51"/>
      <c r="G46" s="51"/>
      <c r="H46" s="12"/>
    </row>
    <row r="47" spans="1:9" s="14" customFormat="1" ht="12.75" customHeight="1" thickTop="1" x14ac:dyDescent="0.25">
      <c r="A47" s="69" t="s">
        <v>10</v>
      </c>
      <c r="B47" s="70"/>
      <c r="C47" s="47">
        <f>G28</f>
        <v>0</v>
      </c>
      <c r="D47" s="12"/>
      <c r="E47" s="55" t="s">
        <v>5</v>
      </c>
      <c r="F47" s="56"/>
      <c r="G47" s="29"/>
      <c r="H47" s="12"/>
      <c r="I47" s="14">
        <v>0</v>
      </c>
    </row>
    <row r="48" spans="1:9" s="14" customFormat="1" ht="12.75" customHeight="1" x14ac:dyDescent="0.25">
      <c r="A48" s="69" t="s">
        <v>11</v>
      </c>
      <c r="B48" s="70"/>
      <c r="C48" s="47">
        <f>G44</f>
        <v>0</v>
      </c>
      <c r="D48" s="12"/>
      <c r="E48" s="84">
        <v>30</v>
      </c>
      <c r="F48" s="85"/>
      <c r="G48" s="12"/>
      <c r="H48" s="12"/>
      <c r="I48" s="14">
        <v>30</v>
      </c>
    </row>
    <row r="49" spans="1:9" s="14" customFormat="1" ht="13" thickBot="1" x14ac:dyDescent="0.3">
      <c r="A49" s="12"/>
      <c r="B49" s="12"/>
      <c r="C49" s="12"/>
      <c r="D49" s="12"/>
      <c r="E49" s="12"/>
      <c r="F49" s="12"/>
      <c r="G49" s="12"/>
      <c r="H49" s="12"/>
      <c r="I49" s="14">
        <v>60</v>
      </c>
    </row>
    <row r="50" spans="1:9" s="14" customFormat="1" ht="13" thickBot="1" x14ac:dyDescent="0.3">
      <c r="A50" s="86" t="s">
        <v>8</v>
      </c>
      <c r="B50" s="87"/>
      <c r="C50" s="11">
        <f>C47+C48</f>
        <v>0</v>
      </c>
      <c r="D50" s="12"/>
      <c r="E50" s="12"/>
      <c r="F50" s="12"/>
      <c r="G50" s="12"/>
      <c r="H50" s="12"/>
    </row>
    <row r="51" spans="1:9" s="14" customFormat="1" ht="13" thickBot="1" x14ac:dyDescent="0.3">
      <c r="A51" s="12"/>
      <c r="B51" s="12"/>
      <c r="C51" s="12"/>
      <c r="D51" s="12"/>
      <c r="E51" s="12"/>
      <c r="F51" s="12"/>
      <c r="G51" s="12"/>
      <c r="H51" s="12"/>
    </row>
    <row r="52" spans="1:9" s="14" customFormat="1" ht="13.5" thickTop="1" thickBot="1" x14ac:dyDescent="0.3">
      <c r="A52" s="51" t="s">
        <v>1022</v>
      </c>
      <c r="B52" s="51"/>
      <c r="C52" s="51"/>
      <c r="D52" s="51"/>
      <c r="E52" s="51"/>
      <c r="F52" s="51"/>
      <c r="G52" s="51"/>
      <c r="H52" s="12"/>
    </row>
    <row r="53" spans="1:9" s="14" customFormat="1" ht="13" thickTop="1" x14ac:dyDescent="0.25">
      <c r="A53" s="57"/>
      <c r="B53" s="58"/>
      <c r="C53" s="58"/>
      <c r="D53" s="58"/>
      <c r="E53" s="58"/>
      <c r="F53" s="58"/>
      <c r="G53" s="59"/>
      <c r="H53" s="12"/>
    </row>
    <row r="54" spans="1:9" s="14" customFormat="1" x14ac:dyDescent="0.25">
      <c r="A54" s="60"/>
      <c r="B54" s="61"/>
      <c r="C54" s="61"/>
      <c r="D54" s="61"/>
      <c r="E54" s="61"/>
      <c r="F54" s="61"/>
      <c r="G54" s="62"/>
      <c r="H54" s="12"/>
    </row>
    <row r="55" spans="1:9" s="14" customFormat="1" ht="13" thickBot="1" x14ac:dyDescent="0.3">
      <c r="A55" s="12"/>
      <c r="B55" s="12"/>
      <c r="C55" s="12"/>
      <c r="D55" s="12"/>
      <c r="E55" s="12"/>
      <c r="F55" s="12"/>
      <c r="G55" s="12"/>
      <c r="H55" s="12"/>
    </row>
    <row r="56" spans="1:9" s="14" customFormat="1" ht="14.25" customHeight="1" thickTop="1" thickBot="1" x14ac:dyDescent="0.3">
      <c r="A56" s="89" t="s">
        <v>1032</v>
      </c>
      <c r="B56" s="89"/>
      <c r="C56" s="89"/>
      <c r="D56" s="89"/>
      <c r="E56" s="89"/>
      <c r="F56" s="89"/>
      <c r="G56" s="89"/>
      <c r="H56" s="12"/>
    </row>
    <row r="57" spans="1:9" s="14" customFormat="1" ht="14.25" customHeight="1" thickTop="1" x14ac:dyDescent="0.25">
      <c r="A57" s="88" t="s">
        <v>1024</v>
      </c>
      <c r="B57" s="88"/>
      <c r="C57" s="12"/>
      <c r="D57" s="12"/>
      <c r="E57" s="12"/>
      <c r="F57" s="30"/>
      <c r="G57" s="30"/>
      <c r="H57" s="12"/>
    </row>
    <row r="58" spans="1:9" s="14" customFormat="1" ht="10.15" customHeight="1" x14ac:dyDescent="0.25">
      <c r="A58" s="12" t="s">
        <v>1025</v>
      </c>
      <c r="B58" s="31"/>
      <c r="C58" s="12"/>
      <c r="D58" s="12"/>
      <c r="E58" s="12"/>
      <c r="F58" s="12"/>
      <c r="G58" s="12"/>
      <c r="H58" s="12"/>
    </row>
    <row r="59" spans="1:9" s="14" customFormat="1" x14ac:dyDescent="0.25">
      <c r="A59" s="12" t="s">
        <v>1017</v>
      </c>
      <c r="B59" s="12"/>
      <c r="C59" s="12"/>
      <c r="D59" s="12"/>
      <c r="E59" s="12"/>
      <c r="F59" s="83"/>
      <c r="G59" s="83"/>
      <c r="H59" s="12"/>
    </row>
    <row r="60" spans="1:9" s="14" customFormat="1" x14ac:dyDescent="0.25">
      <c r="A60" s="12" t="s">
        <v>1026</v>
      </c>
      <c r="B60" s="12"/>
      <c r="C60" s="12"/>
      <c r="E60" s="12"/>
      <c r="F60" s="12"/>
      <c r="G60" s="12"/>
      <c r="H60" s="12"/>
    </row>
    <row r="61" spans="1:9" s="14" customFormat="1" x14ac:dyDescent="0.25">
      <c r="A61" s="12" t="s">
        <v>1027</v>
      </c>
      <c r="B61" s="12"/>
      <c r="C61" s="12"/>
      <c r="E61" s="12"/>
      <c r="F61" s="12"/>
      <c r="G61" s="12"/>
      <c r="H61" s="12"/>
    </row>
    <row r="62" spans="1:9" ht="13" thickBot="1" x14ac:dyDescent="0.3">
      <c r="A62" s="6"/>
      <c r="B62" s="6"/>
      <c r="C62" s="32"/>
      <c r="D62" s="33"/>
      <c r="E62" s="34"/>
      <c r="F62" s="82"/>
      <c r="G62" s="82"/>
      <c r="H62" s="12"/>
    </row>
    <row r="63" spans="1:9" s="52" customFormat="1" ht="13" thickBot="1" x14ac:dyDescent="0.3">
      <c r="A63" s="6"/>
      <c r="B63" s="6"/>
      <c r="C63" s="32"/>
      <c r="D63" s="33"/>
      <c r="E63" s="34"/>
      <c r="F63" s="53"/>
      <c r="G63" s="54" t="s">
        <v>1030</v>
      </c>
    </row>
    <row r="64" spans="1:9" ht="13" x14ac:dyDescent="0.3">
      <c r="B64" s="4"/>
      <c r="C64" s="35"/>
      <c r="E64" s="35"/>
      <c r="F64" s="35"/>
    </row>
    <row r="65" spans="1:7" ht="13" x14ac:dyDescent="0.3">
      <c r="B65" s="4"/>
      <c r="C65" s="35"/>
      <c r="D65" s="35"/>
      <c r="E65" s="35"/>
      <c r="F65" s="35"/>
    </row>
    <row r="66" spans="1:7" ht="13" x14ac:dyDescent="0.3">
      <c r="A66" s="81"/>
      <c r="B66" s="81"/>
      <c r="D66" s="35"/>
    </row>
    <row r="67" spans="1:7" x14ac:dyDescent="0.25">
      <c r="A67" s="36"/>
      <c r="B67" s="2"/>
      <c r="C67" s="37"/>
    </row>
    <row r="68" spans="1:7" x14ac:dyDescent="0.25">
      <c r="A68" s="36"/>
      <c r="B68" s="4"/>
      <c r="D68" s="38"/>
    </row>
    <row r="69" spans="1:7" ht="13" x14ac:dyDescent="0.3">
      <c r="A69" s="36"/>
      <c r="B69" s="4"/>
      <c r="E69" s="80"/>
      <c r="F69" s="80"/>
      <c r="G69" s="80"/>
    </row>
    <row r="70" spans="1:7" x14ac:dyDescent="0.25">
      <c r="A70" s="39"/>
      <c r="B70" s="2"/>
      <c r="E70" s="40"/>
      <c r="F70" s="40"/>
      <c r="G70" s="41"/>
    </row>
    <row r="71" spans="1:7" x14ac:dyDescent="0.25">
      <c r="A71" s="39"/>
      <c r="B71" s="2"/>
    </row>
    <row r="72" spans="1:7" x14ac:dyDescent="0.25">
      <c r="A72" s="36"/>
      <c r="B72" s="2"/>
    </row>
  </sheetData>
  <mergeCells count="54">
    <mergeCell ref="A1:A4"/>
    <mergeCell ref="A7:G7"/>
    <mergeCell ref="B10:C10"/>
    <mergeCell ref="F10:G10"/>
    <mergeCell ref="B11:C11"/>
    <mergeCell ref="F11:G11"/>
    <mergeCell ref="E22:F22"/>
    <mergeCell ref="B12:C12"/>
    <mergeCell ref="F12:G12"/>
    <mergeCell ref="A14:G14"/>
    <mergeCell ref="A18:B18"/>
    <mergeCell ref="C18:D18"/>
    <mergeCell ref="E18:G18"/>
    <mergeCell ref="A19:B19"/>
    <mergeCell ref="C19:D19"/>
    <mergeCell ref="E19:G19"/>
    <mergeCell ref="E20:F20"/>
    <mergeCell ref="E21:F21"/>
    <mergeCell ref="A35:B35"/>
    <mergeCell ref="C35:D35"/>
    <mergeCell ref="E35:G35"/>
    <mergeCell ref="A23:B23"/>
    <mergeCell ref="C23:D23"/>
    <mergeCell ref="E23:G23"/>
    <mergeCell ref="E24:F24"/>
    <mergeCell ref="E25:F25"/>
    <mergeCell ref="E26:F26"/>
    <mergeCell ref="E27:F27"/>
    <mergeCell ref="A30:G30"/>
    <mergeCell ref="A34:B34"/>
    <mergeCell ref="C34:D34"/>
    <mergeCell ref="E34:G34"/>
    <mergeCell ref="E36:F36"/>
    <mergeCell ref="E37:F37"/>
    <mergeCell ref="E38:F38"/>
    <mergeCell ref="A39:B39"/>
    <mergeCell ref="C39:D39"/>
    <mergeCell ref="E39:G39"/>
    <mergeCell ref="E40:F40"/>
    <mergeCell ref="E41:F41"/>
    <mergeCell ref="E42:F42"/>
    <mergeCell ref="E43:F43"/>
    <mergeCell ref="A47:B47"/>
    <mergeCell ref="E47:F47"/>
    <mergeCell ref="F59:G59"/>
    <mergeCell ref="F62:G62"/>
    <mergeCell ref="A66:B66"/>
    <mergeCell ref="E69:G69"/>
    <mergeCell ref="A48:B48"/>
    <mergeCell ref="E48:F48"/>
    <mergeCell ref="A50:B50"/>
    <mergeCell ref="A53:G54"/>
    <mergeCell ref="A56:G56"/>
    <mergeCell ref="A57:B57"/>
  </mergeCells>
  <dataValidations count="6">
    <dataValidation allowBlank="1" showInputMessage="1" showErrorMessage="1" promptTitle="AVÍS" prompt="El detall import sol·licitat d'aquest document és unica i exclusivament per ENTITATS, no per els ens locals." sqref="F5" xr:uid="{00000000-0002-0000-1400-000001000000}"/>
    <dataValidation type="list" allowBlank="1" showInputMessage="1" showErrorMessage="1" sqref="B21 B25 B41 B37" xr:uid="{00000000-0002-0000-1400-000002000000}">
      <formula1>$I$11:$I$41</formula1>
    </dataValidation>
    <dataValidation type="list" allowBlank="1" showInputMessage="1" showErrorMessage="1" sqref="B20 B24 B40 B36" xr:uid="{00000000-0002-0000-1400-000003000000}">
      <formula1>$I$11:$I$29</formula1>
    </dataValidation>
    <dataValidation type="list" allowBlank="1" showInputMessage="1" showErrorMessage="1" sqref="E48:F48" xr:uid="{00000000-0002-0000-1400-000005000000}">
      <formula1>$I$47:$I$49</formula1>
    </dataValidation>
    <dataValidation type="date" allowBlank="1" showInputMessage="1" showErrorMessage="1" sqref="B16 B32" xr:uid="{C4A42AB1-2DE2-46AE-A315-1CDEE650C3B5}">
      <formula1>46143</formula1>
      <formula2>46357</formula2>
    </dataValidation>
    <dataValidation type="date" allowBlank="1" showInputMessage="1" showErrorMessage="1" sqref="D16 D32" xr:uid="{980F26A8-1AA6-4D0B-941F-EA6EF0B6D532}">
      <formula1>46507</formula1>
      <formula2>46507</formula2>
    </dataValidation>
  </dataValidations>
  <pageMargins left="0.70866141732283461" right="0.70866141732283461" top="0.47244094488188976" bottom="0.74803149606299213" header="0.31496062992125984" footer="0.31496062992125984"/>
  <pageSetup paperSize="9" scale="56" orientation="landscape" r:id="rId1"/>
  <headerFooter alignWithMargins="0"/>
  <rowBreaks count="1" manualBreakCount="1">
    <brk id="62" max="16383" man="1"/>
  </rowBreaks>
  <colBreaks count="1" manualBreakCount="1">
    <brk id="9" max="59" man="1"/>
  </colBreak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400-000009000000}">
          <x14:formula1>
            <xm:f>Comarques!$A$2:$A$948</xm:f>
          </x14:formula1>
          <xm:sqref>B11:C11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72"/>
  <sheetViews>
    <sheetView zoomScaleNormal="100" workbookViewId="0">
      <selection activeCell="B3" sqref="B3"/>
    </sheetView>
  </sheetViews>
  <sheetFormatPr defaultColWidth="9.1796875" defaultRowHeight="12.5" x14ac:dyDescent="0.25"/>
  <cols>
    <col min="1" max="1" width="40" style="3" customWidth="1"/>
    <col min="2" max="2" width="15" style="3" customWidth="1"/>
    <col min="3" max="3" width="39.453125" style="3" customWidth="1"/>
    <col min="4" max="4" width="15" style="3" customWidth="1"/>
    <col min="5" max="5" width="18.7265625" style="3" customWidth="1"/>
    <col min="6" max="6" width="21" style="3" customWidth="1"/>
    <col min="7" max="7" width="16.26953125" style="3" bestFit="1" customWidth="1"/>
    <col min="8" max="8" width="9.1796875" style="3"/>
    <col min="9" max="9" width="9.1796875" style="3" hidden="1" customWidth="1"/>
    <col min="10" max="10" width="9.1796875" style="3" customWidth="1"/>
    <col min="11" max="16384" width="9.1796875" style="3"/>
  </cols>
  <sheetData>
    <row r="1" spans="1:9" x14ac:dyDescent="0.25">
      <c r="A1" s="93"/>
      <c r="B1" s="12"/>
      <c r="C1" s="12"/>
      <c r="D1" s="12"/>
      <c r="E1" s="12"/>
      <c r="F1" s="12"/>
      <c r="G1" s="12"/>
      <c r="H1" s="12"/>
    </row>
    <row r="2" spans="1:9" x14ac:dyDescent="0.25">
      <c r="A2" s="93"/>
      <c r="B2" s="12"/>
      <c r="C2" s="12"/>
      <c r="D2" s="12"/>
      <c r="E2" s="12"/>
      <c r="F2" s="12"/>
      <c r="G2" s="12"/>
      <c r="H2" s="12"/>
    </row>
    <row r="3" spans="1:9" x14ac:dyDescent="0.25">
      <c r="A3" s="93"/>
      <c r="B3" s="12"/>
      <c r="C3" s="12"/>
      <c r="D3" s="12"/>
      <c r="E3" s="12"/>
      <c r="F3" s="12"/>
      <c r="G3" s="12"/>
      <c r="H3" s="12"/>
    </row>
    <row r="4" spans="1:9" x14ac:dyDescent="0.25">
      <c r="A4" s="93"/>
      <c r="B4" s="12"/>
      <c r="C4" s="12"/>
      <c r="D4" s="12"/>
      <c r="E4" s="12"/>
      <c r="F4" s="12"/>
      <c r="G4" s="12"/>
      <c r="H4" s="12"/>
    </row>
    <row r="5" spans="1:9" x14ac:dyDescent="0.25">
      <c r="A5" s="12"/>
      <c r="B5" s="12"/>
      <c r="C5" s="12"/>
      <c r="D5" s="12"/>
      <c r="F5" s="12"/>
      <c r="G5" s="12"/>
      <c r="H5" s="12"/>
    </row>
    <row r="6" spans="1:9" x14ac:dyDescent="0.25">
      <c r="A6" s="12"/>
      <c r="B6" s="12"/>
      <c r="C6" s="12"/>
      <c r="D6" s="12"/>
      <c r="E6" s="12"/>
      <c r="F6" s="12"/>
      <c r="G6" s="12"/>
      <c r="H6" s="12"/>
    </row>
    <row r="7" spans="1:9" s="14" customFormat="1" ht="24.75" customHeight="1" thickBot="1" x14ac:dyDescent="0.35">
      <c r="A7" s="94" t="s">
        <v>24</v>
      </c>
      <c r="B7" s="94"/>
      <c r="C7" s="94"/>
      <c r="D7" s="94"/>
      <c r="E7" s="94"/>
      <c r="F7" s="94"/>
      <c r="G7" s="94"/>
      <c r="H7" s="12"/>
    </row>
    <row r="8" spans="1:9" s="14" customFormat="1" ht="5.25" customHeight="1" thickTop="1" x14ac:dyDescent="0.25">
      <c r="A8" s="15"/>
      <c r="B8" s="15"/>
      <c r="C8" s="15"/>
      <c r="D8" s="15"/>
      <c r="E8" s="15"/>
      <c r="F8" s="15"/>
      <c r="G8" s="15"/>
      <c r="H8" s="12"/>
    </row>
    <row r="9" spans="1:9" s="14" customFormat="1" x14ac:dyDescent="0.25">
      <c r="A9" s="12"/>
      <c r="B9" s="12"/>
      <c r="C9" s="12"/>
      <c r="D9" s="12"/>
      <c r="E9" s="12"/>
      <c r="F9" s="12"/>
      <c r="G9" s="12"/>
      <c r="H9" s="12"/>
    </row>
    <row r="10" spans="1:9" s="14" customFormat="1" ht="13" x14ac:dyDescent="0.3">
      <c r="A10" s="16" t="s">
        <v>23</v>
      </c>
      <c r="B10" s="95">
        <f>'Punt d''actuació 1 (afegir nom)'!B10:C10</f>
        <v>0</v>
      </c>
      <c r="C10" s="96"/>
      <c r="D10" s="12"/>
      <c r="E10" s="16" t="s">
        <v>1021</v>
      </c>
      <c r="F10" s="95">
        <f>'Punt d''actuació 1 (afegir nom)'!F10:G10</f>
        <v>0</v>
      </c>
      <c r="G10" s="96"/>
      <c r="H10" s="12"/>
    </row>
    <row r="11" spans="1:9" s="14" customFormat="1" ht="13" x14ac:dyDescent="0.3">
      <c r="A11" s="16" t="s">
        <v>1019</v>
      </c>
      <c r="B11" s="90"/>
      <c r="C11" s="91"/>
      <c r="D11" s="12"/>
      <c r="E11" s="16" t="s">
        <v>0</v>
      </c>
      <c r="F11" s="97" t="e">
        <f>VLOOKUP(B11,Comarques!A1:B948,2)</f>
        <v>#N/A</v>
      </c>
      <c r="G11" s="98"/>
      <c r="H11" s="12"/>
      <c r="I11" s="14">
        <v>0</v>
      </c>
    </row>
    <row r="12" spans="1:9" s="14" customFormat="1" ht="13" x14ac:dyDescent="0.3">
      <c r="A12" s="16" t="s">
        <v>3</v>
      </c>
      <c r="B12" s="90"/>
      <c r="C12" s="91"/>
      <c r="D12" s="12"/>
      <c r="E12" s="16" t="s">
        <v>12</v>
      </c>
      <c r="F12" s="90"/>
      <c r="G12" s="92"/>
      <c r="H12" s="12"/>
      <c r="I12" s="14">
        <v>1</v>
      </c>
    </row>
    <row r="13" spans="1:9" ht="13.15" customHeight="1" thickBot="1" x14ac:dyDescent="0.3">
      <c r="A13" s="12"/>
      <c r="B13" s="12"/>
      <c r="C13" s="12"/>
      <c r="D13" s="12"/>
      <c r="E13" s="12"/>
      <c r="F13" s="12"/>
      <c r="G13" s="12"/>
      <c r="H13" s="12"/>
      <c r="I13" s="3">
        <v>2</v>
      </c>
    </row>
    <row r="14" spans="1:9" ht="13.5" thickTop="1" thickBot="1" x14ac:dyDescent="0.3">
      <c r="A14" s="79" t="s">
        <v>6</v>
      </c>
      <c r="B14" s="79"/>
      <c r="C14" s="79"/>
      <c r="D14" s="79"/>
      <c r="E14" s="79"/>
      <c r="F14" s="79"/>
      <c r="G14" s="79"/>
      <c r="H14" s="12"/>
      <c r="I14" s="3">
        <v>3</v>
      </c>
    </row>
    <row r="15" spans="1:9" ht="13" thickTop="1" x14ac:dyDescent="0.25">
      <c r="A15" s="12"/>
      <c r="B15" s="12"/>
      <c r="C15" s="12"/>
      <c r="D15" s="12"/>
      <c r="E15" s="12"/>
      <c r="F15" s="12"/>
      <c r="G15" s="12"/>
      <c r="H15" s="12"/>
      <c r="I15" s="3">
        <v>4</v>
      </c>
    </row>
    <row r="16" spans="1:9" x14ac:dyDescent="0.25">
      <c r="A16" s="17" t="s">
        <v>1035</v>
      </c>
      <c r="B16" s="48"/>
      <c r="C16" s="18" t="s">
        <v>1033</v>
      </c>
      <c r="D16" s="5">
        <v>46507</v>
      </c>
      <c r="E16" s="19"/>
      <c r="F16" s="12"/>
      <c r="G16" s="12"/>
      <c r="H16" s="12"/>
      <c r="I16" s="3">
        <v>5</v>
      </c>
    </row>
    <row r="17" spans="1:9" ht="13" thickBot="1" x14ac:dyDescent="0.3">
      <c r="A17" s="12"/>
      <c r="B17" s="12"/>
      <c r="C17" s="12"/>
      <c r="D17" s="12"/>
      <c r="E17" s="12"/>
      <c r="F17" s="12"/>
      <c r="G17" s="12"/>
      <c r="H17" s="12"/>
      <c r="I17" s="3">
        <v>6</v>
      </c>
    </row>
    <row r="18" spans="1:9" s="21" customFormat="1" ht="40.15" customHeight="1" thickBot="1" x14ac:dyDescent="0.3">
      <c r="A18" s="63" t="s">
        <v>1023</v>
      </c>
      <c r="B18" s="64"/>
      <c r="C18" s="63" t="s">
        <v>17</v>
      </c>
      <c r="D18" s="64"/>
      <c r="E18" s="74" t="s">
        <v>1029</v>
      </c>
      <c r="F18" s="75"/>
      <c r="G18" s="76"/>
      <c r="H18" s="20"/>
      <c r="I18" s="3">
        <v>7</v>
      </c>
    </row>
    <row r="19" spans="1:9" ht="13.9" customHeight="1" thickBot="1" x14ac:dyDescent="0.3">
      <c r="A19" s="63" t="s">
        <v>1015</v>
      </c>
      <c r="B19" s="64"/>
      <c r="C19" s="63" t="s">
        <v>1015</v>
      </c>
      <c r="D19" s="64"/>
      <c r="E19" s="63" t="s">
        <v>1015</v>
      </c>
      <c r="F19" s="65"/>
      <c r="G19" s="73"/>
      <c r="H19" s="12"/>
      <c r="I19" s="3">
        <v>8</v>
      </c>
    </row>
    <row r="20" spans="1:9" ht="16.5" customHeight="1" thickBot="1" x14ac:dyDescent="0.3">
      <c r="A20" s="22" t="s">
        <v>1</v>
      </c>
      <c r="B20" s="45">
        <v>12</v>
      </c>
      <c r="C20" s="22" t="s">
        <v>1</v>
      </c>
      <c r="D20" s="8">
        <f>B20</f>
        <v>12</v>
      </c>
      <c r="E20" s="67" t="s">
        <v>1</v>
      </c>
      <c r="F20" s="68"/>
      <c r="G20" s="8">
        <f>D20</f>
        <v>12</v>
      </c>
      <c r="H20" s="12"/>
      <c r="I20" s="3">
        <v>9</v>
      </c>
    </row>
    <row r="21" spans="1:9" ht="13" thickBot="1" x14ac:dyDescent="0.3">
      <c r="A21" s="22" t="s">
        <v>2</v>
      </c>
      <c r="B21" s="45">
        <v>0</v>
      </c>
      <c r="C21" s="22" t="s">
        <v>2</v>
      </c>
      <c r="D21" s="8">
        <f>B21</f>
        <v>0</v>
      </c>
      <c r="E21" s="67" t="s">
        <v>2</v>
      </c>
      <c r="F21" s="68" t="s">
        <v>2</v>
      </c>
      <c r="G21" s="8">
        <f>D21</f>
        <v>0</v>
      </c>
      <c r="H21" s="12"/>
      <c r="I21" s="3">
        <v>10</v>
      </c>
    </row>
    <row r="22" spans="1:9" ht="13.9" customHeight="1" thickBot="1" x14ac:dyDescent="0.3">
      <c r="A22" s="23" t="s">
        <v>1020</v>
      </c>
      <c r="B22" s="42">
        <f>ROUND(((35000*(B20+B21/30))/12),2)</f>
        <v>35000</v>
      </c>
      <c r="C22" s="23" t="s">
        <v>1020</v>
      </c>
      <c r="D22" s="46"/>
      <c r="E22" s="77" t="s">
        <v>1020</v>
      </c>
      <c r="F22" s="78"/>
      <c r="G22" s="42">
        <f>IF(B22&lt;D22,(B22),(D22))</f>
        <v>0</v>
      </c>
      <c r="H22" s="12"/>
      <c r="I22" s="3">
        <v>11</v>
      </c>
    </row>
    <row r="23" spans="1:9" ht="14.5" customHeight="1" thickBot="1" x14ac:dyDescent="0.3">
      <c r="A23" s="63" t="s">
        <v>1016</v>
      </c>
      <c r="B23" s="64"/>
      <c r="C23" s="63" t="s">
        <v>1016</v>
      </c>
      <c r="D23" s="64"/>
      <c r="E23" s="63" t="s">
        <v>1016</v>
      </c>
      <c r="F23" s="65"/>
      <c r="G23" s="66"/>
      <c r="H23" s="12"/>
      <c r="I23" s="3">
        <v>12</v>
      </c>
    </row>
    <row r="24" spans="1:9" ht="18.649999999999999" customHeight="1" thickBot="1" x14ac:dyDescent="0.3">
      <c r="A24" s="22" t="s">
        <v>22</v>
      </c>
      <c r="B24" s="45">
        <v>12</v>
      </c>
      <c r="C24" s="22" t="s">
        <v>1</v>
      </c>
      <c r="D24" s="8">
        <f>B24</f>
        <v>12</v>
      </c>
      <c r="E24" s="67" t="s">
        <v>1</v>
      </c>
      <c r="F24" s="68"/>
      <c r="G24" s="8">
        <f>B24</f>
        <v>12</v>
      </c>
      <c r="H24" s="12"/>
      <c r="I24" s="3">
        <v>13</v>
      </c>
    </row>
    <row r="25" spans="1:9" ht="18.649999999999999" customHeight="1" thickBot="1" x14ac:dyDescent="0.3">
      <c r="A25" s="22" t="s">
        <v>2</v>
      </c>
      <c r="B25" s="45">
        <v>0</v>
      </c>
      <c r="C25" s="22" t="s">
        <v>2</v>
      </c>
      <c r="D25" s="8">
        <f>B25</f>
        <v>0</v>
      </c>
      <c r="E25" s="67" t="s">
        <v>2</v>
      </c>
      <c r="F25" s="68"/>
      <c r="G25" s="8">
        <f>B25</f>
        <v>0</v>
      </c>
      <c r="H25" s="12"/>
      <c r="I25" s="3">
        <v>14</v>
      </c>
    </row>
    <row r="26" spans="1:9" ht="15" customHeight="1" thickBot="1" x14ac:dyDescent="0.3">
      <c r="A26" s="23" t="s">
        <v>13</v>
      </c>
      <c r="B26" s="42">
        <f>ROUND(((17500*(B24+B25/30))/12),2)</f>
        <v>17500</v>
      </c>
      <c r="C26" s="23" t="s">
        <v>20</v>
      </c>
      <c r="D26" s="46"/>
      <c r="E26" s="77" t="s">
        <v>20</v>
      </c>
      <c r="F26" s="78"/>
      <c r="G26" s="42">
        <f>IF(B26&lt;D26,(B26),(D26))</f>
        <v>0</v>
      </c>
      <c r="H26" s="12"/>
      <c r="I26" s="3">
        <v>15</v>
      </c>
    </row>
    <row r="27" spans="1:9" ht="27.65" customHeight="1" thickBot="1" x14ac:dyDescent="0.3">
      <c r="A27" s="24" t="s">
        <v>14</v>
      </c>
      <c r="B27" s="43">
        <f>ROUND(((B22+B26)*0.25),2)</f>
        <v>13125</v>
      </c>
      <c r="C27" s="24" t="s">
        <v>14</v>
      </c>
      <c r="D27" s="44">
        <f>ROUND(((D22+D26)*0.25),2)</f>
        <v>0</v>
      </c>
      <c r="E27" s="71" t="s">
        <v>14</v>
      </c>
      <c r="F27" s="72"/>
      <c r="G27" s="42">
        <f>ROUND(((G22+G26)*0.25),2)</f>
        <v>0</v>
      </c>
      <c r="H27" s="12"/>
      <c r="I27" s="3">
        <v>16</v>
      </c>
    </row>
    <row r="28" spans="1:9" ht="13" thickBot="1" x14ac:dyDescent="0.3">
      <c r="A28" s="25" t="s">
        <v>15</v>
      </c>
      <c r="B28" s="10">
        <f>ROUND(B22+B26+B27,2)</f>
        <v>65625</v>
      </c>
      <c r="C28" s="25" t="s">
        <v>21</v>
      </c>
      <c r="D28" s="10">
        <f>ROUND(D22+D26+D27,2)</f>
        <v>0</v>
      </c>
      <c r="E28" s="26" t="s">
        <v>18</v>
      </c>
      <c r="F28" s="26"/>
      <c r="G28" s="9">
        <f>ROUND(G22+G26+G27,2)</f>
        <v>0</v>
      </c>
      <c r="H28" s="12"/>
      <c r="I28" s="14">
        <v>17</v>
      </c>
    </row>
    <row r="29" spans="1:9" ht="13.5" thickTop="1" thickBot="1" x14ac:dyDescent="0.3">
      <c r="A29" s="12"/>
      <c r="B29" s="12"/>
      <c r="C29" s="12"/>
      <c r="D29" s="12"/>
      <c r="E29" s="12"/>
      <c r="F29" s="12"/>
      <c r="G29" s="12"/>
      <c r="H29" s="12"/>
      <c r="I29" s="14">
        <v>18</v>
      </c>
    </row>
    <row r="30" spans="1:9" ht="13.5" thickTop="1" thickBot="1" x14ac:dyDescent="0.3">
      <c r="A30" s="79" t="s">
        <v>9</v>
      </c>
      <c r="B30" s="79"/>
      <c r="C30" s="79"/>
      <c r="D30" s="79"/>
      <c r="E30" s="79"/>
      <c r="F30" s="79"/>
      <c r="G30" s="79"/>
      <c r="H30" s="12"/>
      <c r="I30" s="14">
        <v>19</v>
      </c>
    </row>
    <row r="31" spans="1:9" ht="13" thickTop="1" x14ac:dyDescent="0.25">
      <c r="A31" s="12"/>
      <c r="B31" s="12"/>
      <c r="C31" s="12"/>
      <c r="D31" s="12"/>
      <c r="E31" s="12"/>
      <c r="F31" s="12"/>
      <c r="G31" s="12"/>
      <c r="H31" s="12"/>
      <c r="I31" s="3">
        <v>20</v>
      </c>
    </row>
    <row r="32" spans="1:9" x14ac:dyDescent="0.25">
      <c r="A32" s="17" t="s">
        <v>1036</v>
      </c>
      <c r="B32" s="48"/>
      <c r="C32" s="18" t="s">
        <v>1037</v>
      </c>
      <c r="D32" s="5">
        <v>46507</v>
      </c>
      <c r="E32" s="19"/>
      <c r="F32" s="12"/>
      <c r="G32" s="12"/>
      <c r="H32" s="12"/>
      <c r="I32" s="3">
        <v>21</v>
      </c>
    </row>
    <row r="33" spans="1:9" ht="13" thickBot="1" x14ac:dyDescent="0.3">
      <c r="A33" s="12"/>
      <c r="B33" s="12"/>
      <c r="C33" s="12"/>
      <c r="D33" s="12"/>
      <c r="E33" s="12"/>
      <c r="F33" s="12"/>
      <c r="G33" s="12"/>
      <c r="H33" s="12"/>
      <c r="I33" s="3">
        <v>22</v>
      </c>
    </row>
    <row r="34" spans="1:9" ht="36" customHeight="1" thickBot="1" x14ac:dyDescent="0.3">
      <c r="A34" s="63" t="s">
        <v>1028</v>
      </c>
      <c r="B34" s="64"/>
      <c r="C34" s="63" t="s">
        <v>17</v>
      </c>
      <c r="D34" s="64"/>
      <c r="E34" s="74" t="s">
        <v>1029</v>
      </c>
      <c r="F34" s="75"/>
      <c r="G34" s="76"/>
      <c r="H34" s="12"/>
      <c r="I34" s="3">
        <v>23</v>
      </c>
    </row>
    <row r="35" spans="1:9" ht="13.9" customHeight="1" thickBot="1" x14ac:dyDescent="0.3">
      <c r="A35" s="63" t="s">
        <v>1015</v>
      </c>
      <c r="B35" s="64"/>
      <c r="C35" s="63" t="s">
        <v>1015</v>
      </c>
      <c r="D35" s="64"/>
      <c r="E35" s="63" t="s">
        <v>1015</v>
      </c>
      <c r="F35" s="65"/>
      <c r="G35" s="73"/>
      <c r="H35" s="12"/>
      <c r="I35" s="3">
        <v>24</v>
      </c>
    </row>
    <row r="36" spans="1:9" ht="13" thickBot="1" x14ac:dyDescent="0.3">
      <c r="A36" s="22" t="s">
        <v>1</v>
      </c>
      <c r="B36" s="45">
        <v>12</v>
      </c>
      <c r="C36" s="22" t="s">
        <v>1</v>
      </c>
      <c r="D36" s="8">
        <f>B36</f>
        <v>12</v>
      </c>
      <c r="E36" s="67" t="s">
        <v>1</v>
      </c>
      <c r="F36" s="68"/>
      <c r="G36" s="8">
        <f>D36</f>
        <v>12</v>
      </c>
      <c r="H36" s="12"/>
      <c r="I36" s="3">
        <v>25</v>
      </c>
    </row>
    <row r="37" spans="1:9" ht="13" thickBot="1" x14ac:dyDescent="0.3">
      <c r="A37" s="22" t="s">
        <v>2</v>
      </c>
      <c r="B37" s="45">
        <v>0</v>
      </c>
      <c r="C37" s="22" t="s">
        <v>2</v>
      </c>
      <c r="D37" s="8">
        <f>B37</f>
        <v>0</v>
      </c>
      <c r="E37" s="67" t="s">
        <v>2</v>
      </c>
      <c r="F37" s="68" t="s">
        <v>2</v>
      </c>
      <c r="G37" s="8">
        <f>D37</f>
        <v>0</v>
      </c>
      <c r="H37" s="12"/>
      <c r="I37" s="3">
        <v>26</v>
      </c>
    </row>
    <row r="38" spans="1:9" ht="13.9" customHeight="1" thickBot="1" x14ac:dyDescent="0.3">
      <c r="A38" s="23" t="s">
        <v>7</v>
      </c>
      <c r="B38" s="42">
        <f>ROUND(((35000*(B36+B37/30))/12),2)</f>
        <v>35000</v>
      </c>
      <c r="C38" s="23" t="s">
        <v>19</v>
      </c>
      <c r="D38" s="46"/>
      <c r="E38" s="77" t="s">
        <v>16</v>
      </c>
      <c r="F38" s="78"/>
      <c r="G38" s="42">
        <f>IF(B38&lt;D38,(B38),(D38))</f>
        <v>0</v>
      </c>
      <c r="H38" s="12"/>
      <c r="I38" s="3">
        <v>27</v>
      </c>
    </row>
    <row r="39" spans="1:9" ht="13.9" customHeight="1" thickBot="1" x14ac:dyDescent="0.3">
      <c r="A39" s="63" t="s">
        <v>1016</v>
      </c>
      <c r="B39" s="64"/>
      <c r="C39" s="63" t="s">
        <v>1016</v>
      </c>
      <c r="D39" s="64"/>
      <c r="E39" s="63" t="s">
        <v>1016</v>
      </c>
      <c r="F39" s="65"/>
      <c r="G39" s="66"/>
      <c r="H39" s="12"/>
      <c r="I39" s="3">
        <v>28</v>
      </c>
    </row>
    <row r="40" spans="1:9" ht="13" thickBot="1" x14ac:dyDescent="0.3">
      <c r="A40" s="22" t="s">
        <v>22</v>
      </c>
      <c r="B40" s="45">
        <v>12</v>
      </c>
      <c r="C40" s="22" t="s">
        <v>1</v>
      </c>
      <c r="D40" s="8">
        <f>B40</f>
        <v>12</v>
      </c>
      <c r="E40" s="67" t="s">
        <v>1</v>
      </c>
      <c r="F40" s="68"/>
      <c r="G40" s="8">
        <f>B40</f>
        <v>12</v>
      </c>
      <c r="H40" s="12"/>
      <c r="I40" s="3">
        <v>29</v>
      </c>
    </row>
    <row r="41" spans="1:9" ht="13" thickBot="1" x14ac:dyDescent="0.3">
      <c r="A41" s="22" t="s">
        <v>2</v>
      </c>
      <c r="B41" s="45">
        <v>0</v>
      </c>
      <c r="C41" s="22" t="s">
        <v>2</v>
      </c>
      <c r="D41" s="8">
        <f>B41</f>
        <v>0</v>
      </c>
      <c r="E41" s="67" t="s">
        <v>2</v>
      </c>
      <c r="F41" s="68"/>
      <c r="G41" s="8">
        <f>B41</f>
        <v>0</v>
      </c>
      <c r="H41" s="12"/>
      <c r="I41" s="3">
        <v>30</v>
      </c>
    </row>
    <row r="42" spans="1:9" ht="13.9" customHeight="1" thickBot="1" x14ac:dyDescent="0.3">
      <c r="A42" s="23" t="s">
        <v>13</v>
      </c>
      <c r="B42" s="42">
        <f>ROUND(((17500*(B40+B41/30))/12),2)</f>
        <v>17500</v>
      </c>
      <c r="C42" s="23" t="s">
        <v>20</v>
      </c>
      <c r="D42" s="46"/>
      <c r="E42" s="77" t="s">
        <v>20</v>
      </c>
      <c r="F42" s="78"/>
      <c r="G42" s="42">
        <f>IF(B42&lt;D42,(B42),(D42))</f>
        <v>0</v>
      </c>
      <c r="H42" s="12"/>
    </row>
    <row r="43" spans="1:9" ht="24.65" customHeight="1" thickBot="1" x14ac:dyDescent="0.3">
      <c r="A43" s="24" t="s">
        <v>14</v>
      </c>
      <c r="B43" s="43">
        <f>ROUND(((B38+B42)*0.25),2)</f>
        <v>13125</v>
      </c>
      <c r="C43" s="24" t="s">
        <v>14</v>
      </c>
      <c r="D43" s="44">
        <f>ROUND(((D38+D42)*0.25),2)</f>
        <v>0</v>
      </c>
      <c r="E43" s="71" t="s">
        <v>14</v>
      </c>
      <c r="F43" s="72"/>
      <c r="G43" s="42">
        <f>ROUND(((G38+G42)*0.25),2)</f>
        <v>0</v>
      </c>
      <c r="H43" s="12"/>
    </row>
    <row r="44" spans="1:9" ht="13" thickBot="1" x14ac:dyDescent="0.3">
      <c r="A44" s="25" t="s">
        <v>15</v>
      </c>
      <c r="B44" s="10">
        <f>ROUND(B38+B42+B43,2)</f>
        <v>65625</v>
      </c>
      <c r="C44" s="25" t="s">
        <v>21</v>
      </c>
      <c r="D44" s="10">
        <f>ROUND(D38+D42+D43,2)</f>
        <v>0</v>
      </c>
      <c r="E44" s="26" t="s">
        <v>18</v>
      </c>
      <c r="F44" s="26"/>
      <c r="G44" s="9">
        <f>ROUND(G38+G42+G43,2)</f>
        <v>0</v>
      </c>
      <c r="H44" s="12"/>
    </row>
    <row r="45" spans="1:9" ht="13.5" thickTop="1" thickBot="1" x14ac:dyDescent="0.3">
      <c r="A45" s="12"/>
      <c r="B45" s="12"/>
      <c r="C45" s="12"/>
      <c r="D45" s="27"/>
      <c r="E45" s="12"/>
      <c r="F45" s="12"/>
      <c r="G45" s="12"/>
      <c r="H45" s="12"/>
    </row>
    <row r="46" spans="1:9" ht="13.5" thickTop="1" thickBot="1" x14ac:dyDescent="0.3">
      <c r="A46" s="28" t="s">
        <v>4</v>
      </c>
      <c r="B46" s="28"/>
      <c r="C46" s="28"/>
      <c r="D46" s="28"/>
      <c r="E46" s="28"/>
      <c r="F46" s="28"/>
      <c r="G46" s="28"/>
      <c r="H46" s="12"/>
    </row>
    <row r="47" spans="1:9" s="14" customFormat="1" ht="12.75" customHeight="1" thickTop="1" x14ac:dyDescent="0.25">
      <c r="A47" s="69" t="s">
        <v>10</v>
      </c>
      <c r="B47" s="70"/>
      <c r="C47" s="47">
        <f>G28</f>
        <v>0</v>
      </c>
      <c r="D47" s="12"/>
      <c r="E47" s="55" t="s">
        <v>5</v>
      </c>
      <c r="F47" s="56"/>
      <c r="G47" s="29"/>
      <c r="H47" s="12"/>
      <c r="I47" s="14">
        <v>0</v>
      </c>
    </row>
    <row r="48" spans="1:9" s="14" customFormat="1" ht="12.75" customHeight="1" x14ac:dyDescent="0.25">
      <c r="A48" s="69" t="s">
        <v>11</v>
      </c>
      <c r="B48" s="70"/>
      <c r="C48" s="47">
        <f>G44</f>
        <v>0</v>
      </c>
      <c r="D48" s="12"/>
      <c r="E48" s="84">
        <v>30</v>
      </c>
      <c r="F48" s="85"/>
      <c r="G48" s="12"/>
      <c r="H48" s="12"/>
      <c r="I48" s="14">
        <v>30</v>
      </c>
    </row>
    <row r="49" spans="1:9" s="14" customFormat="1" ht="13" thickBot="1" x14ac:dyDescent="0.3">
      <c r="A49" s="12"/>
      <c r="B49" s="12"/>
      <c r="C49" s="12"/>
      <c r="D49" s="12"/>
      <c r="E49" s="12"/>
      <c r="F49" s="12"/>
      <c r="G49" s="12"/>
      <c r="H49" s="12"/>
      <c r="I49" s="14">
        <v>60</v>
      </c>
    </row>
    <row r="50" spans="1:9" s="14" customFormat="1" ht="13" thickBot="1" x14ac:dyDescent="0.3">
      <c r="A50" s="86" t="s">
        <v>8</v>
      </c>
      <c r="B50" s="87"/>
      <c r="C50" s="11">
        <f>C47+C48</f>
        <v>0</v>
      </c>
      <c r="D50" s="12"/>
      <c r="E50" s="12"/>
      <c r="F50" s="12"/>
      <c r="G50" s="12"/>
      <c r="H50" s="12"/>
    </row>
    <row r="51" spans="1:9" s="14" customFormat="1" ht="13" thickBot="1" x14ac:dyDescent="0.3">
      <c r="A51" s="12"/>
      <c r="B51" s="12"/>
      <c r="C51" s="12"/>
      <c r="D51" s="12"/>
      <c r="E51" s="12"/>
      <c r="F51" s="12"/>
      <c r="G51" s="12"/>
      <c r="H51" s="12"/>
    </row>
    <row r="52" spans="1:9" s="14" customFormat="1" ht="13.5" thickTop="1" thickBot="1" x14ac:dyDescent="0.3">
      <c r="A52" s="28" t="s">
        <v>1022</v>
      </c>
      <c r="B52" s="28"/>
      <c r="C52" s="28"/>
      <c r="D52" s="28"/>
      <c r="E52" s="28"/>
      <c r="F52" s="28"/>
      <c r="G52" s="28"/>
      <c r="H52" s="12"/>
    </row>
    <row r="53" spans="1:9" s="14" customFormat="1" ht="13" thickTop="1" x14ac:dyDescent="0.25">
      <c r="A53" s="57"/>
      <c r="B53" s="58"/>
      <c r="C53" s="58"/>
      <c r="D53" s="58"/>
      <c r="E53" s="58"/>
      <c r="F53" s="58"/>
      <c r="G53" s="59"/>
      <c r="H53" s="12"/>
    </row>
    <row r="54" spans="1:9" s="14" customFormat="1" x14ac:dyDescent="0.25">
      <c r="A54" s="60"/>
      <c r="B54" s="61"/>
      <c r="C54" s="61"/>
      <c r="D54" s="61"/>
      <c r="E54" s="61"/>
      <c r="F54" s="61"/>
      <c r="G54" s="62"/>
      <c r="H54" s="12"/>
    </row>
    <row r="55" spans="1:9" s="14" customFormat="1" ht="13" thickBot="1" x14ac:dyDescent="0.3">
      <c r="A55" s="12"/>
      <c r="B55" s="12"/>
      <c r="C55" s="12"/>
      <c r="D55" s="12"/>
      <c r="E55" s="12"/>
      <c r="F55" s="12"/>
      <c r="G55" s="12"/>
      <c r="H55" s="12"/>
    </row>
    <row r="56" spans="1:9" s="14" customFormat="1" ht="14.25" customHeight="1" thickTop="1" thickBot="1" x14ac:dyDescent="0.3">
      <c r="A56" s="89" t="s">
        <v>1032</v>
      </c>
      <c r="B56" s="89"/>
      <c r="C56" s="89"/>
      <c r="D56" s="89"/>
      <c r="E56" s="89"/>
      <c r="F56" s="89"/>
      <c r="G56" s="89"/>
      <c r="H56" s="12"/>
    </row>
    <row r="57" spans="1:9" s="14" customFormat="1" ht="14.25" customHeight="1" thickTop="1" x14ac:dyDescent="0.25">
      <c r="A57" s="88" t="s">
        <v>1024</v>
      </c>
      <c r="B57" s="88"/>
      <c r="C57" s="12"/>
      <c r="D57" s="12"/>
      <c r="E57" s="12"/>
      <c r="F57" s="30"/>
      <c r="G57" s="30"/>
      <c r="H57" s="12"/>
    </row>
    <row r="58" spans="1:9" s="14" customFormat="1" ht="10.15" customHeight="1" x14ac:dyDescent="0.25">
      <c r="A58" s="12" t="s">
        <v>1025</v>
      </c>
      <c r="B58" s="31"/>
      <c r="C58" s="12"/>
      <c r="D58" s="12"/>
      <c r="E58" s="12"/>
      <c r="F58" s="12"/>
      <c r="G58" s="12"/>
      <c r="H58" s="12"/>
    </row>
    <row r="59" spans="1:9" s="14" customFormat="1" x14ac:dyDescent="0.25">
      <c r="A59" s="12" t="s">
        <v>1017</v>
      </c>
      <c r="B59" s="12"/>
      <c r="C59" s="12"/>
      <c r="D59" s="12"/>
      <c r="E59" s="12"/>
      <c r="F59" s="83"/>
      <c r="G59" s="83"/>
      <c r="H59" s="12"/>
    </row>
    <row r="60" spans="1:9" s="14" customFormat="1" x14ac:dyDescent="0.25">
      <c r="A60" s="12" t="s">
        <v>1026</v>
      </c>
      <c r="B60" s="12"/>
      <c r="C60" s="12"/>
      <c r="E60" s="12"/>
      <c r="F60" s="12"/>
      <c r="G60" s="12"/>
      <c r="H60" s="12"/>
    </row>
    <row r="61" spans="1:9" s="14" customFormat="1" x14ac:dyDescent="0.25">
      <c r="A61" s="12" t="s">
        <v>1027</v>
      </c>
      <c r="B61" s="12"/>
      <c r="C61" s="12"/>
      <c r="E61" s="12"/>
      <c r="F61" s="12"/>
      <c r="G61" s="12"/>
      <c r="H61" s="12"/>
    </row>
    <row r="62" spans="1:9" ht="13" thickBot="1" x14ac:dyDescent="0.3">
      <c r="A62" s="6"/>
      <c r="B62" s="6"/>
      <c r="C62" s="32"/>
      <c r="D62" s="33"/>
      <c r="E62" s="34"/>
      <c r="F62" s="82"/>
      <c r="G62" s="82"/>
      <c r="H62" s="12"/>
    </row>
    <row r="63" spans="1:9" s="52" customFormat="1" ht="13" thickBot="1" x14ac:dyDescent="0.3">
      <c r="A63" s="6"/>
      <c r="B63" s="6"/>
      <c r="C63" s="32"/>
      <c r="D63" s="33"/>
      <c r="E63" s="34"/>
      <c r="F63" s="53"/>
      <c r="G63" s="54" t="s">
        <v>1030</v>
      </c>
    </row>
    <row r="64" spans="1:9" s="52" customFormat="1" ht="13" x14ac:dyDescent="0.3">
      <c r="B64" s="4"/>
      <c r="C64" s="35"/>
      <c r="E64" s="35"/>
      <c r="F64" s="35"/>
    </row>
    <row r="65" spans="1:7" s="52" customFormat="1" ht="13" x14ac:dyDescent="0.3">
      <c r="B65" s="4"/>
      <c r="C65" s="35"/>
      <c r="E65" s="35"/>
      <c r="F65" s="35"/>
    </row>
    <row r="66" spans="1:7" ht="13" x14ac:dyDescent="0.3">
      <c r="A66" s="81"/>
      <c r="B66" s="81"/>
      <c r="D66" s="35"/>
    </row>
    <row r="67" spans="1:7" x14ac:dyDescent="0.25">
      <c r="A67" s="36"/>
      <c r="B67" s="2"/>
      <c r="C67" s="37"/>
    </row>
    <row r="68" spans="1:7" x14ac:dyDescent="0.25">
      <c r="A68" s="36"/>
      <c r="B68" s="4"/>
      <c r="D68" s="38"/>
    </row>
    <row r="69" spans="1:7" ht="13" x14ac:dyDescent="0.3">
      <c r="A69" s="36"/>
      <c r="B69" s="4"/>
      <c r="E69" s="80"/>
      <c r="F69" s="80"/>
      <c r="G69" s="80"/>
    </row>
    <row r="70" spans="1:7" x14ac:dyDescent="0.25">
      <c r="A70" s="39"/>
      <c r="B70" s="2"/>
      <c r="E70" s="40"/>
      <c r="F70" s="40"/>
      <c r="G70" s="41"/>
    </row>
    <row r="71" spans="1:7" x14ac:dyDescent="0.25">
      <c r="A71" s="39"/>
      <c r="B71" s="2"/>
    </row>
    <row r="72" spans="1:7" x14ac:dyDescent="0.25">
      <c r="A72" s="36"/>
      <c r="B72" s="2"/>
    </row>
  </sheetData>
  <mergeCells count="54">
    <mergeCell ref="A1:A4"/>
    <mergeCell ref="A7:G7"/>
    <mergeCell ref="B10:C10"/>
    <mergeCell ref="F10:G10"/>
    <mergeCell ref="B11:C11"/>
    <mergeCell ref="F11:G11"/>
    <mergeCell ref="E22:F22"/>
    <mergeCell ref="B12:C12"/>
    <mergeCell ref="F12:G12"/>
    <mergeCell ref="A14:G14"/>
    <mergeCell ref="A18:B18"/>
    <mergeCell ref="C18:D18"/>
    <mergeCell ref="E18:G18"/>
    <mergeCell ref="A19:B19"/>
    <mergeCell ref="C19:D19"/>
    <mergeCell ref="E19:G19"/>
    <mergeCell ref="E20:F20"/>
    <mergeCell ref="E21:F21"/>
    <mergeCell ref="A35:B35"/>
    <mergeCell ref="C35:D35"/>
    <mergeCell ref="E35:G35"/>
    <mergeCell ref="A23:B23"/>
    <mergeCell ref="C23:D23"/>
    <mergeCell ref="E23:G23"/>
    <mergeCell ref="E24:F24"/>
    <mergeCell ref="E25:F25"/>
    <mergeCell ref="E26:F26"/>
    <mergeCell ref="E27:F27"/>
    <mergeCell ref="A30:G30"/>
    <mergeCell ref="A34:B34"/>
    <mergeCell ref="C34:D34"/>
    <mergeCell ref="E34:G34"/>
    <mergeCell ref="E36:F36"/>
    <mergeCell ref="E37:F37"/>
    <mergeCell ref="E38:F38"/>
    <mergeCell ref="A39:B39"/>
    <mergeCell ref="C39:D39"/>
    <mergeCell ref="E39:G39"/>
    <mergeCell ref="E40:F40"/>
    <mergeCell ref="E41:F41"/>
    <mergeCell ref="E42:F42"/>
    <mergeCell ref="E43:F43"/>
    <mergeCell ref="A47:B47"/>
    <mergeCell ref="E47:F47"/>
    <mergeCell ref="F59:G59"/>
    <mergeCell ref="F62:G62"/>
    <mergeCell ref="A66:B66"/>
    <mergeCell ref="E69:G69"/>
    <mergeCell ref="A48:B48"/>
    <mergeCell ref="E48:F48"/>
    <mergeCell ref="A50:B50"/>
    <mergeCell ref="A53:G54"/>
    <mergeCell ref="A56:G56"/>
    <mergeCell ref="A57:B57"/>
  </mergeCells>
  <dataValidations count="6">
    <dataValidation allowBlank="1" showInputMessage="1" showErrorMessage="1" promptTitle="AVÍS" prompt="El detall import sol·licitat d'aquest document és unica i exclusivament per ENTITATS, no per els ens locals." sqref="F5" xr:uid="{00000000-0002-0000-0200-000001000000}"/>
    <dataValidation type="list" allowBlank="1" showInputMessage="1" showErrorMessage="1" sqref="B21 B25 B41 B37" xr:uid="{00000000-0002-0000-0200-000002000000}">
      <formula1>$I$11:$I$41</formula1>
    </dataValidation>
    <dataValidation type="list" allowBlank="1" showInputMessage="1" showErrorMessage="1" sqref="B20 B24 B40 B36" xr:uid="{00000000-0002-0000-0200-000003000000}">
      <formula1>$I$11:$I$29</formula1>
    </dataValidation>
    <dataValidation type="list" allowBlank="1" showInputMessage="1" showErrorMessage="1" sqref="E48:F48" xr:uid="{00000000-0002-0000-0200-000005000000}">
      <formula1>$I$47:$I$49</formula1>
    </dataValidation>
    <dataValidation type="date" allowBlank="1" showInputMessage="1" showErrorMessage="1" sqref="B16 B32" xr:uid="{507E149E-4727-4E40-B911-2A26291B89A5}">
      <formula1>46143</formula1>
      <formula2>46357</formula2>
    </dataValidation>
    <dataValidation type="date" allowBlank="1" showInputMessage="1" showErrorMessage="1" sqref="D16 D32" xr:uid="{B87727CF-6565-44FE-A30F-BC05C345F70A}">
      <formula1>46507</formula1>
      <formula2>46507</formula2>
    </dataValidation>
  </dataValidations>
  <pageMargins left="0.70866141732283461" right="0.70866141732283461" top="0.47244094488188976" bottom="0.74803149606299213" header="0.31496062992125984" footer="0.31496062992125984"/>
  <pageSetup paperSize="9" scale="56" orientation="landscape" r:id="rId1"/>
  <headerFooter alignWithMargins="0"/>
  <rowBreaks count="1" manualBreakCount="1">
    <brk id="62" max="16383" man="1"/>
  </rowBreaks>
  <colBreaks count="1" manualBreakCount="1">
    <brk id="9" max="59" man="1"/>
  </colBreak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9000000}">
          <x14:formula1>
            <xm:f>Comarques!$A$2:$A$948</xm:f>
          </x14:formula1>
          <xm:sqref>B11:C11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72"/>
  <sheetViews>
    <sheetView zoomScaleNormal="100" workbookViewId="0">
      <selection activeCell="B4" sqref="B4"/>
    </sheetView>
  </sheetViews>
  <sheetFormatPr defaultColWidth="9.1796875" defaultRowHeight="12.5" x14ac:dyDescent="0.25"/>
  <cols>
    <col min="1" max="1" width="40" style="50" customWidth="1"/>
    <col min="2" max="2" width="15" style="50" customWidth="1"/>
    <col min="3" max="3" width="39.453125" style="50" customWidth="1"/>
    <col min="4" max="4" width="15" style="50" customWidth="1"/>
    <col min="5" max="5" width="18.7265625" style="50" customWidth="1"/>
    <col min="6" max="6" width="21" style="50" customWidth="1"/>
    <col min="7" max="7" width="16.26953125" style="50" bestFit="1" customWidth="1"/>
    <col min="8" max="8" width="9.1796875" style="50"/>
    <col min="9" max="9" width="9.1796875" style="50" hidden="1" customWidth="1"/>
    <col min="10" max="10" width="9.1796875" style="50" customWidth="1"/>
    <col min="11" max="16384" width="9.1796875" style="50"/>
  </cols>
  <sheetData>
    <row r="1" spans="1:9" x14ac:dyDescent="0.25">
      <c r="A1" s="93"/>
      <c r="B1" s="12"/>
      <c r="C1" s="12"/>
      <c r="D1" s="12"/>
      <c r="E1" s="12"/>
      <c r="F1" s="12"/>
      <c r="G1" s="12"/>
      <c r="H1" s="12"/>
    </row>
    <row r="2" spans="1:9" x14ac:dyDescent="0.25">
      <c r="A2" s="93"/>
      <c r="B2" s="12"/>
      <c r="C2" s="12"/>
      <c r="D2" s="12"/>
      <c r="E2" s="12"/>
      <c r="F2" s="12"/>
      <c r="G2" s="12"/>
      <c r="H2" s="12"/>
    </row>
    <row r="3" spans="1:9" x14ac:dyDescent="0.25">
      <c r="A3" s="93"/>
      <c r="B3" s="12"/>
      <c r="C3" s="12"/>
      <c r="D3" s="12"/>
      <c r="E3" s="12"/>
      <c r="F3" s="12"/>
      <c r="G3" s="12"/>
      <c r="H3" s="12"/>
    </row>
    <row r="4" spans="1:9" x14ac:dyDescent="0.25">
      <c r="A4" s="93"/>
      <c r="B4" s="12"/>
      <c r="C4" s="12"/>
      <c r="D4" s="12"/>
      <c r="E4" s="12"/>
      <c r="F4" s="12"/>
      <c r="G4" s="12"/>
      <c r="H4" s="12"/>
    </row>
    <row r="5" spans="1:9" x14ac:dyDescent="0.25">
      <c r="A5" s="12"/>
      <c r="B5" s="12"/>
      <c r="C5" s="12"/>
      <c r="D5" s="12"/>
      <c r="F5" s="12"/>
      <c r="G5" s="12"/>
      <c r="H5" s="12"/>
    </row>
    <row r="6" spans="1:9" x14ac:dyDescent="0.25">
      <c r="A6" s="12"/>
      <c r="B6" s="12"/>
      <c r="C6" s="12"/>
      <c r="D6" s="12"/>
      <c r="E6" s="12"/>
      <c r="F6" s="12"/>
      <c r="G6" s="12"/>
      <c r="H6" s="12"/>
    </row>
    <row r="7" spans="1:9" s="14" customFormat="1" ht="24.75" customHeight="1" thickBot="1" x14ac:dyDescent="0.35">
      <c r="A7" s="94" t="s">
        <v>24</v>
      </c>
      <c r="B7" s="94"/>
      <c r="C7" s="94"/>
      <c r="D7" s="94"/>
      <c r="E7" s="94"/>
      <c r="F7" s="94"/>
      <c r="G7" s="94"/>
      <c r="H7" s="12"/>
    </row>
    <row r="8" spans="1:9" s="14" customFormat="1" ht="5.25" customHeight="1" thickTop="1" x14ac:dyDescent="0.25">
      <c r="A8" s="15"/>
      <c r="B8" s="15"/>
      <c r="C8" s="15"/>
      <c r="D8" s="15"/>
      <c r="E8" s="15"/>
      <c r="F8" s="15"/>
      <c r="G8" s="15"/>
      <c r="H8" s="12"/>
    </row>
    <row r="9" spans="1:9" s="14" customFormat="1" x14ac:dyDescent="0.25">
      <c r="A9" s="12"/>
      <c r="B9" s="12"/>
      <c r="C9" s="12"/>
      <c r="D9" s="12"/>
      <c r="E9" s="12"/>
      <c r="F9" s="12"/>
      <c r="G9" s="12"/>
      <c r="H9" s="12"/>
    </row>
    <row r="10" spans="1:9" s="14" customFormat="1" ht="13" x14ac:dyDescent="0.3">
      <c r="A10" s="16" t="s">
        <v>23</v>
      </c>
      <c r="B10" s="95">
        <f>'Punt d''actuació 1 (afegir nom)'!B10:C10</f>
        <v>0</v>
      </c>
      <c r="C10" s="96"/>
      <c r="D10" s="12"/>
      <c r="E10" s="16" t="s">
        <v>1021</v>
      </c>
      <c r="F10" s="95">
        <f>'Punt d''actuació 1 (afegir nom)'!F10:G10</f>
        <v>0</v>
      </c>
      <c r="G10" s="96"/>
      <c r="H10" s="12"/>
    </row>
    <row r="11" spans="1:9" s="14" customFormat="1" ht="13" x14ac:dyDescent="0.3">
      <c r="A11" s="16" t="s">
        <v>1019</v>
      </c>
      <c r="B11" s="90"/>
      <c r="C11" s="91"/>
      <c r="D11" s="12"/>
      <c r="E11" s="16" t="s">
        <v>0</v>
      </c>
      <c r="F11" s="97" t="e">
        <f>VLOOKUP(B11,Comarques!A1:B948,2)</f>
        <v>#N/A</v>
      </c>
      <c r="G11" s="98"/>
      <c r="H11" s="12"/>
      <c r="I11" s="14">
        <v>0</v>
      </c>
    </row>
    <row r="12" spans="1:9" s="14" customFormat="1" ht="13" x14ac:dyDescent="0.3">
      <c r="A12" s="16" t="s">
        <v>3</v>
      </c>
      <c r="B12" s="90"/>
      <c r="C12" s="91"/>
      <c r="D12" s="12"/>
      <c r="E12" s="16" t="s">
        <v>12</v>
      </c>
      <c r="F12" s="90"/>
      <c r="G12" s="92"/>
      <c r="H12" s="12"/>
      <c r="I12" s="14">
        <v>1</v>
      </c>
    </row>
    <row r="13" spans="1:9" ht="13.15" customHeight="1" thickBot="1" x14ac:dyDescent="0.3">
      <c r="A13" s="12"/>
      <c r="B13" s="12"/>
      <c r="C13" s="12"/>
      <c r="D13" s="12"/>
      <c r="E13" s="12"/>
      <c r="F13" s="12"/>
      <c r="G13" s="12"/>
      <c r="H13" s="12"/>
      <c r="I13" s="50">
        <v>2</v>
      </c>
    </row>
    <row r="14" spans="1:9" ht="13.5" thickTop="1" thickBot="1" x14ac:dyDescent="0.3">
      <c r="A14" s="79" t="s">
        <v>6</v>
      </c>
      <c r="B14" s="79"/>
      <c r="C14" s="79"/>
      <c r="D14" s="79"/>
      <c r="E14" s="79"/>
      <c r="F14" s="79"/>
      <c r="G14" s="79"/>
      <c r="H14" s="12"/>
      <c r="I14" s="50">
        <v>3</v>
      </c>
    </row>
    <row r="15" spans="1:9" ht="13" thickTop="1" x14ac:dyDescent="0.25">
      <c r="A15" s="12"/>
      <c r="B15" s="12"/>
      <c r="C15" s="12"/>
      <c r="D15" s="12"/>
      <c r="E15" s="12"/>
      <c r="F15" s="12"/>
      <c r="G15" s="12"/>
      <c r="H15" s="12"/>
      <c r="I15" s="50">
        <v>4</v>
      </c>
    </row>
    <row r="16" spans="1:9" x14ac:dyDescent="0.25">
      <c r="A16" s="17" t="s">
        <v>1035</v>
      </c>
      <c r="B16" s="48"/>
      <c r="C16" s="18" t="s">
        <v>1033</v>
      </c>
      <c r="D16" s="5">
        <v>46507</v>
      </c>
      <c r="E16" s="19"/>
      <c r="F16" s="12"/>
      <c r="G16" s="12"/>
      <c r="H16" s="12"/>
      <c r="I16" s="50">
        <v>5</v>
      </c>
    </row>
    <row r="17" spans="1:9" ht="13" thickBot="1" x14ac:dyDescent="0.3">
      <c r="A17" s="12"/>
      <c r="B17" s="12"/>
      <c r="C17" s="12"/>
      <c r="D17" s="12"/>
      <c r="E17" s="12"/>
      <c r="F17" s="12"/>
      <c r="G17" s="12"/>
      <c r="H17" s="12"/>
      <c r="I17" s="50">
        <v>6</v>
      </c>
    </row>
    <row r="18" spans="1:9" s="21" customFormat="1" ht="40.15" customHeight="1" thickBot="1" x14ac:dyDescent="0.3">
      <c r="A18" s="63" t="s">
        <v>1023</v>
      </c>
      <c r="B18" s="64"/>
      <c r="C18" s="63" t="s">
        <v>17</v>
      </c>
      <c r="D18" s="64"/>
      <c r="E18" s="74" t="s">
        <v>1029</v>
      </c>
      <c r="F18" s="75"/>
      <c r="G18" s="76"/>
      <c r="H18" s="20"/>
      <c r="I18" s="50">
        <v>7</v>
      </c>
    </row>
    <row r="19" spans="1:9" ht="13.9" customHeight="1" thickBot="1" x14ac:dyDescent="0.3">
      <c r="A19" s="63" t="s">
        <v>1015</v>
      </c>
      <c r="B19" s="64"/>
      <c r="C19" s="63" t="s">
        <v>1015</v>
      </c>
      <c r="D19" s="64"/>
      <c r="E19" s="63" t="s">
        <v>1015</v>
      </c>
      <c r="F19" s="65"/>
      <c r="G19" s="73"/>
      <c r="H19" s="12"/>
      <c r="I19" s="50">
        <v>8</v>
      </c>
    </row>
    <row r="20" spans="1:9" ht="16.5" customHeight="1" thickBot="1" x14ac:dyDescent="0.3">
      <c r="A20" s="22" t="s">
        <v>1</v>
      </c>
      <c r="B20" s="45">
        <v>12</v>
      </c>
      <c r="C20" s="22" t="s">
        <v>1</v>
      </c>
      <c r="D20" s="8">
        <f>B20</f>
        <v>12</v>
      </c>
      <c r="E20" s="67" t="s">
        <v>1</v>
      </c>
      <c r="F20" s="68"/>
      <c r="G20" s="8">
        <f>D20</f>
        <v>12</v>
      </c>
      <c r="H20" s="12"/>
      <c r="I20" s="50">
        <v>9</v>
      </c>
    </row>
    <row r="21" spans="1:9" ht="13" thickBot="1" x14ac:dyDescent="0.3">
      <c r="A21" s="22" t="s">
        <v>2</v>
      </c>
      <c r="B21" s="45">
        <v>0</v>
      </c>
      <c r="C21" s="22" t="s">
        <v>2</v>
      </c>
      <c r="D21" s="8">
        <f>B21</f>
        <v>0</v>
      </c>
      <c r="E21" s="67" t="s">
        <v>2</v>
      </c>
      <c r="F21" s="68" t="s">
        <v>2</v>
      </c>
      <c r="G21" s="8">
        <f>D21</f>
        <v>0</v>
      </c>
      <c r="H21" s="12"/>
      <c r="I21" s="50">
        <v>10</v>
      </c>
    </row>
    <row r="22" spans="1:9" ht="13.9" customHeight="1" thickBot="1" x14ac:dyDescent="0.3">
      <c r="A22" s="23" t="s">
        <v>1020</v>
      </c>
      <c r="B22" s="42">
        <f>ROUND(((35000*(B20+B21/30))/12),2)</f>
        <v>35000</v>
      </c>
      <c r="C22" s="23" t="s">
        <v>1020</v>
      </c>
      <c r="D22" s="46"/>
      <c r="E22" s="77" t="s">
        <v>1020</v>
      </c>
      <c r="F22" s="78"/>
      <c r="G22" s="42">
        <f>IF(B22&lt;D22,(B22),(D22))</f>
        <v>0</v>
      </c>
      <c r="H22" s="12"/>
      <c r="I22" s="50">
        <v>11</v>
      </c>
    </row>
    <row r="23" spans="1:9" ht="14.5" customHeight="1" thickBot="1" x14ac:dyDescent="0.3">
      <c r="A23" s="63" t="s">
        <v>1016</v>
      </c>
      <c r="B23" s="64"/>
      <c r="C23" s="63" t="s">
        <v>1016</v>
      </c>
      <c r="D23" s="64"/>
      <c r="E23" s="63" t="s">
        <v>1016</v>
      </c>
      <c r="F23" s="65"/>
      <c r="G23" s="66"/>
      <c r="H23" s="12"/>
      <c r="I23" s="50">
        <v>12</v>
      </c>
    </row>
    <row r="24" spans="1:9" ht="18.649999999999999" customHeight="1" thickBot="1" x14ac:dyDescent="0.3">
      <c r="A24" s="22" t="s">
        <v>22</v>
      </c>
      <c r="B24" s="45">
        <v>12</v>
      </c>
      <c r="C24" s="22" t="s">
        <v>1</v>
      </c>
      <c r="D24" s="8">
        <f>B24</f>
        <v>12</v>
      </c>
      <c r="E24" s="67" t="s">
        <v>1</v>
      </c>
      <c r="F24" s="68"/>
      <c r="G24" s="8">
        <f>B24</f>
        <v>12</v>
      </c>
      <c r="H24" s="12"/>
      <c r="I24" s="50">
        <v>13</v>
      </c>
    </row>
    <row r="25" spans="1:9" ht="18.649999999999999" customHeight="1" thickBot="1" x14ac:dyDescent="0.3">
      <c r="A25" s="22" t="s">
        <v>2</v>
      </c>
      <c r="B25" s="45">
        <v>0</v>
      </c>
      <c r="C25" s="22" t="s">
        <v>2</v>
      </c>
      <c r="D25" s="8">
        <f>B25</f>
        <v>0</v>
      </c>
      <c r="E25" s="67" t="s">
        <v>2</v>
      </c>
      <c r="F25" s="68"/>
      <c r="G25" s="8">
        <f>B25</f>
        <v>0</v>
      </c>
      <c r="H25" s="12"/>
      <c r="I25" s="50">
        <v>14</v>
      </c>
    </row>
    <row r="26" spans="1:9" ht="15" customHeight="1" thickBot="1" x14ac:dyDescent="0.3">
      <c r="A26" s="23" t="s">
        <v>13</v>
      </c>
      <c r="B26" s="42">
        <f>ROUND(((17500*(B24+B25/30))/12),2)</f>
        <v>17500</v>
      </c>
      <c r="C26" s="23" t="s">
        <v>20</v>
      </c>
      <c r="D26" s="46"/>
      <c r="E26" s="77" t="s">
        <v>20</v>
      </c>
      <c r="F26" s="78"/>
      <c r="G26" s="42">
        <f>IF(B26&lt;D26,(B26),(D26))</f>
        <v>0</v>
      </c>
      <c r="H26" s="12"/>
      <c r="I26" s="50">
        <v>15</v>
      </c>
    </row>
    <row r="27" spans="1:9" ht="27.65" customHeight="1" thickBot="1" x14ac:dyDescent="0.3">
      <c r="A27" s="24" t="s">
        <v>14</v>
      </c>
      <c r="B27" s="43">
        <f>ROUND(((B22+B26)*0.25),2)</f>
        <v>13125</v>
      </c>
      <c r="C27" s="24" t="s">
        <v>14</v>
      </c>
      <c r="D27" s="44">
        <f>ROUND(((D22+D26)*0.25),2)</f>
        <v>0</v>
      </c>
      <c r="E27" s="71" t="s">
        <v>14</v>
      </c>
      <c r="F27" s="72"/>
      <c r="G27" s="42">
        <f>ROUND(((G22+G26)*0.25),2)</f>
        <v>0</v>
      </c>
      <c r="H27" s="12"/>
      <c r="I27" s="50">
        <v>16</v>
      </c>
    </row>
    <row r="28" spans="1:9" ht="13" thickBot="1" x14ac:dyDescent="0.3">
      <c r="A28" s="25" t="s">
        <v>15</v>
      </c>
      <c r="B28" s="10">
        <f>ROUND(B22+B26+B27,2)</f>
        <v>65625</v>
      </c>
      <c r="C28" s="25" t="s">
        <v>21</v>
      </c>
      <c r="D28" s="10">
        <f>ROUND(D22+D26+D27,2)</f>
        <v>0</v>
      </c>
      <c r="E28" s="26" t="s">
        <v>18</v>
      </c>
      <c r="F28" s="26"/>
      <c r="G28" s="9">
        <f>ROUND(G22+G26+G27,2)</f>
        <v>0</v>
      </c>
      <c r="H28" s="12"/>
      <c r="I28" s="14">
        <v>17</v>
      </c>
    </row>
    <row r="29" spans="1:9" ht="13.5" thickTop="1" thickBot="1" x14ac:dyDescent="0.3">
      <c r="A29" s="12"/>
      <c r="B29" s="12"/>
      <c r="C29" s="12"/>
      <c r="D29" s="12"/>
      <c r="E29" s="12"/>
      <c r="F29" s="12"/>
      <c r="G29" s="12"/>
      <c r="H29" s="12"/>
      <c r="I29" s="14">
        <v>18</v>
      </c>
    </row>
    <row r="30" spans="1:9" ht="13.5" thickTop="1" thickBot="1" x14ac:dyDescent="0.3">
      <c r="A30" s="79" t="s">
        <v>9</v>
      </c>
      <c r="B30" s="79"/>
      <c r="C30" s="79"/>
      <c r="D30" s="79"/>
      <c r="E30" s="79"/>
      <c r="F30" s="79"/>
      <c r="G30" s="79"/>
      <c r="H30" s="12"/>
      <c r="I30" s="14">
        <v>19</v>
      </c>
    </row>
    <row r="31" spans="1:9" ht="13" thickTop="1" x14ac:dyDescent="0.25">
      <c r="A31" s="12"/>
      <c r="B31" s="12"/>
      <c r="C31" s="12"/>
      <c r="D31" s="12"/>
      <c r="E31" s="12"/>
      <c r="F31" s="12"/>
      <c r="G31" s="12"/>
      <c r="H31" s="12"/>
      <c r="I31" s="50">
        <v>20</v>
      </c>
    </row>
    <row r="32" spans="1:9" x14ac:dyDescent="0.25">
      <c r="A32" s="17" t="s">
        <v>1036</v>
      </c>
      <c r="B32" s="48"/>
      <c r="C32" s="18" t="s">
        <v>1037</v>
      </c>
      <c r="D32" s="5">
        <v>46507</v>
      </c>
      <c r="E32" s="19"/>
      <c r="F32" s="12"/>
      <c r="G32" s="12"/>
      <c r="H32" s="12"/>
      <c r="I32" s="50">
        <v>21</v>
      </c>
    </row>
    <row r="33" spans="1:9" ht="13" thickBot="1" x14ac:dyDescent="0.3">
      <c r="A33" s="12"/>
      <c r="B33" s="12"/>
      <c r="C33" s="12"/>
      <c r="D33" s="12"/>
      <c r="E33" s="12"/>
      <c r="F33" s="12"/>
      <c r="G33" s="12"/>
      <c r="H33" s="12"/>
      <c r="I33" s="50">
        <v>22</v>
      </c>
    </row>
    <row r="34" spans="1:9" ht="36" customHeight="1" thickBot="1" x14ac:dyDescent="0.3">
      <c r="A34" s="63" t="s">
        <v>1028</v>
      </c>
      <c r="B34" s="64"/>
      <c r="C34" s="63" t="s">
        <v>17</v>
      </c>
      <c r="D34" s="64"/>
      <c r="E34" s="74" t="s">
        <v>1029</v>
      </c>
      <c r="F34" s="75"/>
      <c r="G34" s="76"/>
      <c r="H34" s="12"/>
      <c r="I34" s="50">
        <v>23</v>
      </c>
    </row>
    <row r="35" spans="1:9" ht="13.9" customHeight="1" thickBot="1" x14ac:dyDescent="0.3">
      <c r="A35" s="63" t="s">
        <v>1015</v>
      </c>
      <c r="B35" s="64"/>
      <c r="C35" s="63" t="s">
        <v>1015</v>
      </c>
      <c r="D35" s="64"/>
      <c r="E35" s="63" t="s">
        <v>1015</v>
      </c>
      <c r="F35" s="65"/>
      <c r="G35" s="73"/>
      <c r="H35" s="12"/>
      <c r="I35" s="50">
        <v>24</v>
      </c>
    </row>
    <row r="36" spans="1:9" ht="13" thickBot="1" x14ac:dyDescent="0.3">
      <c r="A36" s="22" t="s">
        <v>1</v>
      </c>
      <c r="B36" s="45">
        <v>12</v>
      </c>
      <c r="C36" s="22" t="s">
        <v>1</v>
      </c>
      <c r="D36" s="8">
        <f>B36</f>
        <v>12</v>
      </c>
      <c r="E36" s="67" t="s">
        <v>1</v>
      </c>
      <c r="F36" s="68"/>
      <c r="G36" s="8">
        <f>D36</f>
        <v>12</v>
      </c>
      <c r="H36" s="12"/>
      <c r="I36" s="50">
        <v>25</v>
      </c>
    </row>
    <row r="37" spans="1:9" ht="13" thickBot="1" x14ac:dyDescent="0.3">
      <c r="A37" s="22" t="s">
        <v>2</v>
      </c>
      <c r="B37" s="45">
        <v>0</v>
      </c>
      <c r="C37" s="22" t="s">
        <v>2</v>
      </c>
      <c r="D37" s="8">
        <f>B37</f>
        <v>0</v>
      </c>
      <c r="E37" s="67" t="s">
        <v>2</v>
      </c>
      <c r="F37" s="68" t="s">
        <v>2</v>
      </c>
      <c r="G37" s="8">
        <f>D37</f>
        <v>0</v>
      </c>
      <c r="H37" s="12"/>
      <c r="I37" s="50">
        <v>26</v>
      </c>
    </row>
    <row r="38" spans="1:9" ht="13.9" customHeight="1" thickBot="1" x14ac:dyDescent="0.3">
      <c r="A38" s="23" t="s">
        <v>7</v>
      </c>
      <c r="B38" s="42">
        <f>ROUND(((35000*(B36+B37/30))/12),2)</f>
        <v>35000</v>
      </c>
      <c r="C38" s="23" t="s">
        <v>19</v>
      </c>
      <c r="D38" s="46"/>
      <c r="E38" s="77" t="s">
        <v>16</v>
      </c>
      <c r="F38" s="78"/>
      <c r="G38" s="42">
        <f>IF(B38&lt;D38,(B38),(D38))</f>
        <v>0</v>
      </c>
      <c r="H38" s="12"/>
      <c r="I38" s="50">
        <v>27</v>
      </c>
    </row>
    <row r="39" spans="1:9" ht="13.9" customHeight="1" thickBot="1" x14ac:dyDescent="0.3">
      <c r="A39" s="63" t="s">
        <v>1016</v>
      </c>
      <c r="B39" s="64"/>
      <c r="C39" s="63" t="s">
        <v>1016</v>
      </c>
      <c r="D39" s="64"/>
      <c r="E39" s="63" t="s">
        <v>1016</v>
      </c>
      <c r="F39" s="65"/>
      <c r="G39" s="66"/>
      <c r="H39" s="12"/>
      <c r="I39" s="50">
        <v>28</v>
      </c>
    </row>
    <row r="40" spans="1:9" ht="13" thickBot="1" x14ac:dyDescent="0.3">
      <c r="A40" s="22" t="s">
        <v>22</v>
      </c>
      <c r="B40" s="45">
        <v>12</v>
      </c>
      <c r="C40" s="22" t="s">
        <v>1</v>
      </c>
      <c r="D40" s="8">
        <f>B40</f>
        <v>12</v>
      </c>
      <c r="E40" s="67" t="s">
        <v>1</v>
      </c>
      <c r="F40" s="68"/>
      <c r="G40" s="8">
        <f>B40</f>
        <v>12</v>
      </c>
      <c r="H40" s="12"/>
      <c r="I40" s="50">
        <v>29</v>
      </c>
    </row>
    <row r="41" spans="1:9" ht="13" thickBot="1" x14ac:dyDescent="0.3">
      <c r="A41" s="22" t="s">
        <v>2</v>
      </c>
      <c r="B41" s="45">
        <v>0</v>
      </c>
      <c r="C41" s="22" t="s">
        <v>2</v>
      </c>
      <c r="D41" s="8">
        <f>B41</f>
        <v>0</v>
      </c>
      <c r="E41" s="67" t="s">
        <v>2</v>
      </c>
      <c r="F41" s="68"/>
      <c r="G41" s="8">
        <f>B41</f>
        <v>0</v>
      </c>
      <c r="H41" s="12"/>
      <c r="I41" s="50">
        <v>30</v>
      </c>
    </row>
    <row r="42" spans="1:9" ht="13.9" customHeight="1" thickBot="1" x14ac:dyDescent="0.3">
      <c r="A42" s="23" t="s">
        <v>13</v>
      </c>
      <c r="B42" s="42">
        <f>ROUND(((17500*(B40+B41/30))/12),2)</f>
        <v>17500</v>
      </c>
      <c r="C42" s="23" t="s">
        <v>20</v>
      </c>
      <c r="D42" s="46"/>
      <c r="E42" s="77" t="s">
        <v>20</v>
      </c>
      <c r="F42" s="78"/>
      <c r="G42" s="42">
        <f>IF(B42&lt;D42,(B42),(D42))</f>
        <v>0</v>
      </c>
      <c r="H42" s="12"/>
    </row>
    <row r="43" spans="1:9" ht="24.65" customHeight="1" thickBot="1" x14ac:dyDescent="0.3">
      <c r="A43" s="24" t="s">
        <v>14</v>
      </c>
      <c r="B43" s="43">
        <f>ROUND(((B38+B42)*0.25),2)</f>
        <v>13125</v>
      </c>
      <c r="C43" s="24" t="s">
        <v>14</v>
      </c>
      <c r="D43" s="44">
        <f>ROUND(((D38+D42)*0.25),2)</f>
        <v>0</v>
      </c>
      <c r="E43" s="71" t="s">
        <v>14</v>
      </c>
      <c r="F43" s="72"/>
      <c r="G43" s="42">
        <f>ROUND(((G38+G42)*0.25),2)</f>
        <v>0</v>
      </c>
      <c r="H43" s="12"/>
    </row>
    <row r="44" spans="1:9" ht="13" thickBot="1" x14ac:dyDescent="0.3">
      <c r="A44" s="25" t="s">
        <v>15</v>
      </c>
      <c r="B44" s="10">
        <f>ROUND(B38+B42+B43,2)</f>
        <v>65625</v>
      </c>
      <c r="C44" s="25" t="s">
        <v>21</v>
      </c>
      <c r="D44" s="10">
        <f>ROUND(D38+D42+D43,2)</f>
        <v>0</v>
      </c>
      <c r="E44" s="26" t="s">
        <v>18</v>
      </c>
      <c r="F44" s="26"/>
      <c r="G44" s="9">
        <f>ROUND(G38+G42+G43,2)</f>
        <v>0</v>
      </c>
      <c r="H44" s="12"/>
    </row>
    <row r="45" spans="1:9" ht="13.5" thickTop="1" thickBot="1" x14ac:dyDescent="0.3">
      <c r="A45" s="12"/>
      <c r="B45" s="12"/>
      <c r="C45" s="12"/>
      <c r="D45" s="27"/>
      <c r="E45" s="12"/>
      <c r="F45" s="12"/>
      <c r="G45" s="12"/>
      <c r="H45" s="12"/>
    </row>
    <row r="46" spans="1:9" ht="13.5" thickTop="1" thickBot="1" x14ac:dyDescent="0.3">
      <c r="A46" s="51" t="s">
        <v>4</v>
      </c>
      <c r="B46" s="51"/>
      <c r="C46" s="51"/>
      <c r="D46" s="51"/>
      <c r="E46" s="51"/>
      <c r="F46" s="51"/>
      <c r="G46" s="51"/>
      <c r="H46" s="12"/>
    </row>
    <row r="47" spans="1:9" s="14" customFormat="1" ht="12.75" customHeight="1" thickTop="1" x14ac:dyDescent="0.25">
      <c r="A47" s="69" t="s">
        <v>10</v>
      </c>
      <c r="B47" s="70"/>
      <c r="C47" s="47">
        <f>G28</f>
        <v>0</v>
      </c>
      <c r="D47" s="12"/>
      <c r="E47" s="55" t="s">
        <v>5</v>
      </c>
      <c r="F47" s="56"/>
      <c r="G47" s="29"/>
      <c r="H47" s="12"/>
      <c r="I47" s="14">
        <v>0</v>
      </c>
    </row>
    <row r="48" spans="1:9" s="14" customFormat="1" ht="12.75" customHeight="1" x14ac:dyDescent="0.25">
      <c r="A48" s="69" t="s">
        <v>11</v>
      </c>
      <c r="B48" s="70"/>
      <c r="C48" s="47">
        <f>G44</f>
        <v>0</v>
      </c>
      <c r="D48" s="12"/>
      <c r="E48" s="84">
        <v>30</v>
      </c>
      <c r="F48" s="85"/>
      <c r="G48" s="12"/>
      <c r="H48" s="12"/>
      <c r="I48" s="14">
        <v>30</v>
      </c>
    </row>
    <row r="49" spans="1:9" s="14" customFormat="1" ht="13" thickBot="1" x14ac:dyDescent="0.3">
      <c r="A49" s="12"/>
      <c r="B49" s="12"/>
      <c r="C49" s="12"/>
      <c r="D49" s="12"/>
      <c r="E49" s="12"/>
      <c r="F49" s="12"/>
      <c r="G49" s="12"/>
      <c r="H49" s="12"/>
      <c r="I49" s="14">
        <v>60</v>
      </c>
    </row>
    <row r="50" spans="1:9" s="14" customFormat="1" ht="13" thickBot="1" x14ac:dyDescent="0.3">
      <c r="A50" s="86" t="s">
        <v>8</v>
      </c>
      <c r="B50" s="87"/>
      <c r="C50" s="11">
        <f>C47+C48</f>
        <v>0</v>
      </c>
      <c r="D50" s="12"/>
      <c r="E50" s="12"/>
      <c r="F50" s="12"/>
      <c r="G50" s="12"/>
      <c r="H50" s="12"/>
    </row>
    <row r="51" spans="1:9" s="14" customFormat="1" ht="13" thickBot="1" x14ac:dyDescent="0.3">
      <c r="A51" s="12"/>
      <c r="B51" s="12"/>
      <c r="C51" s="12"/>
      <c r="D51" s="12"/>
      <c r="E51" s="12"/>
      <c r="F51" s="12"/>
      <c r="G51" s="12"/>
      <c r="H51" s="12"/>
    </row>
    <row r="52" spans="1:9" s="14" customFormat="1" ht="13.5" thickTop="1" thickBot="1" x14ac:dyDescent="0.3">
      <c r="A52" s="51" t="s">
        <v>1022</v>
      </c>
      <c r="B52" s="51"/>
      <c r="C52" s="51"/>
      <c r="D52" s="51"/>
      <c r="E52" s="51"/>
      <c r="F52" s="51"/>
      <c r="G52" s="51"/>
      <c r="H52" s="12"/>
    </row>
    <row r="53" spans="1:9" s="14" customFormat="1" ht="13" thickTop="1" x14ac:dyDescent="0.25">
      <c r="A53" s="57"/>
      <c r="B53" s="58"/>
      <c r="C53" s="58"/>
      <c r="D53" s="58"/>
      <c r="E53" s="58"/>
      <c r="F53" s="58"/>
      <c r="G53" s="59"/>
      <c r="H53" s="12"/>
    </row>
    <row r="54" spans="1:9" s="14" customFormat="1" x14ac:dyDescent="0.25">
      <c r="A54" s="60"/>
      <c r="B54" s="61"/>
      <c r="C54" s="61"/>
      <c r="D54" s="61"/>
      <c r="E54" s="61"/>
      <c r="F54" s="61"/>
      <c r="G54" s="62"/>
      <c r="H54" s="12"/>
    </row>
    <row r="55" spans="1:9" s="14" customFormat="1" ht="13" thickBot="1" x14ac:dyDescent="0.3">
      <c r="A55" s="12"/>
      <c r="B55" s="12"/>
      <c r="C55" s="12"/>
      <c r="D55" s="12"/>
      <c r="E55" s="12"/>
      <c r="F55" s="12"/>
      <c r="G55" s="12"/>
      <c r="H55" s="12"/>
    </row>
    <row r="56" spans="1:9" s="14" customFormat="1" ht="14.25" customHeight="1" thickTop="1" thickBot="1" x14ac:dyDescent="0.3">
      <c r="A56" s="89" t="s">
        <v>1032</v>
      </c>
      <c r="B56" s="89"/>
      <c r="C56" s="89"/>
      <c r="D56" s="89"/>
      <c r="E56" s="89"/>
      <c r="F56" s="89"/>
      <c r="G56" s="89"/>
      <c r="H56" s="12"/>
    </row>
    <row r="57" spans="1:9" s="14" customFormat="1" ht="14.25" customHeight="1" thickTop="1" x14ac:dyDescent="0.25">
      <c r="A57" s="88" t="s">
        <v>1024</v>
      </c>
      <c r="B57" s="88"/>
      <c r="C57" s="12"/>
      <c r="D57" s="12"/>
      <c r="E57" s="12"/>
      <c r="F57" s="30"/>
      <c r="G57" s="30"/>
      <c r="H57" s="12"/>
    </row>
    <row r="58" spans="1:9" s="14" customFormat="1" ht="10.15" customHeight="1" x14ac:dyDescent="0.25">
      <c r="A58" s="12" t="s">
        <v>1025</v>
      </c>
      <c r="B58" s="31"/>
      <c r="C58" s="12"/>
      <c r="D58" s="12"/>
      <c r="E58" s="12"/>
      <c r="F58" s="12"/>
      <c r="G58" s="12"/>
      <c r="H58" s="12"/>
    </row>
    <row r="59" spans="1:9" s="14" customFormat="1" x14ac:dyDescent="0.25">
      <c r="A59" s="12" t="s">
        <v>1017</v>
      </c>
      <c r="B59" s="12"/>
      <c r="C59" s="12"/>
      <c r="D59" s="12"/>
      <c r="E59" s="12"/>
      <c r="F59" s="83"/>
      <c r="G59" s="83"/>
      <c r="H59" s="12"/>
    </row>
    <row r="60" spans="1:9" s="14" customFormat="1" x14ac:dyDescent="0.25">
      <c r="A60" s="12" t="s">
        <v>1026</v>
      </c>
      <c r="B60" s="12"/>
      <c r="C60" s="12"/>
      <c r="E60" s="12"/>
      <c r="F60" s="12"/>
      <c r="G60" s="12"/>
      <c r="H60" s="12"/>
    </row>
    <row r="61" spans="1:9" s="14" customFormat="1" x14ac:dyDescent="0.25">
      <c r="A61" s="12" t="s">
        <v>1027</v>
      </c>
      <c r="B61" s="12"/>
      <c r="C61" s="12"/>
      <c r="E61" s="12"/>
      <c r="F61" s="12"/>
      <c r="G61" s="12"/>
      <c r="H61" s="12"/>
    </row>
    <row r="62" spans="1:9" ht="13" thickBot="1" x14ac:dyDescent="0.3">
      <c r="A62" s="6"/>
      <c r="B62" s="6"/>
      <c r="C62" s="32"/>
      <c r="D62" s="33"/>
      <c r="E62" s="34"/>
      <c r="F62" s="82"/>
      <c r="G62" s="82"/>
      <c r="H62" s="12"/>
    </row>
    <row r="63" spans="1:9" s="52" customFormat="1" ht="13" thickBot="1" x14ac:dyDescent="0.3">
      <c r="A63" s="6"/>
      <c r="B63" s="6"/>
      <c r="C63" s="32"/>
      <c r="D63" s="33"/>
      <c r="E63" s="34"/>
      <c r="F63" s="53"/>
      <c r="G63" s="54" t="s">
        <v>1030</v>
      </c>
    </row>
    <row r="64" spans="1:9" s="52" customFormat="1" ht="13" x14ac:dyDescent="0.3">
      <c r="B64" s="4"/>
      <c r="C64" s="35"/>
      <c r="E64" s="35"/>
      <c r="F64" s="35"/>
    </row>
    <row r="65" spans="1:7" s="52" customFormat="1" ht="13" x14ac:dyDescent="0.3">
      <c r="B65" s="4"/>
      <c r="C65" s="35"/>
      <c r="E65" s="35"/>
      <c r="F65" s="35"/>
    </row>
    <row r="66" spans="1:7" ht="13" x14ac:dyDescent="0.3">
      <c r="A66" s="81"/>
      <c r="B66" s="81"/>
      <c r="D66" s="35"/>
    </row>
    <row r="67" spans="1:7" x14ac:dyDescent="0.25">
      <c r="A67" s="36"/>
      <c r="B67" s="2"/>
      <c r="C67" s="37"/>
    </row>
    <row r="68" spans="1:7" x14ac:dyDescent="0.25">
      <c r="A68" s="36"/>
      <c r="B68" s="4"/>
      <c r="D68" s="38"/>
    </row>
    <row r="69" spans="1:7" ht="13" x14ac:dyDescent="0.3">
      <c r="A69" s="36"/>
      <c r="B69" s="4"/>
      <c r="E69" s="80"/>
      <c r="F69" s="80"/>
      <c r="G69" s="80"/>
    </row>
    <row r="70" spans="1:7" x14ac:dyDescent="0.25">
      <c r="A70" s="39"/>
      <c r="B70" s="2"/>
      <c r="E70" s="40"/>
      <c r="F70" s="40"/>
      <c r="G70" s="41"/>
    </row>
    <row r="71" spans="1:7" x14ac:dyDescent="0.25">
      <c r="A71" s="39"/>
      <c r="B71" s="2"/>
    </row>
    <row r="72" spans="1:7" x14ac:dyDescent="0.25">
      <c r="A72" s="36"/>
      <c r="B72" s="2"/>
    </row>
  </sheetData>
  <mergeCells count="54">
    <mergeCell ref="A1:A4"/>
    <mergeCell ref="A7:G7"/>
    <mergeCell ref="B10:C10"/>
    <mergeCell ref="F10:G10"/>
    <mergeCell ref="B11:C11"/>
    <mergeCell ref="F11:G11"/>
    <mergeCell ref="E22:F22"/>
    <mergeCell ref="B12:C12"/>
    <mergeCell ref="F12:G12"/>
    <mergeCell ref="A14:G14"/>
    <mergeCell ref="A18:B18"/>
    <mergeCell ref="C18:D18"/>
    <mergeCell ref="E18:G18"/>
    <mergeCell ref="A19:B19"/>
    <mergeCell ref="C19:D19"/>
    <mergeCell ref="E19:G19"/>
    <mergeCell ref="E20:F20"/>
    <mergeCell ref="E21:F21"/>
    <mergeCell ref="A35:B35"/>
    <mergeCell ref="C35:D35"/>
    <mergeCell ref="E35:G35"/>
    <mergeCell ref="A23:B23"/>
    <mergeCell ref="C23:D23"/>
    <mergeCell ref="E23:G23"/>
    <mergeCell ref="E24:F24"/>
    <mergeCell ref="E25:F25"/>
    <mergeCell ref="E26:F26"/>
    <mergeCell ref="E27:F27"/>
    <mergeCell ref="A30:G30"/>
    <mergeCell ref="A34:B34"/>
    <mergeCell ref="C34:D34"/>
    <mergeCell ref="E34:G34"/>
    <mergeCell ref="E36:F36"/>
    <mergeCell ref="E37:F37"/>
    <mergeCell ref="E38:F38"/>
    <mergeCell ref="A39:B39"/>
    <mergeCell ref="C39:D39"/>
    <mergeCell ref="E39:G39"/>
    <mergeCell ref="E40:F40"/>
    <mergeCell ref="E41:F41"/>
    <mergeCell ref="E42:F42"/>
    <mergeCell ref="E43:F43"/>
    <mergeCell ref="A47:B47"/>
    <mergeCell ref="E47:F47"/>
    <mergeCell ref="F59:G59"/>
    <mergeCell ref="F62:G62"/>
    <mergeCell ref="A66:B66"/>
    <mergeCell ref="E69:G69"/>
    <mergeCell ref="A48:B48"/>
    <mergeCell ref="E48:F48"/>
    <mergeCell ref="A50:B50"/>
    <mergeCell ref="A53:G54"/>
    <mergeCell ref="A56:G56"/>
    <mergeCell ref="A57:B57"/>
  </mergeCells>
  <dataValidations count="6">
    <dataValidation type="list" allowBlank="1" showInputMessage="1" showErrorMessage="1" sqref="E48:F48" xr:uid="{00000000-0002-0000-0300-000002000000}">
      <formula1>$I$47:$I$49</formula1>
    </dataValidation>
    <dataValidation type="list" allowBlank="1" showInputMessage="1" showErrorMessage="1" sqref="B20 B24 B40 B36" xr:uid="{00000000-0002-0000-0300-000004000000}">
      <formula1>$I$11:$I$29</formula1>
    </dataValidation>
    <dataValidation type="list" allowBlank="1" showInputMessage="1" showErrorMessage="1" sqref="B21 B25 B41 B37" xr:uid="{00000000-0002-0000-0300-000005000000}">
      <formula1>$I$11:$I$41</formula1>
    </dataValidation>
    <dataValidation allowBlank="1" showInputMessage="1" showErrorMessage="1" promptTitle="AVÍS" prompt="El detall import sol·licitat d'aquest document és unica i exclusivament per ENTITATS, no per els ens locals." sqref="F5" xr:uid="{00000000-0002-0000-0300-000006000000}"/>
    <dataValidation type="date" allowBlank="1" showInputMessage="1" showErrorMessage="1" sqref="B16 B32" xr:uid="{FB417069-78DB-4CB9-A8C6-ACB7FE6BF683}">
      <formula1>46143</formula1>
      <formula2>46357</formula2>
    </dataValidation>
    <dataValidation type="date" allowBlank="1" showInputMessage="1" showErrorMessage="1" sqref="D16 D32" xr:uid="{D63E381D-A298-4AB1-9DF2-6F465AE023BB}">
      <formula1>46507</formula1>
      <formula2>46507</formula2>
    </dataValidation>
  </dataValidations>
  <pageMargins left="0.70866141732283461" right="0.70866141732283461" top="0.47244094488188976" bottom="0.74803149606299213" header="0.31496062992125984" footer="0.31496062992125984"/>
  <pageSetup paperSize="9" scale="56" orientation="landscape" r:id="rId1"/>
  <headerFooter alignWithMargins="0"/>
  <rowBreaks count="1" manualBreakCount="1">
    <brk id="62" max="16383" man="1"/>
  </rowBreaks>
  <colBreaks count="1" manualBreakCount="1">
    <brk id="9" max="59" man="1"/>
  </colBreak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300-000009000000}">
          <x14:formula1>
            <xm:f>Comarques!$A$2:$A$948</xm:f>
          </x14:formula1>
          <xm:sqref>B11:C11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I72"/>
  <sheetViews>
    <sheetView zoomScaleNormal="100" workbookViewId="0">
      <selection activeCell="B3" sqref="B3"/>
    </sheetView>
  </sheetViews>
  <sheetFormatPr defaultColWidth="9.1796875" defaultRowHeight="12.5" x14ac:dyDescent="0.25"/>
  <cols>
    <col min="1" max="1" width="40" style="50" customWidth="1"/>
    <col min="2" max="2" width="15" style="50" customWidth="1"/>
    <col min="3" max="3" width="39.453125" style="50" customWidth="1"/>
    <col min="4" max="4" width="15" style="50" customWidth="1"/>
    <col min="5" max="5" width="18.7265625" style="50" customWidth="1"/>
    <col min="6" max="6" width="21" style="50" customWidth="1"/>
    <col min="7" max="7" width="16.26953125" style="50" bestFit="1" customWidth="1"/>
    <col min="8" max="8" width="9.1796875" style="50"/>
    <col min="9" max="9" width="9.1796875" style="50" hidden="1" customWidth="1"/>
    <col min="10" max="10" width="9.1796875" style="50" customWidth="1"/>
    <col min="11" max="16384" width="9.1796875" style="50"/>
  </cols>
  <sheetData>
    <row r="1" spans="1:9" x14ac:dyDescent="0.25">
      <c r="A1" s="93"/>
      <c r="B1" s="12"/>
      <c r="C1" s="12"/>
      <c r="D1" s="12"/>
      <c r="E1" s="12"/>
      <c r="F1" s="12"/>
      <c r="G1" s="12"/>
      <c r="H1" s="12"/>
    </row>
    <row r="2" spans="1:9" x14ac:dyDescent="0.25">
      <c r="A2" s="93"/>
      <c r="B2" s="12"/>
      <c r="C2" s="12"/>
      <c r="D2" s="12"/>
      <c r="E2" s="12"/>
      <c r="F2" s="12"/>
      <c r="G2" s="12"/>
      <c r="H2" s="12"/>
    </row>
    <row r="3" spans="1:9" x14ac:dyDescent="0.25">
      <c r="A3" s="93"/>
      <c r="B3" s="12"/>
      <c r="C3" s="12"/>
      <c r="D3" s="12"/>
      <c r="E3" s="12"/>
      <c r="F3" s="12"/>
      <c r="G3" s="12"/>
      <c r="H3" s="12"/>
    </row>
    <row r="4" spans="1:9" x14ac:dyDescent="0.25">
      <c r="A4" s="93"/>
      <c r="B4" s="12"/>
      <c r="C4" s="12"/>
      <c r="D4" s="12"/>
      <c r="E4" s="12"/>
      <c r="F4" s="12"/>
      <c r="G4" s="12"/>
      <c r="H4" s="12"/>
    </row>
    <row r="5" spans="1:9" x14ac:dyDescent="0.25">
      <c r="A5" s="12"/>
      <c r="B5" s="12"/>
      <c r="C5" s="12"/>
      <c r="D5" s="12"/>
      <c r="F5" s="12"/>
      <c r="G5" s="12"/>
      <c r="H5" s="12"/>
    </row>
    <row r="6" spans="1:9" x14ac:dyDescent="0.25">
      <c r="A6" s="12"/>
      <c r="B6" s="12"/>
      <c r="C6" s="12"/>
      <c r="D6" s="12"/>
      <c r="E6" s="12"/>
      <c r="F6" s="12"/>
      <c r="G6" s="12"/>
      <c r="H6" s="12"/>
    </row>
    <row r="7" spans="1:9" s="14" customFormat="1" ht="24.75" customHeight="1" thickBot="1" x14ac:dyDescent="0.35">
      <c r="A7" s="94" t="s">
        <v>24</v>
      </c>
      <c r="B7" s="94"/>
      <c r="C7" s="94"/>
      <c r="D7" s="94"/>
      <c r="E7" s="94"/>
      <c r="F7" s="94"/>
      <c r="G7" s="94"/>
      <c r="H7" s="12"/>
    </row>
    <row r="8" spans="1:9" s="14" customFormat="1" ht="5.25" customHeight="1" thickTop="1" x14ac:dyDescent="0.25">
      <c r="A8" s="15"/>
      <c r="B8" s="15"/>
      <c r="C8" s="15"/>
      <c r="D8" s="15"/>
      <c r="E8" s="15"/>
      <c r="F8" s="15"/>
      <c r="G8" s="15"/>
      <c r="H8" s="12"/>
    </row>
    <row r="9" spans="1:9" s="14" customFormat="1" x14ac:dyDescent="0.25">
      <c r="A9" s="12"/>
      <c r="B9" s="12"/>
      <c r="C9" s="12"/>
      <c r="D9" s="12"/>
      <c r="E9" s="12"/>
      <c r="F9" s="12"/>
      <c r="G9" s="12"/>
      <c r="H9" s="12"/>
    </row>
    <row r="10" spans="1:9" s="14" customFormat="1" ht="13" x14ac:dyDescent="0.3">
      <c r="A10" s="16" t="s">
        <v>23</v>
      </c>
      <c r="B10" s="95">
        <f>'Punt d''actuació 1 (afegir nom)'!B10:C10</f>
        <v>0</v>
      </c>
      <c r="C10" s="96"/>
      <c r="D10" s="12"/>
      <c r="E10" s="16" t="s">
        <v>1021</v>
      </c>
      <c r="F10" s="95">
        <f>'Punt d''actuació 1 (afegir nom)'!F10:G10</f>
        <v>0</v>
      </c>
      <c r="G10" s="96"/>
      <c r="H10" s="12"/>
    </row>
    <row r="11" spans="1:9" s="14" customFormat="1" ht="13" x14ac:dyDescent="0.3">
      <c r="A11" s="16" t="s">
        <v>1019</v>
      </c>
      <c r="B11" s="90"/>
      <c r="C11" s="91"/>
      <c r="D11" s="12"/>
      <c r="E11" s="16" t="s">
        <v>0</v>
      </c>
      <c r="F11" s="97" t="e">
        <f>VLOOKUP(B11,Comarques!A1:B948,2)</f>
        <v>#N/A</v>
      </c>
      <c r="G11" s="98"/>
      <c r="H11" s="12"/>
      <c r="I11" s="14">
        <v>0</v>
      </c>
    </row>
    <row r="12" spans="1:9" s="14" customFormat="1" ht="13" x14ac:dyDescent="0.3">
      <c r="A12" s="16" t="s">
        <v>3</v>
      </c>
      <c r="B12" s="90"/>
      <c r="C12" s="91"/>
      <c r="D12" s="12"/>
      <c r="E12" s="16" t="s">
        <v>12</v>
      </c>
      <c r="F12" s="90"/>
      <c r="G12" s="92"/>
      <c r="H12" s="12"/>
      <c r="I12" s="14">
        <v>1</v>
      </c>
    </row>
    <row r="13" spans="1:9" ht="13.15" customHeight="1" thickBot="1" x14ac:dyDescent="0.3">
      <c r="A13" s="12"/>
      <c r="B13" s="12"/>
      <c r="C13" s="12"/>
      <c r="D13" s="12"/>
      <c r="E13" s="12"/>
      <c r="F13" s="12"/>
      <c r="G13" s="12"/>
      <c r="H13" s="12"/>
      <c r="I13" s="50">
        <v>2</v>
      </c>
    </row>
    <row r="14" spans="1:9" ht="13.5" thickTop="1" thickBot="1" x14ac:dyDescent="0.3">
      <c r="A14" s="79" t="s">
        <v>6</v>
      </c>
      <c r="B14" s="79"/>
      <c r="C14" s="79"/>
      <c r="D14" s="79"/>
      <c r="E14" s="79"/>
      <c r="F14" s="79"/>
      <c r="G14" s="79"/>
      <c r="H14" s="12"/>
      <c r="I14" s="50">
        <v>3</v>
      </c>
    </row>
    <row r="15" spans="1:9" ht="13" thickTop="1" x14ac:dyDescent="0.25">
      <c r="A15" s="12"/>
      <c r="B15" s="12"/>
      <c r="C15" s="12"/>
      <c r="D15" s="12"/>
      <c r="E15" s="12"/>
      <c r="F15" s="12"/>
      <c r="G15" s="12"/>
      <c r="H15" s="12"/>
      <c r="I15" s="50">
        <v>4</v>
      </c>
    </row>
    <row r="16" spans="1:9" x14ac:dyDescent="0.25">
      <c r="A16" s="17" t="s">
        <v>1035</v>
      </c>
      <c r="B16" s="48"/>
      <c r="C16" s="18" t="s">
        <v>1033</v>
      </c>
      <c r="D16" s="5">
        <v>46507</v>
      </c>
      <c r="E16" s="19"/>
      <c r="F16" s="12"/>
      <c r="G16" s="12"/>
      <c r="H16" s="12"/>
      <c r="I16" s="50">
        <v>5</v>
      </c>
    </row>
    <row r="17" spans="1:9" ht="13" thickBot="1" x14ac:dyDescent="0.3">
      <c r="A17" s="12"/>
      <c r="B17" s="12"/>
      <c r="C17" s="12"/>
      <c r="D17" s="12"/>
      <c r="E17" s="12"/>
      <c r="F17" s="12"/>
      <c r="G17" s="12"/>
      <c r="H17" s="12"/>
      <c r="I17" s="50">
        <v>6</v>
      </c>
    </row>
    <row r="18" spans="1:9" s="21" customFormat="1" ht="40.15" customHeight="1" thickBot="1" x14ac:dyDescent="0.3">
      <c r="A18" s="63" t="s">
        <v>1023</v>
      </c>
      <c r="B18" s="64"/>
      <c r="C18" s="63" t="s">
        <v>17</v>
      </c>
      <c r="D18" s="64"/>
      <c r="E18" s="74" t="s">
        <v>1029</v>
      </c>
      <c r="F18" s="75"/>
      <c r="G18" s="76"/>
      <c r="H18" s="20"/>
      <c r="I18" s="50">
        <v>7</v>
      </c>
    </row>
    <row r="19" spans="1:9" ht="13.9" customHeight="1" thickBot="1" x14ac:dyDescent="0.3">
      <c r="A19" s="63" t="s">
        <v>1015</v>
      </c>
      <c r="B19" s="64"/>
      <c r="C19" s="63" t="s">
        <v>1015</v>
      </c>
      <c r="D19" s="64"/>
      <c r="E19" s="63" t="s">
        <v>1015</v>
      </c>
      <c r="F19" s="65"/>
      <c r="G19" s="73"/>
      <c r="H19" s="12"/>
      <c r="I19" s="50">
        <v>8</v>
      </c>
    </row>
    <row r="20" spans="1:9" ht="16.5" customHeight="1" thickBot="1" x14ac:dyDescent="0.3">
      <c r="A20" s="22" t="s">
        <v>1</v>
      </c>
      <c r="B20" s="45">
        <v>12</v>
      </c>
      <c r="C20" s="22" t="s">
        <v>1</v>
      </c>
      <c r="D20" s="8">
        <f>B20</f>
        <v>12</v>
      </c>
      <c r="E20" s="67" t="s">
        <v>1</v>
      </c>
      <c r="F20" s="68"/>
      <c r="G20" s="8">
        <f>D20</f>
        <v>12</v>
      </c>
      <c r="H20" s="12"/>
      <c r="I20" s="50">
        <v>9</v>
      </c>
    </row>
    <row r="21" spans="1:9" ht="13" thickBot="1" x14ac:dyDescent="0.3">
      <c r="A21" s="22" t="s">
        <v>2</v>
      </c>
      <c r="B21" s="45">
        <v>0</v>
      </c>
      <c r="C21" s="22" t="s">
        <v>2</v>
      </c>
      <c r="D21" s="8">
        <f>B21</f>
        <v>0</v>
      </c>
      <c r="E21" s="67" t="s">
        <v>2</v>
      </c>
      <c r="F21" s="68" t="s">
        <v>2</v>
      </c>
      <c r="G21" s="8">
        <f>D21</f>
        <v>0</v>
      </c>
      <c r="H21" s="12"/>
      <c r="I21" s="50">
        <v>10</v>
      </c>
    </row>
    <row r="22" spans="1:9" ht="13.9" customHeight="1" thickBot="1" x14ac:dyDescent="0.3">
      <c r="A22" s="23" t="s">
        <v>1020</v>
      </c>
      <c r="B22" s="42">
        <f>ROUND(((35000*(B20+B21/30))/12),2)</f>
        <v>35000</v>
      </c>
      <c r="C22" s="23" t="s">
        <v>1020</v>
      </c>
      <c r="D22" s="46"/>
      <c r="E22" s="77" t="s">
        <v>1020</v>
      </c>
      <c r="F22" s="78"/>
      <c r="G22" s="42">
        <f>IF(B22&lt;D22,(B22),(D22))</f>
        <v>0</v>
      </c>
      <c r="H22" s="12"/>
      <c r="I22" s="50">
        <v>11</v>
      </c>
    </row>
    <row r="23" spans="1:9" ht="14.5" customHeight="1" thickBot="1" x14ac:dyDescent="0.3">
      <c r="A23" s="63" t="s">
        <v>1016</v>
      </c>
      <c r="B23" s="64"/>
      <c r="C23" s="63" t="s">
        <v>1016</v>
      </c>
      <c r="D23" s="64"/>
      <c r="E23" s="63" t="s">
        <v>1016</v>
      </c>
      <c r="F23" s="65"/>
      <c r="G23" s="66"/>
      <c r="H23" s="12"/>
      <c r="I23" s="50">
        <v>12</v>
      </c>
    </row>
    <row r="24" spans="1:9" ht="18.649999999999999" customHeight="1" thickBot="1" x14ac:dyDescent="0.3">
      <c r="A24" s="22" t="s">
        <v>22</v>
      </c>
      <c r="B24" s="45">
        <v>12</v>
      </c>
      <c r="C24" s="22" t="s">
        <v>1</v>
      </c>
      <c r="D24" s="8">
        <f>B24</f>
        <v>12</v>
      </c>
      <c r="E24" s="67" t="s">
        <v>1</v>
      </c>
      <c r="F24" s="68"/>
      <c r="G24" s="8">
        <f>B24</f>
        <v>12</v>
      </c>
      <c r="H24" s="12"/>
      <c r="I24" s="50">
        <v>13</v>
      </c>
    </row>
    <row r="25" spans="1:9" ht="18.649999999999999" customHeight="1" thickBot="1" x14ac:dyDescent="0.3">
      <c r="A25" s="22" t="s">
        <v>2</v>
      </c>
      <c r="B25" s="45">
        <v>0</v>
      </c>
      <c r="C25" s="22" t="s">
        <v>2</v>
      </c>
      <c r="D25" s="8">
        <f>B25</f>
        <v>0</v>
      </c>
      <c r="E25" s="67" t="s">
        <v>2</v>
      </c>
      <c r="F25" s="68"/>
      <c r="G25" s="8">
        <f>B25</f>
        <v>0</v>
      </c>
      <c r="H25" s="12"/>
      <c r="I25" s="50">
        <v>14</v>
      </c>
    </row>
    <row r="26" spans="1:9" ht="15" customHeight="1" thickBot="1" x14ac:dyDescent="0.3">
      <c r="A26" s="23" t="s">
        <v>13</v>
      </c>
      <c r="B26" s="42">
        <f>ROUND(((17500*(B24+B25/30))/12),2)</f>
        <v>17500</v>
      </c>
      <c r="C26" s="23" t="s">
        <v>20</v>
      </c>
      <c r="D26" s="46"/>
      <c r="E26" s="77" t="s">
        <v>20</v>
      </c>
      <c r="F26" s="78"/>
      <c r="G26" s="42">
        <f>IF(B26&lt;D26,(B26),(D26))</f>
        <v>0</v>
      </c>
      <c r="H26" s="12"/>
      <c r="I26" s="50">
        <v>15</v>
      </c>
    </row>
    <row r="27" spans="1:9" ht="27.65" customHeight="1" thickBot="1" x14ac:dyDescent="0.3">
      <c r="A27" s="24" t="s">
        <v>14</v>
      </c>
      <c r="B27" s="43">
        <f>ROUND(((B22+B26)*0.25),2)</f>
        <v>13125</v>
      </c>
      <c r="C27" s="24" t="s">
        <v>14</v>
      </c>
      <c r="D27" s="44">
        <f>ROUND(((D22+D26)*0.25),2)</f>
        <v>0</v>
      </c>
      <c r="E27" s="71" t="s">
        <v>14</v>
      </c>
      <c r="F27" s="72"/>
      <c r="G27" s="42">
        <f>ROUND(((G22+G26)*0.25),2)</f>
        <v>0</v>
      </c>
      <c r="H27" s="12"/>
      <c r="I27" s="50">
        <v>16</v>
      </c>
    </row>
    <row r="28" spans="1:9" ht="13" thickBot="1" x14ac:dyDescent="0.3">
      <c r="A28" s="25" t="s">
        <v>15</v>
      </c>
      <c r="B28" s="10">
        <f>ROUND(B22+B26+B27,2)</f>
        <v>65625</v>
      </c>
      <c r="C28" s="25" t="s">
        <v>21</v>
      </c>
      <c r="D28" s="10">
        <f>ROUND(D22+D26+D27,2)</f>
        <v>0</v>
      </c>
      <c r="E28" s="26" t="s">
        <v>18</v>
      </c>
      <c r="F28" s="26"/>
      <c r="G28" s="9">
        <f>ROUND(G22+G26+G27,2)</f>
        <v>0</v>
      </c>
      <c r="H28" s="12"/>
      <c r="I28" s="14">
        <v>17</v>
      </c>
    </row>
    <row r="29" spans="1:9" ht="13.5" thickTop="1" thickBot="1" x14ac:dyDescent="0.3">
      <c r="A29" s="12"/>
      <c r="B29" s="12"/>
      <c r="C29" s="12"/>
      <c r="D29" s="12"/>
      <c r="E29" s="12"/>
      <c r="F29" s="12"/>
      <c r="G29" s="12"/>
      <c r="H29" s="12"/>
      <c r="I29" s="14">
        <v>18</v>
      </c>
    </row>
    <row r="30" spans="1:9" ht="13.5" thickTop="1" thickBot="1" x14ac:dyDescent="0.3">
      <c r="A30" s="79" t="s">
        <v>9</v>
      </c>
      <c r="B30" s="79"/>
      <c r="C30" s="79"/>
      <c r="D30" s="79"/>
      <c r="E30" s="79"/>
      <c r="F30" s="79"/>
      <c r="G30" s="79"/>
      <c r="H30" s="12"/>
      <c r="I30" s="14">
        <v>19</v>
      </c>
    </row>
    <row r="31" spans="1:9" ht="13" thickTop="1" x14ac:dyDescent="0.25">
      <c r="A31" s="12"/>
      <c r="B31" s="12"/>
      <c r="C31" s="12"/>
      <c r="D31" s="12"/>
      <c r="E31" s="12"/>
      <c r="F31" s="12"/>
      <c r="G31" s="12"/>
      <c r="H31" s="12"/>
      <c r="I31" s="50">
        <v>20</v>
      </c>
    </row>
    <row r="32" spans="1:9" x14ac:dyDescent="0.25">
      <c r="A32" s="17" t="s">
        <v>1036</v>
      </c>
      <c r="B32" s="48"/>
      <c r="C32" s="18" t="s">
        <v>1037</v>
      </c>
      <c r="D32" s="5">
        <v>46507</v>
      </c>
      <c r="E32" s="19"/>
      <c r="F32" s="12"/>
      <c r="G32" s="12"/>
      <c r="H32" s="12"/>
      <c r="I32" s="50">
        <v>21</v>
      </c>
    </row>
    <row r="33" spans="1:9" ht="13" thickBot="1" x14ac:dyDescent="0.3">
      <c r="A33" s="12"/>
      <c r="B33" s="12"/>
      <c r="C33" s="12"/>
      <c r="D33" s="12"/>
      <c r="E33" s="12"/>
      <c r="F33" s="12"/>
      <c r="G33" s="12"/>
      <c r="H33" s="12"/>
      <c r="I33" s="50">
        <v>22</v>
      </c>
    </row>
    <row r="34" spans="1:9" ht="36" customHeight="1" thickBot="1" x14ac:dyDescent="0.3">
      <c r="A34" s="63" t="s">
        <v>1028</v>
      </c>
      <c r="B34" s="64"/>
      <c r="C34" s="63" t="s">
        <v>17</v>
      </c>
      <c r="D34" s="64"/>
      <c r="E34" s="74" t="s">
        <v>1029</v>
      </c>
      <c r="F34" s="75"/>
      <c r="G34" s="76"/>
      <c r="H34" s="12"/>
      <c r="I34" s="50">
        <v>23</v>
      </c>
    </row>
    <row r="35" spans="1:9" ht="13.9" customHeight="1" thickBot="1" x14ac:dyDescent="0.3">
      <c r="A35" s="63" t="s">
        <v>1015</v>
      </c>
      <c r="B35" s="64"/>
      <c r="C35" s="63" t="s">
        <v>1015</v>
      </c>
      <c r="D35" s="64"/>
      <c r="E35" s="63" t="s">
        <v>1015</v>
      </c>
      <c r="F35" s="65"/>
      <c r="G35" s="73"/>
      <c r="H35" s="12"/>
      <c r="I35" s="50">
        <v>24</v>
      </c>
    </row>
    <row r="36" spans="1:9" ht="13" thickBot="1" x14ac:dyDescent="0.3">
      <c r="A36" s="22" t="s">
        <v>1</v>
      </c>
      <c r="B36" s="45">
        <v>12</v>
      </c>
      <c r="C36" s="22" t="s">
        <v>1</v>
      </c>
      <c r="D36" s="8">
        <f>B36</f>
        <v>12</v>
      </c>
      <c r="E36" s="67" t="s">
        <v>1</v>
      </c>
      <c r="F36" s="68"/>
      <c r="G36" s="8">
        <f>D36</f>
        <v>12</v>
      </c>
      <c r="H36" s="12"/>
      <c r="I36" s="50">
        <v>25</v>
      </c>
    </row>
    <row r="37" spans="1:9" ht="13" thickBot="1" x14ac:dyDescent="0.3">
      <c r="A37" s="22" t="s">
        <v>2</v>
      </c>
      <c r="B37" s="45">
        <v>0</v>
      </c>
      <c r="C37" s="22" t="s">
        <v>2</v>
      </c>
      <c r="D37" s="8">
        <f>B37</f>
        <v>0</v>
      </c>
      <c r="E37" s="67" t="s">
        <v>2</v>
      </c>
      <c r="F37" s="68" t="s">
        <v>2</v>
      </c>
      <c r="G37" s="8">
        <f>D37</f>
        <v>0</v>
      </c>
      <c r="H37" s="12"/>
      <c r="I37" s="50">
        <v>26</v>
      </c>
    </row>
    <row r="38" spans="1:9" ht="13.9" customHeight="1" thickBot="1" x14ac:dyDescent="0.3">
      <c r="A38" s="23" t="s">
        <v>7</v>
      </c>
      <c r="B38" s="42">
        <f>ROUND(((35000*(B36+B37/30))/12),2)</f>
        <v>35000</v>
      </c>
      <c r="C38" s="23" t="s">
        <v>19</v>
      </c>
      <c r="D38" s="46"/>
      <c r="E38" s="77" t="s">
        <v>16</v>
      </c>
      <c r="F38" s="78"/>
      <c r="G38" s="42">
        <f>IF(B38&lt;D38,(B38),(D38))</f>
        <v>0</v>
      </c>
      <c r="H38" s="12"/>
      <c r="I38" s="50">
        <v>27</v>
      </c>
    </row>
    <row r="39" spans="1:9" ht="13.9" customHeight="1" thickBot="1" x14ac:dyDescent="0.3">
      <c r="A39" s="63" t="s">
        <v>1016</v>
      </c>
      <c r="B39" s="64"/>
      <c r="C39" s="63" t="s">
        <v>1016</v>
      </c>
      <c r="D39" s="64"/>
      <c r="E39" s="63" t="s">
        <v>1016</v>
      </c>
      <c r="F39" s="65"/>
      <c r="G39" s="66"/>
      <c r="H39" s="12"/>
      <c r="I39" s="50">
        <v>28</v>
      </c>
    </row>
    <row r="40" spans="1:9" ht="13" thickBot="1" x14ac:dyDescent="0.3">
      <c r="A40" s="22" t="s">
        <v>22</v>
      </c>
      <c r="B40" s="45">
        <v>12</v>
      </c>
      <c r="C40" s="22" t="s">
        <v>1</v>
      </c>
      <c r="D40" s="8">
        <f>B40</f>
        <v>12</v>
      </c>
      <c r="E40" s="67" t="s">
        <v>1</v>
      </c>
      <c r="F40" s="68"/>
      <c r="G40" s="8">
        <f>B40</f>
        <v>12</v>
      </c>
      <c r="H40" s="12"/>
      <c r="I40" s="50">
        <v>29</v>
      </c>
    </row>
    <row r="41" spans="1:9" ht="13" thickBot="1" x14ac:dyDescent="0.3">
      <c r="A41" s="22" t="s">
        <v>2</v>
      </c>
      <c r="B41" s="45">
        <v>0</v>
      </c>
      <c r="C41" s="22" t="s">
        <v>2</v>
      </c>
      <c r="D41" s="8">
        <f>B41</f>
        <v>0</v>
      </c>
      <c r="E41" s="67" t="s">
        <v>2</v>
      </c>
      <c r="F41" s="68"/>
      <c r="G41" s="8">
        <f>B41</f>
        <v>0</v>
      </c>
      <c r="H41" s="12"/>
      <c r="I41" s="50">
        <v>30</v>
      </c>
    </row>
    <row r="42" spans="1:9" ht="13.9" customHeight="1" thickBot="1" x14ac:dyDescent="0.3">
      <c r="A42" s="23" t="s">
        <v>13</v>
      </c>
      <c r="B42" s="42">
        <f>ROUND(((17500*(B40+B41/30))/12),2)</f>
        <v>17500</v>
      </c>
      <c r="C42" s="23" t="s">
        <v>20</v>
      </c>
      <c r="D42" s="46"/>
      <c r="E42" s="77" t="s">
        <v>20</v>
      </c>
      <c r="F42" s="78"/>
      <c r="G42" s="42">
        <f>IF(B42&lt;D42,(B42),(D42))</f>
        <v>0</v>
      </c>
      <c r="H42" s="12"/>
    </row>
    <row r="43" spans="1:9" ht="24.65" customHeight="1" thickBot="1" x14ac:dyDescent="0.3">
      <c r="A43" s="24" t="s">
        <v>14</v>
      </c>
      <c r="B43" s="43">
        <f>ROUND(((B38+B42)*0.25),2)</f>
        <v>13125</v>
      </c>
      <c r="C43" s="24" t="s">
        <v>14</v>
      </c>
      <c r="D43" s="44">
        <f>ROUND(((D38+D42)*0.25),2)</f>
        <v>0</v>
      </c>
      <c r="E43" s="71" t="s">
        <v>14</v>
      </c>
      <c r="F43" s="72"/>
      <c r="G43" s="42">
        <f>ROUND(((G38+G42)*0.25),2)</f>
        <v>0</v>
      </c>
      <c r="H43" s="12"/>
    </row>
    <row r="44" spans="1:9" ht="13" thickBot="1" x14ac:dyDescent="0.3">
      <c r="A44" s="25" t="s">
        <v>15</v>
      </c>
      <c r="B44" s="10">
        <f>ROUND(B38+B42+B43,2)</f>
        <v>65625</v>
      </c>
      <c r="C44" s="25" t="s">
        <v>21</v>
      </c>
      <c r="D44" s="10">
        <f>ROUND(D38+D42+D43,2)</f>
        <v>0</v>
      </c>
      <c r="E44" s="26" t="s">
        <v>18</v>
      </c>
      <c r="F44" s="26"/>
      <c r="G44" s="9">
        <f>ROUND(G38+G42+G43,2)</f>
        <v>0</v>
      </c>
      <c r="H44" s="12"/>
    </row>
    <row r="45" spans="1:9" ht="13.5" thickTop="1" thickBot="1" x14ac:dyDescent="0.3">
      <c r="A45" s="12"/>
      <c r="B45" s="12"/>
      <c r="C45" s="12"/>
      <c r="D45" s="27"/>
      <c r="E45" s="12"/>
      <c r="F45" s="12"/>
      <c r="G45" s="12"/>
      <c r="H45" s="12"/>
    </row>
    <row r="46" spans="1:9" ht="13.5" thickTop="1" thickBot="1" x14ac:dyDescent="0.3">
      <c r="A46" s="51" t="s">
        <v>4</v>
      </c>
      <c r="B46" s="51"/>
      <c r="C46" s="51"/>
      <c r="D46" s="51"/>
      <c r="E46" s="51"/>
      <c r="F46" s="51"/>
      <c r="G46" s="51"/>
      <c r="H46" s="12"/>
    </row>
    <row r="47" spans="1:9" s="14" customFormat="1" ht="12.75" customHeight="1" thickTop="1" x14ac:dyDescent="0.25">
      <c r="A47" s="69" t="s">
        <v>10</v>
      </c>
      <c r="B47" s="70"/>
      <c r="C47" s="47">
        <f>G28</f>
        <v>0</v>
      </c>
      <c r="D47" s="12"/>
      <c r="E47" s="55" t="s">
        <v>5</v>
      </c>
      <c r="F47" s="56"/>
      <c r="G47" s="29"/>
      <c r="H47" s="12"/>
      <c r="I47" s="14">
        <v>0</v>
      </c>
    </row>
    <row r="48" spans="1:9" s="14" customFormat="1" ht="12.75" customHeight="1" x14ac:dyDescent="0.25">
      <c r="A48" s="69" t="s">
        <v>11</v>
      </c>
      <c r="B48" s="70"/>
      <c r="C48" s="47">
        <f>G44</f>
        <v>0</v>
      </c>
      <c r="D48" s="12"/>
      <c r="E48" s="84">
        <v>30</v>
      </c>
      <c r="F48" s="85"/>
      <c r="G48" s="12"/>
      <c r="H48" s="12"/>
      <c r="I48" s="14">
        <v>30</v>
      </c>
    </row>
    <row r="49" spans="1:9" s="14" customFormat="1" ht="13" thickBot="1" x14ac:dyDescent="0.3">
      <c r="A49" s="12"/>
      <c r="B49" s="12"/>
      <c r="C49" s="12"/>
      <c r="D49" s="12"/>
      <c r="E49" s="12"/>
      <c r="F49" s="12"/>
      <c r="G49" s="12"/>
      <c r="H49" s="12"/>
      <c r="I49" s="14">
        <v>60</v>
      </c>
    </row>
    <row r="50" spans="1:9" s="14" customFormat="1" ht="13" thickBot="1" x14ac:dyDescent="0.3">
      <c r="A50" s="86" t="s">
        <v>8</v>
      </c>
      <c r="B50" s="87"/>
      <c r="C50" s="11">
        <f>C47+C48</f>
        <v>0</v>
      </c>
      <c r="D50" s="12"/>
      <c r="E50" s="12"/>
      <c r="F50" s="12"/>
      <c r="G50" s="12"/>
      <c r="H50" s="12"/>
    </row>
    <row r="51" spans="1:9" s="14" customFormat="1" ht="13" thickBot="1" x14ac:dyDescent="0.3">
      <c r="A51" s="12"/>
      <c r="B51" s="12"/>
      <c r="C51" s="12"/>
      <c r="D51" s="12"/>
      <c r="E51" s="12"/>
      <c r="F51" s="12"/>
      <c r="G51" s="12"/>
      <c r="H51" s="12"/>
    </row>
    <row r="52" spans="1:9" s="14" customFormat="1" ht="13.5" thickTop="1" thickBot="1" x14ac:dyDescent="0.3">
      <c r="A52" s="51" t="s">
        <v>1022</v>
      </c>
      <c r="B52" s="51"/>
      <c r="C52" s="51"/>
      <c r="D52" s="51"/>
      <c r="E52" s="51"/>
      <c r="F52" s="51"/>
      <c r="G52" s="51"/>
      <c r="H52" s="12"/>
    </row>
    <row r="53" spans="1:9" s="14" customFormat="1" ht="13" thickTop="1" x14ac:dyDescent="0.25">
      <c r="A53" s="57"/>
      <c r="B53" s="58"/>
      <c r="C53" s="58"/>
      <c r="D53" s="58"/>
      <c r="E53" s="58"/>
      <c r="F53" s="58"/>
      <c r="G53" s="59"/>
      <c r="H53" s="12"/>
    </row>
    <row r="54" spans="1:9" s="14" customFormat="1" x14ac:dyDescent="0.25">
      <c r="A54" s="60"/>
      <c r="B54" s="61"/>
      <c r="C54" s="61"/>
      <c r="D54" s="61"/>
      <c r="E54" s="61"/>
      <c r="F54" s="61"/>
      <c r="G54" s="62"/>
      <c r="H54" s="12"/>
    </row>
    <row r="55" spans="1:9" s="14" customFormat="1" ht="13" thickBot="1" x14ac:dyDescent="0.3">
      <c r="A55" s="12"/>
      <c r="B55" s="12"/>
      <c r="C55" s="12"/>
      <c r="D55" s="12"/>
      <c r="E55" s="12"/>
      <c r="F55" s="12"/>
      <c r="G55" s="12"/>
      <c r="H55" s="12"/>
    </row>
    <row r="56" spans="1:9" s="14" customFormat="1" ht="14.25" customHeight="1" thickTop="1" thickBot="1" x14ac:dyDescent="0.3">
      <c r="A56" s="89" t="s">
        <v>1032</v>
      </c>
      <c r="B56" s="89"/>
      <c r="C56" s="89"/>
      <c r="D56" s="89"/>
      <c r="E56" s="89"/>
      <c r="F56" s="89"/>
      <c r="G56" s="89"/>
      <c r="H56" s="12"/>
    </row>
    <row r="57" spans="1:9" s="14" customFormat="1" ht="14.25" customHeight="1" thickTop="1" x14ac:dyDescent="0.25">
      <c r="A57" s="88" t="s">
        <v>1024</v>
      </c>
      <c r="B57" s="88"/>
      <c r="C57" s="12"/>
      <c r="D57" s="12"/>
      <c r="E57" s="12"/>
      <c r="F57" s="30"/>
      <c r="G57" s="30"/>
      <c r="H57" s="12"/>
    </row>
    <row r="58" spans="1:9" s="14" customFormat="1" ht="10.15" customHeight="1" x14ac:dyDescent="0.25">
      <c r="A58" s="12" t="s">
        <v>1025</v>
      </c>
      <c r="B58" s="31"/>
      <c r="C58" s="12"/>
      <c r="D58" s="12"/>
      <c r="E58" s="12"/>
      <c r="F58" s="12"/>
      <c r="G58" s="12"/>
      <c r="H58" s="12"/>
    </row>
    <row r="59" spans="1:9" s="14" customFormat="1" x14ac:dyDescent="0.25">
      <c r="A59" s="12" t="s">
        <v>1017</v>
      </c>
      <c r="B59" s="12"/>
      <c r="C59" s="12"/>
      <c r="D59" s="12"/>
      <c r="E59" s="12"/>
      <c r="F59" s="83"/>
      <c r="G59" s="83"/>
      <c r="H59" s="12"/>
    </row>
    <row r="60" spans="1:9" s="14" customFormat="1" x14ac:dyDescent="0.25">
      <c r="A60" s="12" t="s">
        <v>1026</v>
      </c>
      <c r="B60" s="12"/>
      <c r="C60" s="12"/>
      <c r="E60" s="12"/>
      <c r="F60" s="12"/>
      <c r="G60" s="12"/>
      <c r="H60" s="12"/>
    </row>
    <row r="61" spans="1:9" s="14" customFormat="1" x14ac:dyDescent="0.25">
      <c r="A61" s="12" t="s">
        <v>1027</v>
      </c>
      <c r="B61" s="12"/>
      <c r="C61" s="12"/>
      <c r="E61" s="12"/>
      <c r="F61" s="12"/>
      <c r="G61" s="12"/>
      <c r="H61" s="12"/>
    </row>
    <row r="62" spans="1:9" ht="13" thickBot="1" x14ac:dyDescent="0.3">
      <c r="A62" s="6"/>
      <c r="B62" s="6"/>
      <c r="C62" s="32"/>
      <c r="D62" s="33"/>
      <c r="E62" s="34"/>
      <c r="F62" s="82"/>
      <c r="G62" s="82"/>
      <c r="H62" s="12"/>
    </row>
    <row r="63" spans="1:9" s="52" customFormat="1" ht="13" thickBot="1" x14ac:dyDescent="0.3">
      <c r="A63" s="6"/>
      <c r="B63" s="6"/>
      <c r="C63" s="32"/>
      <c r="D63" s="33"/>
      <c r="E63" s="34"/>
      <c r="F63" s="53"/>
      <c r="G63" s="54" t="s">
        <v>1030</v>
      </c>
    </row>
    <row r="64" spans="1:9" s="52" customFormat="1" ht="13" x14ac:dyDescent="0.3">
      <c r="B64" s="4"/>
      <c r="C64" s="35"/>
      <c r="E64" s="35"/>
      <c r="F64" s="35"/>
    </row>
    <row r="65" spans="1:7" s="52" customFormat="1" ht="13" x14ac:dyDescent="0.3">
      <c r="B65" s="4"/>
      <c r="C65" s="35"/>
      <c r="E65" s="35"/>
      <c r="F65" s="35"/>
    </row>
    <row r="66" spans="1:7" ht="13" x14ac:dyDescent="0.3">
      <c r="A66" s="81"/>
      <c r="B66" s="81"/>
      <c r="D66" s="35"/>
    </row>
    <row r="67" spans="1:7" x14ac:dyDescent="0.25">
      <c r="A67" s="36"/>
      <c r="B67" s="2"/>
      <c r="C67" s="37"/>
    </row>
    <row r="68" spans="1:7" x14ac:dyDescent="0.25">
      <c r="A68" s="36"/>
      <c r="B68" s="4"/>
      <c r="D68" s="38"/>
    </row>
    <row r="69" spans="1:7" ht="13" x14ac:dyDescent="0.3">
      <c r="A69" s="36"/>
      <c r="B69" s="4"/>
      <c r="E69" s="80"/>
      <c r="F69" s="80"/>
      <c r="G69" s="80"/>
    </row>
    <row r="70" spans="1:7" x14ac:dyDescent="0.25">
      <c r="A70" s="39"/>
      <c r="B70" s="2"/>
      <c r="E70" s="40"/>
      <c r="F70" s="40"/>
      <c r="G70" s="41"/>
    </row>
    <row r="71" spans="1:7" x14ac:dyDescent="0.25">
      <c r="A71" s="39"/>
      <c r="B71" s="2"/>
    </row>
    <row r="72" spans="1:7" x14ac:dyDescent="0.25">
      <c r="A72" s="36"/>
      <c r="B72" s="2"/>
    </row>
  </sheetData>
  <mergeCells count="54">
    <mergeCell ref="A1:A4"/>
    <mergeCell ref="A7:G7"/>
    <mergeCell ref="B10:C10"/>
    <mergeCell ref="F10:G10"/>
    <mergeCell ref="B11:C11"/>
    <mergeCell ref="F11:G11"/>
    <mergeCell ref="E22:F22"/>
    <mergeCell ref="B12:C12"/>
    <mergeCell ref="F12:G12"/>
    <mergeCell ref="A14:G14"/>
    <mergeCell ref="A18:B18"/>
    <mergeCell ref="C18:D18"/>
    <mergeCell ref="E18:G18"/>
    <mergeCell ref="A19:B19"/>
    <mergeCell ref="C19:D19"/>
    <mergeCell ref="E19:G19"/>
    <mergeCell ref="E20:F20"/>
    <mergeCell ref="E21:F21"/>
    <mergeCell ref="A35:B35"/>
    <mergeCell ref="C35:D35"/>
    <mergeCell ref="E35:G35"/>
    <mergeCell ref="A23:B23"/>
    <mergeCell ref="C23:D23"/>
    <mergeCell ref="E23:G23"/>
    <mergeCell ref="E24:F24"/>
    <mergeCell ref="E25:F25"/>
    <mergeCell ref="E26:F26"/>
    <mergeCell ref="E27:F27"/>
    <mergeCell ref="A30:G30"/>
    <mergeCell ref="A34:B34"/>
    <mergeCell ref="C34:D34"/>
    <mergeCell ref="E34:G34"/>
    <mergeCell ref="E36:F36"/>
    <mergeCell ref="E37:F37"/>
    <mergeCell ref="E38:F38"/>
    <mergeCell ref="A39:B39"/>
    <mergeCell ref="C39:D39"/>
    <mergeCell ref="E39:G39"/>
    <mergeCell ref="E40:F40"/>
    <mergeCell ref="E41:F41"/>
    <mergeCell ref="E42:F42"/>
    <mergeCell ref="E43:F43"/>
    <mergeCell ref="A47:B47"/>
    <mergeCell ref="E47:F47"/>
    <mergeCell ref="F59:G59"/>
    <mergeCell ref="F62:G62"/>
    <mergeCell ref="A66:B66"/>
    <mergeCell ref="E69:G69"/>
    <mergeCell ref="A48:B48"/>
    <mergeCell ref="E48:F48"/>
    <mergeCell ref="A50:B50"/>
    <mergeCell ref="A53:G54"/>
    <mergeCell ref="A56:G56"/>
    <mergeCell ref="A57:B57"/>
  </mergeCells>
  <dataValidations count="6">
    <dataValidation allowBlank="1" showInputMessage="1" showErrorMessage="1" promptTitle="AVÍS" prompt="El detall import sol·licitat d'aquest document és unica i exclusivament per ENTITATS, no per els ens locals." sqref="F5" xr:uid="{00000000-0002-0000-0400-000001000000}"/>
    <dataValidation type="list" allowBlank="1" showInputMessage="1" showErrorMessage="1" sqref="B21 B25 B41 B37" xr:uid="{00000000-0002-0000-0400-000002000000}">
      <formula1>$I$11:$I$41</formula1>
    </dataValidation>
    <dataValidation type="list" allowBlank="1" showInputMessage="1" showErrorMessage="1" sqref="B20 B24 B40 B36" xr:uid="{00000000-0002-0000-0400-000003000000}">
      <formula1>$I$11:$I$29</formula1>
    </dataValidation>
    <dataValidation type="list" allowBlank="1" showInputMessage="1" showErrorMessage="1" sqref="E48:F48" xr:uid="{00000000-0002-0000-0400-000005000000}">
      <formula1>$I$47:$I$49</formula1>
    </dataValidation>
    <dataValidation type="date" allowBlank="1" showInputMessage="1" showErrorMessage="1" sqref="B16 B32" xr:uid="{123BC8CC-0492-4B35-B837-8E954492F907}">
      <formula1>46143</formula1>
      <formula2>46357</formula2>
    </dataValidation>
    <dataValidation type="date" allowBlank="1" showInputMessage="1" showErrorMessage="1" sqref="D16 D32" xr:uid="{5D1DD4C4-9BBE-43C3-ACC4-0A023690134F}">
      <formula1>46507</formula1>
      <formula2>46507</formula2>
    </dataValidation>
  </dataValidations>
  <pageMargins left="0.70866141732283461" right="0.70866141732283461" top="0.47244094488188976" bottom="0.74803149606299213" header="0.31496062992125984" footer="0.31496062992125984"/>
  <pageSetup paperSize="9" scale="56" orientation="landscape" r:id="rId1"/>
  <headerFooter alignWithMargins="0"/>
  <rowBreaks count="1" manualBreakCount="1">
    <brk id="62" max="16383" man="1"/>
  </rowBreaks>
  <colBreaks count="1" manualBreakCount="1">
    <brk id="9" max="59" man="1"/>
  </colBreak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400-000009000000}">
          <x14:formula1>
            <xm:f>Comarques!$A$2:$A$948</xm:f>
          </x14:formula1>
          <xm:sqref>B11:C11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I72"/>
  <sheetViews>
    <sheetView zoomScaleNormal="100" workbookViewId="0">
      <selection activeCell="B5" sqref="B5"/>
    </sheetView>
  </sheetViews>
  <sheetFormatPr defaultColWidth="9.1796875" defaultRowHeight="12.5" x14ac:dyDescent="0.25"/>
  <cols>
    <col min="1" max="1" width="40" style="50" customWidth="1"/>
    <col min="2" max="2" width="15" style="50" customWidth="1"/>
    <col min="3" max="3" width="39.453125" style="50" customWidth="1"/>
    <col min="4" max="4" width="15" style="50" customWidth="1"/>
    <col min="5" max="5" width="18.7265625" style="50" customWidth="1"/>
    <col min="6" max="6" width="21" style="50" customWidth="1"/>
    <col min="7" max="7" width="16.26953125" style="50" bestFit="1" customWidth="1"/>
    <col min="8" max="8" width="9.1796875" style="50"/>
    <col min="9" max="9" width="9.1796875" style="50" hidden="1" customWidth="1"/>
    <col min="10" max="10" width="9.1796875" style="50" customWidth="1"/>
    <col min="11" max="16384" width="9.1796875" style="50"/>
  </cols>
  <sheetData>
    <row r="1" spans="1:9" x14ac:dyDescent="0.25">
      <c r="A1" s="93"/>
      <c r="B1" s="12"/>
      <c r="C1" s="12"/>
      <c r="D1" s="12"/>
      <c r="E1" s="12"/>
      <c r="F1" s="12"/>
      <c r="G1" s="12"/>
      <c r="H1" s="12"/>
    </row>
    <row r="2" spans="1:9" x14ac:dyDescent="0.25">
      <c r="A2" s="93"/>
      <c r="B2" s="12"/>
      <c r="C2" s="12"/>
      <c r="D2" s="12"/>
      <c r="E2" s="12"/>
      <c r="F2" s="12"/>
      <c r="G2" s="12"/>
      <c r="H2" s="12"/>
    </row>
    <row r="3" spans="1:9" x14ac:dyDescent="0.25">
      <c r="A3" s="93"/>
      <c r="B3" s="12"/>
      <c r="C3" s="12"/>
      <c r="D3" s="12"/>
      <c r="E3" s="12"/>
      <c r="F3" s="12"/>
      <c r="G3" s="12"/>
      <c r="H3" s="12"/>
    </row>
    <row r="4" spans="1:9" x14ac:dyDescent="0.25">
      <c r="A4" s="93"/>
      <c r="B4" s="12"/>
      <c r="C4" s="12"/>
      <c r="D4" s="12"/>
      <c r="E4" s="12"/>
      <c r="F4" s="12"/>
      <c r="G4" s="12"/>
      <c r="H4" s="12"/>
    </row>
    <row r="5" spans="1:9" x14ac:dyDescent="0.25">
      <c r="A5" s="12"/>
      <c r="B5" s="12"/>
      <c r="C5" s="12"/>
      <c r="D5" s="12"/>
      <c r="F5" s="12"/>
      <c r="G5" s="12"/>
      <c r="H5" s="12"/>
    </row>
    <row r="6" spans="1:9" x14ac:dyDescent="0.25">
      <c r="A6" s="12"/>
      <c r="B6" s="12"/>
      <c r="C6" s="12"/>
      <c r="D6" s="12"/>
      <c r="E6" s="12"/>
      <c r="F6" s="12"/>
      <c r="G6" s="12"/>
      <c r="H6" s="12"/>
    </row>
    <row r="7" spans="1:9" s="14" customFormat="1" ht="24.75" customHeight="1" thickBot="1" x14ac:dyDescent="0.35">
      <c r="A7" s="94" t="s">
        <v>24</v>
      </c>
      <c r="B7" s="94"/>
      <c r="C7" s="94"/>
      <c r="D7" s="94"/>
      <c r="E7" s="94"/>
      <c r="F7" s="94"/>
      <c r="G7" s="94"/>
      <c r="H7" s="12"/>
    </row>
    <row r="8" spans="1:9" s="14" customFormat="1" ht="5.25" customHeight="1" thickTop="1" x14ac:dyDescent="0.25">
      <c r="A8" s="15"/>
      <c r="B8" s="15"/>
      <c r="C8" s="15"/>
      <c r="D8" s="15"/>
      <c r="E8" s="15"/>
      <c r="F8" s="15"/>
      <c r="G8" s="15"/>
      <c r="H8" s="12"/>
    </row>
    <row r="9" spans="1:9" s="14" customFormat="1" x14ac:dyDescent="0.25">
      <c r="A9" s="12"/>
      <c r="B9" s="12"/>
      <c r="C9" s="12"/>
      <c r="D9" s="12"/>
      <c r="E9" s="12"/>
      <c r="F9" s="12"/>
      <c r="G9" s="12"/>
      <c r="H9" s="12"/>
    </row>
    <row r="10" spans="1:9" s="14" customFormat="1" ht="13" x14ac:dyDescent="0.3">
      <c r="A10" s="16" t="s">
        <v>23</v>
      </c>
      <c r="B10" s="95">
        <f>'Punt d''actuació 1 (afegir nom)'!B10:C10</f>
        <v>0</v>
      </c>
      <c r="C10" s="96"/>
      <c r="D10" s="12"/>
      <c r="E10" s="16" t="s">
        <v>1021</v>
      </c>
      <c r="F10" s="95">
        <f>'Punt d''actuació 1 (afegir nom)'!F10:G10</f>
        <v>0</v>
      </c>
      <c r="G10" s="96"/>
      <c r="H10" s="12"/>
    </row>
    <row r="11" spans="1:9" s="14" customFormat="1" ht="13" x14ac:dyDescent="0.3">
      <c r="A11" s="16" t="s">
        <v>1019</v>
      </c>
      <c r="B11" s="90"/>
      <c r="C11" s="91"/>
      <c r="D11" s="12"/>
      <c r="E11" s="16" t="s">
        <v>0</v>
      </c>
      <c r="F11" s="97" t="e">
        <f>VLOOKUP(B11,Comarques!A1:B948,2)</f>
        <v>#N/A</v>
      </c>
      <c r="G11" s="98"/>
      <c r="H11" s="12"/>
      <c r="I11" s="14">
        <v>0</v>
      </c>
    </row>
    <row r="12" spans="1:9" s="14" customFormat="1" ht="13" x14ac:dyDescent="0.3">
      <c r="A12" s="16" t="s">
        <v>3</v>
      </c>
      <c r="B12" s="90"/>
      <c r="C12" s="91"/>
      <c r="D12" s="12"/>
      <c r="E12" s="16" t="s">
        <v>12</v>
      </c>
      <c r="F12" s="90"/>
      <c r="G12" s="92"/>
      <c r="H12" s="12"/>
      <c r="I12" s="14">
        <v>1</v>
      </c>
    </row>
    <row r="13" spans="1:9" ht="13.15" customHeight="1" thickBot="1" x14ac:dyDescent="0.3">
      <c r="A13" s="12"/>
      <c r="B13" s="12"/>
      <c r="C13" s="12"/>
      <c r="D13" s="12"/>
      <c r="E13" s="12"/>
      <c r="F13" s="12"/>
      <c r="G13" s="12"/>
      <c r="H13" s="12"/>
      <c r="I13" s="50">
        <v>2</v>
      </c>
    </row>
    <row r="14" spans="1:9" ht="13.5" thickTop="1" thickBot="1" x14ac:dyDescent="0.3">
      <c r="A14" s="79" t="s">
        <v>6</v>
      </c>
      <c r="B14" s="79"/>
      <c r="C14" s="79"/>
      <c r="D14" s="79"/>
      <c r="E14" s="79"/>
      <c r="F14" s="79"/>
      <c r="G14" s="79"/>
      <c r="H14" s="12"/>
      <c r="I14" s="50">
        <v>3</v>
      </c>
    </row>
    <row r="15" spans="1:9" ht="13" thickTop="1" x14ac:dyDescent="0.25">
      <c r="A15" s="12"/>
      <c r="B15" s="12"/>
      <c r="C15" s="12"/>
      <c r="D15" s="12"/>
      <c r="E15" s="12"/>
      <c r="F15" s="12"/>
      <c r="G15" s="12"/>
      <c r="H15" s="12"/>
      <c r="I15" s="50">
        <v>4</v>
      </c>
    </row>
    <row r="16" spans="1:9" x14ac:dyDescent="0.25">
      <c r="A16" s="17" t="s">
        <v>1035</v>
      </c>
      <c r="B16" s="48"/>
      <c r="C16" s="18" t="s">
        <v>1033</v>
      </c>
      <c r="D16" s="5">
        <v>46507</v>
      </c>
      <c r="E16" s="19"/>
      <c r="F16" s="12"/>
      <c r="G16" s="12"/>
      <c r="H16" s="12"/>
      <c r="I16" s="50">
        <v>5</v>
      </c>
    </row>
    <row r="17" spans="1:9" ht="13" thickBot="1" x14ac:dyDescent="0.3">
      <c r="A17" s="12"/>
      <c r="B17" s="12"/>
      <c r="C17" s="12"/>
      <c r="D17" s="12"/>
      <c r="E17" s="12"/>
      <c r="F17" s="12"/>
      <c r="G17" s="12"/>
      <c r="H17" s="12"/>
      <c r="I17" s="50">
        <v>6</v>
      </c>
    </row>
    <row r="18" spans="1:9" s="21" customFormat="1" ht="40.15" customHeight="1" thickBot="1" x14ac:dyDescent="0.3">
      <c r="A18" s="63" t="s">
        <v>1023</v>
      </c>
      <c r="B18" s="64"/>
      <c r="C18" s="63" t="s">
        <v>17</v>
      </c>
      <c r="D18" s="64"/>
      <c r="E18" s="74" t="s">
        <v>1029</v>
      </c>
      <c r="F18" s="75"/>
      <c r="G18" s="76"/>
      <c r="H18" s="20"/>
      <c r="I18" s="50">
        <v>7</v>
      </c>
    </row>
    <row r="19" spans="1:9" ht="13.9" customHeight="1" thickBot="1" x14ac:dyDescent="0.3">
      <c r="A19" s="63" t="s">
        <v>1015</v>
      </c>
      <c r="B19" s="64"/>
      <c r="C19" s="63" t="s">
        <v>1015</v>
      </c>
      <c r="D19" s="64"/>
      <c r="E19" s="63" t="s">
        <v>1015</v>
      </c>
      <c r="F19" s="65"/>
      <c r="G19" s="73"/>
      <c r="H19" s="12"/>
      <c r="I19" s="50">
        <v>8</v>
      </c>
    </row>
    <row r="20" spans="1:9" ht="16.5" customHeight="1" thickBot="1" x14ac:dyDescent="0.3">
      <c r="A20" s="22" t="s">
        <v>1</v>
      </c>
      <c r="B20" s="45">
        <v>12</v>
      </c>
      <c r="C20" s="22" t="s">
        <v>1</v>
      </c>
      <c r="D20" s="8">
        <f>B20</f>
        <v>12</v>
      </c>
      <c r="E20" s="67" t="s">
        <v>1</v>
      </c>
      <c r="F20" s="68"/>
      <c r="G20" s="8">
        <f>D20</f>
        <v>12</v>
      </c>
      <c r="H20" s="12"/>
      <c r="I20" s="50">
        <v>9</v>
      </c>
    </row>
    <row r="21" spans="1:9" ht="13" thickBot="1" x14ac:dyDescent="0.3">
      <c r="A21" s="22" t="s">
        <v>2</v>
      </c>
      <c r="B21" s="45">
        <v>0</v>
      </c>
      <c r="C21" s="22" t="s">
        <v>2</v>
      </c>
      <c r="D21" s="8">
        <f>B21</f>
        <v>0</v>
      </c>
      <c r="E21" s="67" t="s">
        <v>2</v>
      </c>
      <c r="F21" s="68" t="s">
        <v>2</v>
      </c>
      <c r="G21" s="8">
        <f>D21</f>
        <v>0</v>
      </c>
      <c r="H21" s="12"/>
      <c r="I21" s="50">
        <v>10</v>
      </c>
    </row>
    <row r="22" spans="1:9" ht="13.9" customHeight="1" thickBot="1" x14ac:dyDescent="0.3">
      <c r="A22" s="23" t="s">
        <v>1020</v>
      </c>
      <c r="B22" s="42">
        <f>ROUND(((35000*(B20+B21/30))/12),2)</f>
        <v>35000</v>
      </c>
      <c r="C22" s="23" t="s">
        <v>1020</v>
      </c>
      <c r="D22" s="46"/>
      <c r="E22" s="77" t="s">
        <v>1020</v>
      </c>
      <c r="F22" s="78"/>
      <c r="G22" s="42">
        <f>IF(B22&lt;D22,(B22),(D22))</f>
        <v>0</v>
      </c>
      <c r="H22" s="12"/>
      <c r="I22" s="50">
        <v>11</v>
      </c>
    </row>
    <row r="23" spans="1:9" ht="14.5" customHeight="1" thickBot="1" x14ac:dyDescent="0.3">
      <c r="A23" s="63" t="s">
        <v>1016</v>
      </c>
      <c r="B23" s="64"/>
      <c r="C23" s="63" t="s">
        <v>1016</v>
      </c>
      <c r="D23" s="64"/>
      <c r="E23" s="63" t="s">
        <v>1016</v>
      </c>
      <c r="F23" s="65"/>
      <c r="G23" s="66"/>
      <c r="H23" s="12"/>
      <c r="I23" s="50">
        <v>12</v>
      </c>
    </row>
    <row r="24" spans="1:9" ht="18.649999999999999" customHeight="1" thickBot="1" x14ac:dyDescent="0.3">
      <c r="A24" s="22" t="s">
        <v>22</v>
      </c>
      <c r="B24" s="45">
        <v>12</v>
      </c>
      <c r="C24" s="22" t="s">
        <v>1</v>
      </c>
      <c r="D24" s="8">
        <f>B24</f>
        <v>12</v>
      </c>
      <c r="E24" s="67" t="s">
        <v>1</v>
      </c>
      <c r="F24" s="68"/>
      <c r="G24" s="8">
        <f>B24</f>
        <v>12</v>
      </c>
      <c r="H24" s="12"/>
      <c r="I24" s="50">
        <v>13</v>
      </c>
    </row>
    <row r="25" spans="1:9" ht="18.649999999999999" customHeight="1" thickBot="1" x14ac:dyDescent="0.3">
      <c r="A25" s="22" t="s">
        <v>2</v>
      </c>
      <c r="B25" s="45">
        <v>0</v>
      </c>
      <c r="C25" s="22" t="s">
        <v>2</v>
      </c>
      <c r="D25" s="8">
        <f>B25</f>
        <v>0</v>
      </c>
      <c r="E25" s="67" t="s">
        <v>2</v>
      </c>
      <c r="F25" s="68"/>
      <c r="G25" s="8">
        <f>B25</f>
        <v>0</v>
      </c>
      <c r="H25" s="12"/>
      <c r="I25" s="50">
        <v>14</v>
      </c>
    </row>
    <row r="26" spans="1:9" ht="15" customHeight="1" thickBot="1" x14ac:dyDescent="0.3">
      <c r="A26" s="23" t="s">
        <v>13</v>
      </c>
      <c r="B26" s="42">
        <f>ROUND(((17500*(B24+B25/30))/12),2)</f>
        <v>17500</v>
      </c>
      <c r="C26" s="23" t="s">
        <v>20</v>
      </c>
      <c r="D26" s="46"/>
      <c r="E26" s="77" t="s">
        <v>20</v>
      </c>
      <c r="F26" s="78"/>
      <c r="G26" s="42">
        <f>IF(B26&lt;D26,(B26),(D26))</f>
        <v>0</v>
      </c>
      <c r="H26" s="12"/>
      <c r="I26" s="50">
        <v>15</v>
      </c>
    </row>
    <row r="27" spans="1:9" ht="27.65" customHeight="1" thickBot="1" x14ac:dyDescent="0.3">
      <c r="A27" s="24" t="s">
        <v>14</v>
      </c>
      <c r="B27" s="43">
        <f>ROUND(((B22+B26)*0.25),2)</f>
        <v>13125</v>
      </c>
      <c r="C27" s="24" t="s">
        <v>14</v>
      </c>
      <c r="D27" s="44">
        <f>ROUND(((D22+D26)*0.25),2)</f>
        <v>0</v>
      </c>
      <c r="E27" s="71" t="s">
        <v>14</v>
      </c>
      <c r="F27" s="72"/>
      <c r="G27" s="42">
        <f>ROUND(((G22+G26)*0.25),2)</f>
        <v>0</v>
      </c>
      <c r="H27" s="12"/>
      <c r="I27" s="50">
        <v>16</v>
      </c>
    </row>
    <row r="28" spans="1:9" ht="13" thickBot="1" x14ac:dyDescent="0.3">
      <c r="A28" s="25" t="s">
        <v>15</v>
      </c>
      <c r="B28" s="10">
        <f>ROUND(B22+B26+B27,2)</f>
        <v>65625</v>
      </c>
      <c r="C28" s="25" t="s">
        <v>21</v>
      </c>
      <c r="D28" s="10">
        <f>ROUND(D22+D26+D27,2)</f>
        <v>0</v>
      </c>
      <c r="E28" s="26" t="s">
        <v>18</v>
      </c>
      <c r="F28" s="26"/>
      <c r="G28" s="9">
        <f>ROUND(G22+G26+G27,2)</f>
        <v>0</v>
      </c>
      <c r="H28" s="12"/>
      <c r="I28" s="14">
        <v>17</v>
      </c>
    </row>
    <row r="29" spans="1:9" ht="13.5" thickTop="1" thickBot="1" x14ac:dyDescent="0.3">
      <c r="A29" s="12"/>
      <c r="B29" s="12"/>
      <c r="C29" s="12"/>
      <c r="D29" s="12"/>
      <c r="E29" s="12"/>
      <c r="F29" s="12"/>
      <c r="G29" s="12"/>
      <c r="H29" s="12"/>
      <c r="I29" s="14">
        <v>18</v>
      </c>
    </row>
    <row r="30" spans="1:9" ht="13.5" thickTop="1" thickBot="1" x14ac:dyDescent="0.3">
      <c r="A30" s="79" t="s">
        <v>9</v>
      </c>
      <c r="B30" s="79"/>
      <c r="C30" s="79"/>
      <c r="D30" s="79"/>
      <c r="E30" s="79"/>
      <c r="F30" s="79"/>
      <c r="G30" s="79"/>
      <c r="H30" s="12"/>
      <c r="I30" s="14">
        <v>19</v>
      </c>
    </row>
    <row r="31" spans="1:9" ht="13" thickTop="1" x14ac:dyDescent="0.25">
      <c r="A31" s="12"/>
      <c r="B31" s="12"/>
      <c r="C31" s="12"/>
      <c r="D31" s="12"/>
      <c r="E31" s="12"/>
      <c r="F31" s="12"/>
      <c r="G31" s="12"/>
      <c r="H31" s="12"/>
      <c r="I31" s="50">
        <v>20</v>
      </c>
    </row>
    <row r="32" spans="1:9" x14ac:dyDescent="0.25">
      <c r="A32" s="17" t="s">
        <v>1036</v>
      </c>
      <c r="B32" s="48"/>
      <c r="C32" s="18" t="s">
        <v>1037</v>
      </c>
      <c r="D32" s="5">
        <v>46507</v>
      </c>
      <c r="E32" s="19"/>
      <c r="F32" s="12"/>
      <c r="G32" s="12"/>
      <c r="H32" s="12"/>
      <c r="I32" s="50">
        <v>21</v>
      </c>
    </row>
    <row r="33" spans="1:9" ht="13" thickBot="1" x14ac:dyDescent="0.3">
      <c r="A33" s="12"/>
      <c r="B33" s="12"/>
      <c r="C33" s="12"/>
      <c r="D33" s="12"/>
      <c r="E33" s="12"/>
      <c r="F33" s="12"/>
      <c r="G33" s="12"/>
      <c r="H33" s="12"/>
      <c r="I33" s="50">
        <v>22</v>
      </c>
    </row>
    <row r="34" spans="1:9" ht="36" customHeight="1" thickBot="1" x14ac:dyDescent="0.3">
      <c r="A34" s="63" t="s">
        <v>1028</v>
      </c>
      <c r="B34" s="64"/>
      <c r="C34" s="63" t="s">
        <v>17</v>
      </c>
      <c r="D34" s="64"/>
      <c r="E34" s="74" t="s">
        <v>1029</v>
      </c>
      <c r="F34" s="75"/>
      <c r="G34" s="76"/>
      <c r="H34" s="12"/>
      <c r="I34" s="50">
        <v>23</v>
      </c>
    </row>
    <row r="35" spans="1:9" ht="13.9" customHeight="1" thickBot="1" x14ac:dyDescent="0.3">
      <c r="A35" s="63" t="s">
        <v>1015</v>
      </c>
      <c r="B35" s="64"/>
      <c r="C35" s="63" t="s">
        <v>1015</v>
      </c>
      <c r="D35" s="64"/>
      <c r="E35" s="63" t="s">
        <v>1015</v>
      </c>
      <c r="F35" s="65"/>
      <c r="G35" s="73"/>
      <c r="H35" s="12"/>
      <c r="I35" s="50">
        <v>24</v>
      </c>
    </row>
    <row r="36" spans="1:9" ht="13" thickBot="1" x14ac:dyDescent="0.3">
      <c r="A36" s="22" t="s">
        <v>1</v>
      </c>
      <c r="B36" s="45">
        <v>12</v>
      </c>
      <c r="C36" s="22" t="s">
        <v>1</v>
      </c>
      <c r="D36" s="8">
        <f>B36</f>
        <v>12</v>
      </c>
      <c r="E36" s="67" t="s">
        <v>1</v>
      </c>
      <c r="F36" s="68"/>
      <c r="G36" s="8">
        <f>D36</f>
        <v>12</v>
      </c>
      <c r="H36" s="12"/>
      <c r="I36" s="50">
        <v>25</v>
      </c>
    </row>
    <row r="37" spans="1:9" ht="13" thickBot="1" x14ac:dyDescent="0.3">
      <c r="A37" s="22" t="s">
        <v>2</v>
      </c>
      <c r="B37" s="45">
        <v>0</v>
      </c>
      <c r="C37" s="22" t="s">
        <v>2</v>
      </c>
      <c r="D37" s="8">
        <f>B37</f>
        <v>0</v>
      </c>
      <c r="E37" s="67" t="s">
        <v>2</v>
      </c>
      <c r="F37" s="68" t="s">
        <v>2</v>
      </c>
      <c r="G37" s="8">
        <f>D37</f>
        <v>0</v>
      </c>
      <c r="H37" s="12"/>
      <c r="I37" s="50">
        <v>26</v>
      </c>
    </row>
    <row r="38" spans="1:9" ht="13.9" customHeight="1" thickBot="1" x14ac:dyDescent="0.3">
      <c r="A38" s="23" t="s">
        <v>7</v>
      </c>
      <c r="B38" s="42">
        <f>ROUND(((35000*(B36+B37/30))/12),2)</f>
        <v>35000</v>
      </c>
      <c r="C38" s="23" t="s">
        <v>19</v>
      </c>
      <c r="D38" s="46"/>
      <c r="E38" s="77" t="s">
        <v>16</v>
      </c>
      <c r="F38" s="78"/>
      <c r="G38" s="42">
        <f>IF(B38&lt;D38,(B38),(D38))</f>
        <v>0</v>
      </c>
      <c r="H38" s="12"/>
      <c r="I38" s="50">
        <v>27</v>
      </c>
    </row>
    <row r="39" spans="1:9" ht="13.9" customHeight="1" thickBot="1" x14ac:dyDescent="0.3">
      <c r="A39" s="63" t="s">
        <v>1016</v>
      </c>
      <c r="B39" s="64"/>
      <c r="C39" s="63" t="s">
        <v>1016</v>
      </c>
      <c r="D39" s="64"/>
      <c r="E39" s="63" t="s">
        <v>1016</v>
      </c>
      <c r="F39" s="65"/>
      <c r="G39" s="66"/>
      <c r="H39" s="12"/>
      <c r="I39" s="50">
        <v>28</v>
      </c>
    </row>
    <row r="40" spans="1:9" ht="13" thickBot="1" x14ac:dyDescent="0.3">
      <c r="A40" s="22" t="s">
        <v>22</v>
      </c>
      <c r="B40" s="45">
        <v>12</v>
      </c>
      <c r="C40" s="22" t="s">
        <v>1</v>
      </c>
      <c r="D40" s="8">
        <f>B40</f>
        <v>12</v>
      </c>
      <c r="E40" s="67" t="s">
        <v>1</v>
      </c>
      <c r="F40" s="68"/>
      <c r="G40" s="8">
        <f>B40</f>
        <v>12</v>
      </c>
      <c r="H40" s="12"/>
      <c r="I40" s="50">
        <v>29</v>
      </c>
    </row>
    <row r="41" spans="1:9" ht="13" thickBot="1" x14ac:dyDescent="0.3">
      <c r="A41" s="22" t="s">
        <v>2</v>
      </c>
      <c r="B41" s="45">
        <v>0</v>
      </c>
      <c r="C41" s="22" t="s">
        <v>2</v>
      </c>
      <c r="D41" s="8">
        <f>B41</f>
        <v>0</v>
      </c>
      <c r="E41" s="67" t="s">
        <v>2</v>
      </c>
      <c r="F41" s="68"/>
      <c r="G41" s="8">
        <f>B41</f>
        <v>0</v>
      </c>
      <c r="H41" s="12"/>
      <c r="I41" s="50">
        <v>30</v>
      </c>
    </row>
    <row r="42" spans="1:9" ht="13.9" customHeight="1" thickBot="1" x14ac:dyDescent="0.3">
      <c r="A42" s="23" t="s">
        <v>13</v>
      </c>
      <c r="B42" s="42">
        <f>ROUND(((17500*(B40+B41/30))/12),2)</f>
        <v>17500</v>
      </c>
      <c r="C42" s="23" t="s">
        <v>20</v>
      </c>
      <c r="D42" s="46"/>
      <c r="E42" s="77" t="s">
        <v>20</v>
      </c>
      <c r="F42" s="78"/>
      <c r="G42" s="42">
        <f>IF(B42&lt;D42,(B42),(D42))</f>
        <v>0</v>
      </c>
      <c r="H42" s="12"/>
    </row>
    <row r="43" spans="1:9" ht="24.65" customHeight="1" thickBot="1" x14ac:dyDescent="0.3">
      <c r="A43" s="24" t="s">
        <v>14</v>
      </c>
      <c r="B43" s="43">
        <f>ROUND(((B38+B42)*0.25),2)</f>
        <v>13125</v>
      </c>
      <c r="C43" s="24" t="s">
        <v>14</v>
      </c>
      <c r="D43" s="44">
        <f>ROUND(((D38+D42)*0.25),2)</f>
        <v>0</v>
      </c>
      <c r="E43" s="71" t="s">
        <v>14</v>
      </c>
      <c r="F43" s="72"/>
      <c r="G43" s="42">
        <f>ROUND(((G38+G42)*0.25),2)</f>
        <v>0</v>
      </c>
      <c r="H43" s="12"/>
    </row>
    <row r="44" spans="1:9" ht="13" thickBot="1" x14ac:dyDescent="0.3">
      <c r="A44" s="25" t="s">
        <v>15</v>
      </c>
      <c r="B44" s="10">
        <f>ROUND(B38+B42+B43,2)</f>
        <v>65625</v>
      </c>
      <c r="C44" s="25" t="s">
        <v>21</v>
      </c>
      <c r="D44" s="10">
        <f>ROUND(D38+D42+D43,2)</f>
        <v>0</v>
      </c>
      <c r="E44" s="26" t="s">
        <v>18</v>
      </c>
      <c r="F44" s="26"/>
      <c r="G44" s="9">
        <f>ROUND(G38+G42+G43,2)</f>
        <v>0</v>
      </c>
      <c r="H44" s="12"/>
    </row>
    <row r="45" spans="1:9" ht="13.5" thickTop="1" thickBot="1" x14ac:dyDescent="0.3">
      <c r="A45" s="12"/>
      <c r="B45" s="12"/>
      <c r="C45" s="12"/>
      <c r="D45" s="27"/>
      <c r="E45" s="12"/>
      <c r="F45" s="12"/>
      <c r="G45" s="12"/>
      <c r="H45" s="12"/>
    </row>
    <row r="46" spans="1:9" ht="13.5" thickTop="1" thickBot="1" x14ac:dyDescent="0.3">
      <c r="A46" s="51" t="s">
        <v>4</v>
      </c>
      <c r="B46" s="51"/>
      <c r="C46" s="51"/>
      <c r="D46" s="51"/>
      <c r="E46" s="51"/>
      <c r="F46" s="51"/>
      <c r="G46" s="51"/>
      <c r="H46" s="12"/>
    </row>
    <row r="47" spans="1:9" s="14" customFormat="1" ht="12.75" customHeight="1" thickTop="1" x14ac:dyDescent="0.25">
      <c r="A47" s="69" t="s">
        <v>10</v>
      </c>
      <c r="B47" s="70"/>
      <c r="C47" s="47">
        <f>G28</f>
        <v>0</v>
      </c>
      <c r="D47" s="12"/>
      <c r="E47" s="55" t="s">
        <v>5</v>
      </c>
      <c r="F47" s="56"/>
      <c r="G47" s="29"/>
      <c r="H47" s="12"/>
      <c r="I47" s="14">
        <v>0</v>
      </c>
    </row>
    <row r="48" spans="1:9" s="14" customFormat="1" ht="12.75" customHeight="1" x14ac:dyDescent="0.25">
      <c r="A48" s="69" t="s">
        <v>11</v>
      </c>
      <c r="B48" s="70"/>
      <c r="C48" s="47">
        <f>G44</f>
        <v>0</v>
      </c>
      <c r="D48" s="12"/>
      <c r="E48" s="84">
        <v>30</v>
      </c>
      <c r="F48" s="85"/>
      <c r="G48" s="12"/>
      <c r="H48" s="12"/>
      <c r="I48" s="14">
        <v>30</v>
      </c>
    </row>
    <row r="49" spans="1:9" s="14" customFormat="1" ht="13" thickBot="1" x14ac:dyDescent="0.3">
      <c r="A49" s="12"/>
      <c r="B49" s="12"/>
      <c r="C49" s="12"/>
      <c r="D49" s="12"/>
      <c r="E49" s="12"/>
      <c r="F49" s="12"/>
      <c r="G49" s="12"/>
      <c r="H49" s="12"/>
      <c r="I49" s="14">
        <v>60</v>
      </c>
    </row>
    <row r="50" spans="1:9" s="14" customFormat="1" ht="13" thickBot="1" x14ac:dyDescent="0.3">
      <c r="A50" s="86" t="s">
        <v>8</v>
      </c>
      <c r="B50" s="87"/>
      <c r="C50" s="11">
        <f>C47+C48</f>
        <v>0</v>
      </c>
      <c r="D50" s="12"/>
      <c r="E50" s="12"/>
      <c r="F50" s="12"/>
      <c r="G50" s="12"/>
      <c r="H50" s="12"/>
    </row>
    <row r="51" spans="1:9" s="14" customFormat="1" ht="13" thickBot="1" x14ac:dyDescent="0.3">
      <c r="A51" s="12"/>
      <c r="B51" s="12"/>
      <c r="C51" s="12"/>
      <c r="D51" s="12"/>
      <c r="E51" s="12"/>
      <c r="F51" s="12"/>
      <c r="G51" s="12"/>
      <c r="H51" s="12"/>
    </row>
    <row r="52" spans="1:9" s="14" customFormat="1" ht="13.5" thickTop="1" thickBot="1" x14ac:dyDescent="0.3">
      <c r="A52" s="51" t="s">
        <v>1022</v>
      </c>
      <c r="B52" s="51"/>
      <c r="C52" s="51"/>
      <c r="D52" s="51"/>
      <c r="E52" s="51"/>
      <c r="F52" s="51"/>
      <c r="G52" s="51"/>
      <c r="H52" s="12"/>
    </row>
    <row r="53" spans="1:9" s="14" customFormat="1" ht="13" thickTop="1" x14ac:dyDescent="0.25">
      <c r="A53" s="57"/>
      <c r="B53" s="58"/>
      <c r="C53" s="58"/>
      <c r="D53" s="58"/>
      <c r="E53" s="58"/>
      <c r="F53" s="58"/>
      <c r="G53" s="59"/>
      <c r="H53" s="12"/>
    </row>
    <row r="54" spans="1:9" s="14" customFormat="1" x14ac:dyDescent="0.25">
      <c r="A54" s="60"/>
      <c r="B54" s="61"/>
      <c r="C54" s="61"/>
      <c r="D54" s="61"/>
      <c r="E54" s="61"/>
      <c r="F54" s="61"/>
      <c r="G54" s="62"/>
      <c r="H54" s="12"/>
    </row>
    <row r="55" spans="1:9" s="14" customFormat="1" ht="13" thickBot="1" x14ac:dyDescent="0.3">
      <c r="A55" s="12"/>
      <c r="B55" s="12"/>
      <c r="C55" s="12"/>
      <c r="D55" s="12"/>
      <c r="E55" s="12"/>
      <c r="F55" s="12"/>
      <c r="G55" s="12"/>
      <c r="H55" s="12"/>
    </row>
    <row r="56" spans="1:9" s="14" customFormat="1" ht="14.25" customHeight="1" thickTop="1" thickBot="1" x14ac:dyDescent="0.3">
      <c r="A56" s="89" t="s">
        <v>1032</v>
      </c>
      <c r="B56" s="89"/>
      <c r="C56" s="89"/>
      <c r="D56" s="89"/>
      <c r="E56" s="89"/>
      <c r="F56" s="89"/>
      <c r="G56" s="89"/>
      <c r="H56" s="12"/>
    </row>
    <row r="57" spans="1:9" s="14" customFormat="1" ht="14.25" customHeight="1" thickTop="1" x14ac:dyDescent="0.25">
      <c r="A57" s="88" t="s">
        <v>1024</v>
      </c>
      <c r="B57" s="88"/>
      <c r="C57" s="12"/>
      <c r="D57" s="12"/>
      <c r="E57" s="12"/>
      <c r="F57" s="30"/>
      <c r="G57" s="30"/>
      <c r="H57" s="12"/>
    </row>
    <row r="58" spans="1:9" s="14" customFormat="1" ht="10.15" customHeight="1" x14ac:dyDescent="0.25">
      <c r="A58" s="12" t="s">
        <v>1025</v>
      </c>
      <c r="B58" s="31"/>
      <c r="C58" s="12"/>
      <c r="D58" s="12"/>
      <c r="E58" s="12"/>
      <c r="F58" s="12"/>
      <c r="G58" s="12"/>
      <c r="H58" s="12"/>
    </row>
    <row r="59" spans="1:9" s="14" customFormat="1" x14ac:dyDescent="0.25">
      <c r="A59" s="12" t="s">
        <v>1017</v>
      </c>
      <c r="B59" s="12"/>
      <c r="C59" s="12"/>
      <c r="D59" s="12"/>
      <c r="E59" s="12"/>
      <c r="F59" s="83"/>
      <c r="G59" s="83"/>
      <c r="H59" s="12"/>
    </row>
    <row r="60" spans="1:9" s="14" customFormat="1" x14ac:dyDescent="0.25">
      <c r="A60" s="12" t="s">
        <v>1026</v>
      </c>
      <c r="B60" s="12"/>
      <c r="C60" s="12"/>
      <c r="E60" s="12"/>
      <c r="F60" s="12"/>
      <c r="G60" s="12"/>
      <c r="H60" s="12"/>
    </row>
    <row r="61" spans="1:9" s="14" customFormat="1" x14ac:dyDescent="0.25">
      <c r="A61" s="12" t="s">
        <v>1027</v>
      </c>
      <c r="B61" s="12"/>
      <c r="C61" s="12"/>
      <c r="E61" s="12"/>
      <c r="F61" s="12"/>
      <c r="G61" s="12"/>
      <c r="H61" s="12"/>
    </row>
    <row r="62" spans="1:9" ht="13" thickBot="1" x14ac:dyDescent="0.3">
      <c r="A62" s="6"/>
      <c r="B62" s="6"/>
      <c r="C62" s="32"/>
      <c r="D62" s="33"/>
      <c r="E62" s="34"/>
      <c r="F62" s="82"/>
      <c r="G62" s="82"/>
      <c r="H62" s="12"/>
    </row>
    <row r="63" spans="1:9" s="52" customFormat="1" ht="13" thickBot="1" x14ac:dyDescent="0.3">
      <c r="A63" s="6"/>
      <c r="B63" s="6"/>
      <c r="C63" s="32"/>
      <c r="D63" s="33"/>
      <c r="E63" s="34"/>
      <c r="F63" s="53"/>
      <c r="G63" s="54" t="s">
        <v>1030</v>
      </c>
    </row>
    <row r="64" spans="1:9" s="52" customFormat="1" ht="13" x14ac:dyDescent="0.3">
      <c r="B64" s="4"/>
      <c r="C64" s="35"/>
      <c r="E64" s="35"/>
      <c r="F64" s="35"/>
    </row>
    <row r="65" spans="1:7" s="52" customFormat="1" ht="13" x14ac:dyDescent="0.3">
      <c r="B65" s="4"/>
      <c r="C65" s="35"/>
      <c r="E65" s="35"/>
      <c r="F65" s="35"/>
    </row>
    <row r="66" spans="1:7" ht="13" x14ac:dyDescent="0.3">
      <c r="A66" s="81"/>
      <c r="B66" s="81"/>
      <c r="D66" s="35"/>
    </row>
    <row r="67" spans="1:7" x14ac:dyDescent="0.25">
      <c r="A67" s="36"/>
      <c r="B67" s="2"/>
      <c r="C67" s="37"/>
    </row>
    <row r="68" spans="1:7" x14ac:dyDescent="0.25">
      <c r="A68" s="36"/>
      <c r="B68" s="4"/>
      <c r="D68" s="38"/>
    </row>
    <row r="69" spans="1:7" ht="13" x14ac:dyDescent="0.3">
      <c r="A69" s="36"/>
      <c r="B69" s="4"/>
      <c r="E69" s="80"/>
      <c r="F69" s="80"/>
      <c r="G69" s="80"/>
    </row>
    <row r="70" spans="1:7" x14ac:dyDescent="0.25">
      <c r="A70" s="39"/>
      <c r="B70" s="2"/>
      <c r="E70" s="40"/>
      <c r="F70" s="40"/>
      <c r="G70" s="41"/>
    </row>
    <row r="71" spans="1:7" x14ac:dyDescent="0.25">
      <c r="A71" s="39"/>
      <c r="B71" s="2"/>
    </row>
    <row r="72" spans="1:7" x14ac:dyDescent="0.25">
      <c r="A72" s="36"/>
      <c r="B72" s="2"/>
    </row>
  </sheetData>
  <mergeCells count="54">
    <mergeCell ref="A1:A4"/>
    <mergeCell ref="A7:G7"/>
    <mergeCell ref="B10:C10"/>
    <mergeCell ref="F10:G10"/>
    <mergeCell ref="B11:C11"/>
    <mergeCell ref="F11:G11"/>
    <mergeCell ref="E22:F22"/>
    <mergeCell ref="B12:C12"/>
    <mergeCell ref="F12:G12"/>
    <mergeCell ref="A14:G14"/>
    <mergeCell ref="A18:B18"/>
    <mergeCell ref="C18:D18"/>
    <mergeCell ref="E18:G18"/>
    <mergeCell ref="A19:B19"/>
    <mergeCell ref="C19:D19"/>
    <mergeCell ref="E19:G19"/>
    <mergeCell ref="E20:F20"/>
    <mergeCell ref="E21:F21"/>
    <mergeCell ref="A35:B35"/>
    <mergeCell ref="C35:D35"/>
    <mergeCell ref="E35:G35"/>
    <mergeCell ref="A23:B23"/>
    <mergeCell ref="C23:D23"/>
    <mergeCell ref="E23:G23"/>
    <mergeCell ref="E24:F24"/>
    <mergeCell ref="E25:F25"/>
    <mergeCell ref="E26:F26"/>
    <mergeCell ref="E27:F27"/>
    <mergeCell ref="A30:G30"/>
    <mergeCell ref="A34:B34"/>
    <mergeCell ref="C34:D34"/>
    <mergeCell ref="E34:G34"/>
    <mergeCell ref="E36:F36"/>
    <mergeCell ref="E37:F37"/>
    <mergeCell ref="E38:F38"/>
    <mergeCell ref="A39:B39"/>
    <mergeCell ref="C39:D39"/>
    <mergeCell ref="E39:G39"/>
    <mergeCell ref="E40:F40"/>
    <mergeCell ref="E41:F41"/>
    <mergeCell ref="E42:F42"/>
    <mergeCell ref="E43:F43"/>
    <mergeCell ref="A47:B47"/>
    <mergeCell ref="E47:F47"/>
    <mergeCell ref="F59:G59"/>
    <mergeCell ref="F62:G62"/>
    <mergeCell ref="A66:B66"/>
    <mergeCell ref="E69:G69"/>
    <mergeCell ref="A48:B48"/>
    <mergeCell ref="E48:F48"/>
    <mergeCell ref="A50:B50"/>
    <mergeCell ref="A53:G54"/>
    <mergeCell ref="A56:G56"/>
    <mergeCell ref="A57:B57"/>
  </mergeCells>
  <dataValidations count="6">
    <dataValidation type="list" allowBlank="1" showInputMessage="1" showErrorMessage="1" sqref="E48:F48" xr:uid="{00000000-0002-0000-0500-000002000000}">
      <formula1>$I$47:$I$49</formula1>
    </dataValidation>
    <dataValidation type="list" allowBlank="1" showInputMessage="1" showErrorMessage="1" sqref="B20 B24 B40 B36" xr:uid="{00000000-0002-0000-0500-000004000000}">
      <formula1>$I$11:$I$29</formula1>
    </dataValidation>
    <dataValidation type="list" allowBlank="1" showInputMessage="1" showErrorMessage="1" sqref="B21 B25 B41 B37" xr:uid="{00000000-0002-0000-0500-000005000000}">
      <formula1>$I$11:$I$41</formula1>
    </dataValidation>
    <dataValidation allowBlank="1" showInputMessage="1" showErrorMessage="1" promptTitle="AVÍS" prompt="El detall import sol·licitat d'aquest document és unica i exclusivament per ENTITATS, no per els ens locals." sqref="F5" xr:uid="{00000000-0002-0000-0500-000006000000}"/>
    <dataValidation type="date" allowBlank="1" showInputMessage="1" showErrorMessage="1" sqref="B16 B32" xr:uid="{4EEA52BB-415B-428B-9002-36B971CCCFE9}">
      <formula1>46143</formula1>
      <formula2>46357</formula2>
    </dataValidation>
    <dataValidation type="date" allowBlank="1" showInputMessage="1" showErrorMessage="1" sqref="D16 D32" xr:uid="{88664CBE-EDE0-4E4E-9F86-07F5D61E1D76}">
      <formula1>46507</formula1>
      <formula2>46507</formula2>
    </dataValidation>
  </dataValidations>
  <pageMargins left="0.70866141732283461" right="0.70866141732283461" top="0.47244094488188976" bottom="0.74803149606299213" header="0.31496062992125984" footer="0.31496062992125984"/>
  <pageSetup paperSize="9" scale="56" orientation="landscape" r:id="rId1"/>
  <headerFooter alignWithMargins="0"/>
  <rowBreaks count="1" manualBreakCount="1">
    <brk id="62" max="16383" man="1"/>
  </rowBreaks>
  <colBreaks count="1" manualBreakCount="1">
    <brk id="9" max="59" man="1"/>
  </colBreak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500-000009000000}">
          <x14:formula1>
            <xm:f>Comarques!$A$2:$A$948</xm:f>
          </x14:formula1>
          <xm:sqref>B11:C11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I72"/>
  <sheetViews>
    <sheetView zoomScaleNormal="100" workbookViewId="0">
      <selection activeCell="B3" sqref="B3"/>
    </sheetView>
  </sheetViews>
  <sheetFormatPr defaultColWidth="9.1796875" defaultRowHeight="12.5" x14ac:dyDescent="0.25"/>
  <cols>
    <col min="1" max="1" width="40" style="50" customWidth="1"/>
    <col min="2" max="2" width="15" style="50" customWidth="1"/>
    <col min="3" max="3" width="39.453125" style="50" customWidth="1"/>
    <col min="4" max="4" width="15" style="50" customWidth="1"/>
    <col min="5" max="5" width="18.7265625" style="50" customWidth="1"/>
    <col min="6" max="6" width="21" style="50" customWidth="1"/>
    <col min="7" max="7" width="16.26953125" style="50" bestFit="1" customWidth="1"/>
    <col min="8" max="8" width="9.1796875" style="50"/>
    <col min="9" max="9" width="9.1796875" style="50" hidden="1" customWidth="1"/>
    <col min="10" max="10" width="9.1796875" style="50" customWidth="1"/>
    <col min="11" max="16384" width="9.1796875" style="50"/>
  </cols>
  <sheetData>
    <row r="1" spans="1:9" x14ac:dyDescent="0.25">
      <c r="A1" s="93"/>
      <c r="B1" s="12"/>
      <c r="C1" s="12"/>
      <c r="D1" s="12"/>
      <c r="E1" s="12"/>
      <c r="F1" s="12"/>
      <c r="G1" s="12"/>
      <c r="H1" s="12"/>
    </row>
    <row r="2" spans="1:9" x14ac:dyDescent="0.25">
      <c r="A2" s="93"/>
      <c r="B2" s="12"/>
      <c r="C2" s="12"/>
      <c r="D2" s="12"/>
      <c r="E2" s="12"/>
      <c r="F2" s="12"/>
      <c r="G2" s="12"/>
      <c r="H2" s="12"/>
    </row>
    <row r="3" spans="1:9" x14ac:dyDescent="0.25">
      <c r="A3" s="93"/>
      <c r="B3" s="12"/>
      <c r="C3" s="12"/>
      <c r="D3" s="12"/>
      <c r="E3" s="12"/>
      <c r="F3" s="12"/>
      <c r="G3" s="12"/>
      <c r="H3" s="12"/>
    </row>
    <row r="4" spans="1:9" x14ac:dyDescent="0.25">
      <c r="A4" s="93"/>
      <c r="B4" s="12"/>
      <c r="C4" s="12"/>
      <c r="D4" s="12"/>
      <c r="E4" s="12"/>
      <c r="F4" s="12"/>
      <c r="G4" s="12"/>
      <c r="H4" s="12"/>
    </row>
    <row r="5" spans="1:9" x14ac:dyDescent="0.25">
      <c r="A5" s="12"/>
      <c r="B5" s="12"/>
      <c r="C5" s="12"/>
      <c r="D5" s="12"/>
      <c r="F5" s="12"/>
      <c r="G5" s="12"/>
      <c r="H5" s="12"/>
    </row>
    <row r="6" spans="1:9" x14ac:dyDescent="0.25">
      <c r="A6" s="12"/>
      <c r="B6" s="12"/>
      <c r="C6" s="12"/>
      <c r="D6" s="12"/>
      <c r="E6" s="12"/>
      <c r="F6" s="12"/>
      <c r="G6" s="12"/>
      <c r="H6" s="12"/>
    </row>
    <row r="7" spans="1:9" s="14" customFormat="1" ht="24.75" customHeight="1" thickBot="1" x14ac:dyDescent="0.35">
      <c r="A7" s="94" t="s">
        <v>24</v>
      </c>
      <c r="B7" s="94"/>
      <c r="C7" s="94"/>
      <c r="D7" s="94"/>
      <c r="E7" s="94"/>
      <c r="F7" s="94"/>
      <c r="G7" s="94"/>
      <c r="H7" s="12"/>
    </row>
    <row r="8" spans="1:9" s="14" customFormat="1" ht="5.25" customHeight="1" thickTop="1" x14ac:dyDescent="0.25">
      <c r="A8" s="15"/>
      <c r="B8" s="15"/>
      <c r="C8" s="15"/>
      <c r="D8" s="15"/>
      <c r="E8" s="15"/>
      <c r="F8" s="15"/>
      <c r="G8" s="15"/>
      <c r="H8" s="12"/>
    </row>
    <row r="9" spans="1:9" s="14" customFormat="1" x14ac:dyDescent="0.25">
      <c r="A9" s="12"/>
      <c r="B9" s="12"/>
      <c r="C9" s="12"/>
      <c r="D9" s="12"/>
      <c r="E9" s="12"/>
      <c r="F9" s="12"/>
      <c r="G9" s="12"/>
      <c r="H9" s="12"/>
    </row>
    <row r="10" spans="1:9" s="14" customFormat="1" ht="13" x14ac:dyDescent="0.3">
      <c r="A10" s="16" t="s">
        <v>23</v>
      </c>
      <c r="B10" s="95">
        <f>'Punt d''actuació 1 (afegir nom)'!B10:C10</f>
        <v>0</v>
      </c>
      <c r="C10" s="96"/>
      <c r="D10" s="12"/>
      <c r="E10" s="16" t="s">
        <v>1021</v>
      </c>
      <c r="F10" s="95">
        <f>'Punt d''actuació 1 (afegir nom)'!F10:G10</f>
        <v>0</v>
      </c>
      <c r="G10" s="96"/>
      <c r="H10" s="12"/>
    </row>
    <row r="11" spans="1:9" s="14" customFormat="1" ht="13" x14ac:dyDescent="0.3">
      <c r="A11" s="16" t="s">
        <v>1019</v>
      </c>
      <c r="B11" s="90"/>
      <c r="C11" s="91"/>
      <c r="D11" s="12"/>
      <c r="E11" s="16" t="s">
        <v>0</v>
      </c>
      <c r="F11" s="97" t="e">
        <f>VLOOKUP(B11,Comarques!A1:B948,2)</f>
        <v>#N/A</v>
      </c>
      <c r="G11" s="98"/>
      <c r="H11" s="12"/>
      <c r="I11" s="14">
        <v>0</v>
      </c>
    </row>
    <row r="12" spans="1:9" s="14" customFormat="1" ht="13" x14ac:dyDescent="0.3">
      <c r="A12" s="16" t="s">
        <v>3</v>
      </c>
      <c r="B12" s="90"/>
      <c r="C12" s="91"/>
      <c r="D12" s="12"/>
      <c r="E12" s="16" t="s">
        <v>12</v>
      </c>
      <c r="F12" s="90"/>
      <c r="G12" s="92"/>
      <c r="H12" s="12"/>
      <c r="I12" s="14">
        <v>1</v>
      </c>
    </row>
    <row r="13" spans="1:9" ht="13.15" customHeight="1" thickBot="1" x14ac:dyDescent="0.3">
      <c r="A13" s="12"/>
      <c r="B13" s="12"/>
      <c r="C13" s="12"/>
      <c r="D13" s="12"/>
      <c r="E13" s="12"/>
      <c r="F13" s="12"/>
      <c r="G13" s="12"/>
      <c r="H13" s="12"/>
      <c r="I13" s="50">
        <v>2</v>
      </c>
    </row>
    <row r="14" spans="1:9" ht="13.5" thickTop="1" thickBot="1" x14ac:dyDescent="0.3">
      <c r="A14" s="79" t="s">
        <v>6</v>
      </c>
      <c r="B14" s="79"/>
      <c r="C14" s="79"/>
      <c r="D14" s="79"/>
      <c r="E14" s="79"/>
      <c r="F14" s="79"/>
      <c r="G14" s="79"/>
      <c r="H14" s="12"/>
      <c r="I14" s="50">
        <v>3</v>
      </c>
    </row>
    <row r="15" spans="1:9" ht="13" thickTop="1" x14ac:dyDescent="0.25">
      <c r="A15" s="12"/>
      <c r="B15" s="12"/>
      <c r="C15" s="12"/>
      <c r="D15" s="12"/>
      <c r="E15" s="12"/>
      <c r="F15" s="12"/>
      <c r="G15" s="12"/>
      <c r="H15" s="12"/>
      <c r="I15" s="50">
        <v>4</v>
      </c>
    </row>
    <row r="16" spans="1:9" x14ac:dyDescent="0.25">
      <c r="A16" s="17" t="s">
        <v>1035</v>
      </c>
      <c r="B16" s="48"/>
      <c r="C16" s="18" t="s">
        <v>1033</v>
      </c>
      <c r="D16" s="5">
        <v>46507</v>
      </c>
      <c r="E16" s="19"/>
      <c r="F16" s="12"/>
      <c r="G16" s="12"/>
      <c r="H16" s="12"/>
      <c r="I16" s="50">
        <v>5</v>
      </c>
    </row>
    <row r="17" spans="1:9" ht="13" thickBot="1" x14ac:dyDescent="0.3">
      <c r="A17" s="12"/>
      <c r="B17" s="12"/>
      <c r="C17" s="12"/>
      <c r="D17" s="12"/>
      <c r="E17" s="12"/>
      <c r="F17" s="12"/>
      <c r="G17" s="12"/>
      <c r="H17" s="12"/>
      <c r="I17" s="50">
        <v>6</v>
      </c>
    </row>
    <row r="18" spans="1:9" s="21" customFormat="1" ht="40.15" customHeight="1" thickBot="1" x14ac:dyDescent="0.3">
      <c r="A18" s="63" t="s">
        <v>1023</v>
      </c>
      <c r="B18" s="64"/>
      <c r="C18" s="63" t="s">
        <v>17</v>
      </c>
      <c r="D18" s="64"/>
      <c r="E18" s="74" t="s">
        <v>1029</v>
      </c>
      <c r="F18" s="75"/>
      <c r="G18" s="76"/>
      <c r="H18" s="20"/>
      <c r="I18" s="50">
        <v>7</v>
      </c>
    </row>
    <row r="19" spans="1:9" ht="13.9" customHeight="1" thickBot="1" x14ac:dyDescent="0.3">
      <c r="A19" s="63" t="s">
        <v>1015</v>
      </c>
      <c r="B19" s="64"/>
      <c r="C19" s="63" t="s">
        <v>1015</v>
      </c>
      <c r="D19" s="64"/>
      <c r="E19" s="63" t="s">
        <v>1015</v>
      </c>
      <c r="F19" s="65"/>
      <c r="G19" s="73"/>
      <c r="H19" s="12"/>
      <c r="I19" s="50">
        <v>8</v>
      </c>
    </row>
    <row r="20" spans="1:9" ht="16.5" customHeight="1" thickBot="1" x14ac:dyDescent="0.3">
      <c r="A20" s="22" t="s">
        <v>1</v>
      </c>
      <c r="B20" s="45">
        <v>12</v>
      </c>
      <c r="C20" s="22" t="s">
        <v>1</v>
      </c>
      <c r="D20" s="8">
        <f>B20</f>
        <v>12</v>
      </c>
      <c r="E20" s="67" t="s">
        <v>1</v>
      </c>
      <c r="F20" s="68"/>
      <c r="G20" s="8">
        <f>D20</f>
        <v>12</v>
      </c>
      <c r="H20" s="12"/>
      <c r="I20" s="50">
        <v>9</v>
      </c>
    </row>
    <row r="21" spans="1:9" ht="13" thickBot="1" x14ac:dyDescent="0.3">
      <c r="A21" s="22" t="s">
        <v>2</v>
      </c>
      <c r="B21" s="45">
        <v>0</v>
      </c>
      <c r="C21" s="22" t="s">
        <v>2</v>
      </c>
      <c r="D21" s="8">
        <f>B21</f>
        <v>0</v>
      </c>
      <c r="E21" s="67" t="s">
        <v>2</v>
      </c>
      <c r="F21" s="68" t="s">
        <v>2</v>
      </c>
      <c r="G21" s="8">
        <f>D21</f>
        <v>0</v>
      </c>
      <c r="H21" s="12"/>
      <c r="I21" s="50">
        <v>10</v>
      </c>
    </row>
    <row r="22" spans="1:9" ht="13.9" customHeight="1" thickBot="1" x14ac:dyDescent="0.3">
      <c r="A22" s="23" t="s">
        <v>1020</v>
      </c>
      <c r="B22" s="42">
        <f>ROUND(((35000*(B20+B21/30))/12),2)</f>
        <v>35000</v>
      </c>
      <c r="C22" s="23" t="s">
        <v>1020</v>
      </c>
      <c r="D22" s="46"/>
      <c r="E22" s="77" t="s">
        <v>1020</v>
      </c>
      <c r="F22" s="78"/>
      <c r="G22" s="42">
        <f>IF(B22&lt;D22,(B22),(D22))</f>
        <v>0</v>
      </c>
      <c r="H22" s="12"/>
      <c r="I22" s="50">
        <v>11</v>
      </c>
    </row>
    <row r="23" spans="1:9" ht="14.5" customHeight="1" thickBot="1" x14ac:dyDescent="0.3">
      <c r="A23" s="63" t="s">
        <v>1016</v>
      </c>
      <c r="B23" s="64"/>
      <c r="C23" s="63" t="s">
        <v>1016</v>
      </c>
      <c r="D23" s="64"/>
      <c r="E23" s="63" t="s">
        <v>1016</v>
      </c>
      <c r="F23" s="65"/>
      <c r="G23" s="66"/>
      <c r="H23" s="12"/>
      <c r="I23" s="50">
        <v>12</v>
      </c>
    </row>
    <row r="24" spans="1:9" ht="18.649999999999999" customHeight="1" thickBot="1" x14ac:dyDescent="0.3">
      <c r="A24" s="22" t="s">
        <v>22</v>
      </c>
      <c r="B24" s="45">
        <v>12</v>
      </c>
      <c r="C24" s="22" t="s">
        <v>1</v>
      </c>
      <c r="D24" s="8">
        <f>B24</f>
        <v>12</v>
      </c>
      <c r="E24" s="67" t="s">
        <v>1</v>
      </c>
      <c r="F24" s="68"/>
      <c r="G24" s="8">
        <f>B24</f>
        <v>12</v>
      </c>
      <c r="H24" s="12"/>
      <c r="I24" s="50">
        <v>13</v>
      </c>
    </row>
    <row r="25" spans="1:9" ht="18.649999999999999" customHeight="1" thickBot="1" x14ac:dyDescent="0.3">
      <c r="A25" s="22" t="s">
        <v>2</v>
      </c>
      <c r="B25" s="45">
        <v>0</v>
      </c>
      <c r="C25" s="22" t="s">
        <v>2</v>
      </c>
      <c r="D25" s="8">
        <f>B25</f>
        <v>0</v>
      </c>
      <c r="E25" s="67" t="s">
        <v>2</v>
      </c>
      <c r="F25" s="68"/>
      <c r="G25" s="8">
        <f>B25</f>
        <v>0</v>
      </c>
      <c r="H25" s="12"/>
      <c r="I25" s="50">
        <v>14</v>
      </c>
    </row>
    <row r="26" spans="1:9" ht="15" customHeight="1" thickBot="1" x14ac:dyDescent="0.3">
      <c r="A26" s="23" t="s">
        <v>13</v>
      </c>
      <c r="B26" s="42">
        <f>ROUND(((17500*(B24+B25/30))/12),2)</f>
        <v>17500</v>
      </c>
      <c r="C26" s="23" t="s">
        <v>20</v>
      </c>
      <c r="D26" s="46"/>
      <c r="E26" s="77" t="s">
        <v>20</v>
      </c>
      <c r="F26" s="78"/>
      <c r="G26" s="42">
        <f>IF(B26&lt;D26,(B26),(D26))</f>
        <v>0</v>
      </c>
      <c r="H26" s="12"/>
      <c r="I26" s="50">
        <v>15</v>
      </c>
    </row>
    <row r="27" spans="1:9" ht="27.65" customHeight="1" thickBot="1" x14ac:dyDescent="0.3">
      <c r="A27" s="24" t="s">
        <v>14</v>
      </c>
      <c r="B27" s="43">
        <f>ROUND(((B22+B26)*0.25),2)</f>
        <v>13125</v>
      </c>
      <c r="C27" s="24" t="s">
        <v>14</v>
      </c>
      <c r="D27" s="44">
        <f>ROUND(((D22+D26)*0.25),2)</f>
        <v>0</v>
      </c>
      <c r="E27" s="71" t="s">
        <v>14</v>
      </c>
      <c r="F27" s="72"/>
      <c r="G27" s="42">
        <f>ROUND(((G22+G26)*0.25),2)</f>
        <v>0</v>
      </c>
      <c r="H27" s="12"/>
      <c r="I27" s="50">
        <v>16</v>
      </c>
    </row>
    <row r="28" spans="1:9" ht="13" thickBot="1" x14ac:dyDescent="0.3">
      <c r="A28" s="25" t="s">
        <v>15</v>
      </c>
      <c r="B28" s="10">
        <f>ROUND(B22+B26+B27,2)</f>
        <v>65625</v>
      </c>
      <c r="C28" s="25" t="s">
        <v>21</v>
      </c>
      <c r="D28" s="10">
        <f>ROUND(D22+D26+D27,2)</f>
        <v>0</v>
      </c>
      <c r="E28" s="26" t="s">
        <v>18</v>
      </c>
      <c r="F28" s="26"/>
      <c r="G28" s="9">
        <f>ROUND(G22+G26+G27,2)</f>
        <v>0</v>
      </c>
      <c r="H28" s="12"/>
      <c r="I28" s="14">
        <v>17</v>
      </c>
    </row>
    <row r="29" spans="1:9" ht="13.5" thickTop="1" thickBot="1" x14ac:dyDescent="0.3">
      <c r="A29" s="12"/>
      <c r="B29" s="12"/>
      <c r="C29" s="12"/>
      <c r="D29" s="12"/>
      <c r="E29" s="12"/>
      <c r="F29" s="12"/>
      <c r="G29" s="12"/>
      <c r="H29" s="12"/>
      <c r="I29" s="14">
        <v>18</v>
      </c>
    </row>
    <row r="30" spans="1:9" ht="13.5" thickTop="1" thickBot="1" x14ac:dyDescent="0.3">
      <c r="A30" s="79" t="s">
        <v>9</v>
      </c>
      <c r="B30" s="79"/>
      <c r="C30" s="79"/>
      <c r="D30" s="79"/>
      <c r="E30" s="79"/>
      <c r="F30" s="79"/>
      <c r="G30" s="79"/>
      <c r="H30" s="12"/>
      <c r="I30" s="14">
        <v>19</v>
      </c>
    </row>
    <row r="31" spans="1:9" ht="13" thickTop="1" x14ac:dyDescent="0.25">
      <c r="A31" s="12"/>
      <c r="B31" s="12"/>
      <c r="C31" s="12"/>
      <c r="D31" s="12"/>
      <c r="E31" s="12"/>
      <c r="F31" s="12"/>
      <c r="G31" s="12"/>
      <c r="H31" s="12"/>
      <c r="I31" s="50">
        <v>20</v>
      </c>
    </row>
    <row r="32" spans="1:9" x14ac:dyDescent="0.25">
      <c r="A32" s="17" t="s">
        <v>1036</v>
      </c>
      <c r="B32" s="48"/>
      <c r="C32" s="18" t="s">
        <v>1037</v>
      </c>
      <c r="D32" s="5">
        <v>46507</v>
      </c>
      <c r="E32" s="19"/>
      <c r="F32" s="12"/>
      <c r="G32" s="12"/>
      <c r="H32" s="12"/>
      <c r="I32" s="50">
        <v>21</v>
      </c>
    </row>
    <row r="33" spans="1:9" ht="13" thickBot="1" x14ac:dyDescent="0.3">
      <c r="A33" s="12"/>
      <c r="B33" s="12"/>
      <c r="C33" s="12"/>
      <c r="D33" s="12"/>
      <c r="E33" s="12"/>
      <c r="F33" s="12"/>
      <c r="G33" s="12"/>
      <c r="H33" s="12"/>
      <c r="I33" s="50">
        <v>22</v>
      </c>
    </row>
    <row r="34" spans="1:9" ht="36" customHeight="1" thickBot="1" x14ac:dyDescent="0.3">
      <c r="A34" s="63" t="s">
        <v>1028</v>
      </c>
      <c r="B34" s="64"/>
      <c r="C34" s="63" t="s">
        <v>17</v>
      </c>
      <c r="D34" s="64"/>
      <c r="E34" s="74" t="s">
        <v>1029</v>
      </c>
      <c r="F34" s="75"/>
      <c r="G34" s="76"/>
      <c r="H34" s="12"/>
      <c r="I34" s="50">
        <v>23</v>
      </c>
    </row>
    <row r="35" spans="1:9" ht="13.9" customHeight="1" thickBot="1" x14ac:dyDescent="0.3">
      <c r="A35" s="63" t="s">
        <v>1015</v>
      </c>
      <c r="B35" s="64"/>
      <c r="C35" s="63" t="s">
        <v>1015</v>
      </c>
      <c r="D35" s="64"/>
      <c r="E35" s="63" t="s">
        <v>1015</v>
      </c>
      <c r="F35" s="65"/>
      <c r="G35" s="73"/>
      <c r="H35" s="12"/>
      <c r="I35" s="50">
        <v>24</v>
      </c>
    </row>
    <row r="36" spans="1:9" ht="13" thickBot="1" x14ac:dyDescent="0.3">
      <c r="A36" s="22" t="s">
        <v>1</v>
      </c>
      <c r="B36" s="45">
        <v>12</v>
      </c>
      <c r="C36" s="22" t="s">
        <v>1</v>
      </c>
      <c r="D36" s="8">
        <f>B36</f>
        <v>12</v>
      </c>
      <c r="E36" s="67" t="s">
        <v>1</v>
      </c>
      <c r="F36" s="68"/>
      <c r="G36" s="8">
        <f>D36</f>
        <v>12</v>
      </c>
      <c r="H36" s="12"/>
      <c r="I36" s="50">
        <v>25</v>
      </c>
    </row>
    <row r="37" spans="1:9" ht="13" thickBot="1" x14ac:dyDescent="0.3">
      <c r="A37" s="22" t="s">
        <v>2</v>
      </c>
      <c r="B37" s="45">
        <v>0</v>
      </c>
      <c r="C37" s="22" t="s">
        <v>2</v>
      </c>
      <c r="D37" s="8">
        <f>B37</f>
        <v>0</v>
      </c>
      <c r="E37" s="67" t="s">
        <v>2</v>
      </c>
      <c r="F37" s="68" t="s">
        <v>2</v>
      </c>
      <c r="G37" s="8">
        <f>D37</f>
        <v>0</v>
      </c>
      <c r="H37" s="12"/>
      <c r="I37" s="50">
        <v>26</v>
      </c>
    </row>
    <row r="38" spans="1:9" ht="13.9" customHeight="1" thickBot="1" x14ac:dyDescent="0.3">
      <c r="A38" s="23" t="s">
        <v>7</v>
      </c>
      <c r="B38" s="42">
        <f>ROUND(((35000*(B36+B37/30))/12),2)</f>
        <v>35000</v>
      </c>
      <c r="C38" s="23" t="s">
        <v>19</v>
      </c>
      <c r="D38" s="46"/>
      <c r="E38" s="77" t="s">
        <v>16</v>
      </c>
      <c r="F38" s="78"/>
      <c r="G38" s="42">
        <f>IF(B38&lt;D38,(B38),(D38))</f>
        <v>0</v>
      </c>
      <c r="H38" s="12"/>
      <c r="I38" s="50">
        <v>27</v>
      </c>
    </row>
    <row r="39" spans="1:9" ht="13.9" customHeight="1" thickBot="1" x14ac:dyDescent="0.3">
      <c r="A39" s="63" t="s">
        <v>1016</v>
      </c>
      <c r="B39" s="64"/>
      <c r="C39" s="63" t="s">
        <v>1016</v>
      </c>
      <c r="D39" s="64"/>
      <c r="E39" s="63" t="s">
        <v>1016</v>
      </c>
      <c r="F39" s="65"/>
      <c r="G39" s="66"/>
      <c r="H39" s="12"/>
      <c r="I39" s="50">
        <v>28</v>
      </c>
    </row>
    <row r="40" spans="1:9" ht="13" thickBot="1" x14ac:dyDescent="0.3">
      <c r="A40" s="22" t="s">
        <v>22</v>
      </c>
      <c r="B40" s="45">
        <v>12</v>
      </c>
      <c r="C40" s="22" t="s">
        <v>1</v>
      </c>
      <c r="D40" s="8">
        <f>B40</f>
        <v>12</v>
      </c>
      <c r="E40" s="67" t="s">
        <v>1</v>
      </c>
      <c r="F40" s="68"/>
      <c r="G40" s="8">
        <f>B40</f>
        <v>12</v>
      </c>
      <c r="H40" s="12"/>
      <c r="I40" s="50">
        <v>29</v>
      </c>
    </row>
    <row r="41" spans="1:9" ht="13" thickBot="1" x14ac:dyDescent="0.3">
      <c r="A41" s="22" t="s">
        <v>2</v>
      </c>
      <c r="B41" s="45">
        <v>0</v>
      </c>
      <c r="C41" s="22" t="s">
        <v>2</v>
      </c>
      <c r="D41" s="8">
        <f>B41</f>
        <v>0</v>
      </c>
      <c r="E41" s="67" t="s">
        <v>2</v>
      </c>
      <c r="F41" s="68"/>
      <c r="G41" s="8">
        <f>B41</f>
        <v>0</v>
      </c>
      <c r="H41" s="12"/>
      <c r="I41" s="50">
        <v>30</v>
      </c>
    </row>
    <row r="42" spans="1:9" ht="13.9" customHeight="1" thickBot="1" x14ac:dyDescent="0.3">
      <c r="A42" s="23" t="s">
        <v>13</v>
      </c>
      <c r="B42" s="42">
        <f>ROUND(((17500*(B40+B41/30))/12),2)</f>
        <v>17500</v>
      </c>
      <c r="C42" s="23" t="s">
        <v>20</v>
      </c>
      <c r="D42" s="46"/>
      <c r="E42" s="77" t="s">
        <v>20</v>
      </c>
      <c r="F42" s="78"/>
      <c r="G42" s="42">
        <f>IF(B42&lt;D42,(B42),(D42))</f>
        <v>0</v>
      </c>
      <c r="H42" s="12"/>
    </row>
    <row r="43" spans="1:9" ht="24.65" customHeight="1" thickBot="1" x14ac:dyDescent="0.3">
      <c r="A43" s="24" t="s">
        <v>14</v>
      </c>
      <c r="B43" s="43">
        <f>ROUND(((B38+B42)*0.25),2)</f>
        <v>13125</v>
      </c>
      <c r="C43" s="24" t="s">
        <v>14</v>
      </c>
      <c r="D43" s="44">
        <f>ROUND(((D38+D42)*0.25),2)</f>
        <v>0</v>
      </c>
      <c r="E43" s="71" t="s">
        <v>14</v>
      </c>
      <c r="F43" s="72"/>
      <c r="G43" s="42">
        <f>ROUND(((G38+G42)*0.25),2)</f>
        <v>0</v>
      </c>
      <c r="H43" s="12"/>
    </row>
    <row r="44" spans="1:9" ht="13" thickBot="1" x14ac:dyDescent="0.3">
      <c r="A44" s="25" t="s">
        <v>15</v>
      </c>
      <c r="B44" s="10">
        <f>ROUND(B38+B42+B43,2)</f>
        <v>65625</v>
      </c>
      <c r="C44" s="25" t="s">
        <v>21</v>
      </c>
      <c r="D44" s="10">
        <f>ROUND(D38+D42+D43,2)</f>
        <v>0</v>
      </c>
      <c r="E44" s="26" t="s">
        <v>18</v>
      </c>
      <c r="F44" s="26"/>
      <c r="G44" s="9">
        <f>ROUND(G38+G42+G43,2)</f>
        <v>0</v>
      </c>
      <c r="H44" s="12"/>
    </row>
    <row r="45" spans="1:9" ht="13.5" thickTop="1" thickBot="1" x14ac:dyDescent="0.3">
      <c r="A45" s="12"/>
      <c r="B45" s="12"/>
      <c r="C45" s="12"/>
      <c r="D45" s="27"/>
      <c r="E45" s="12"/>
      <c r="F45" s="12"/>
      <c r="G45" s="12"/>
      <c r="H45" s="12"/>
    </row>
    <row r="46" spans="1:9" ht="13.5" thickTop="1" thickBot="1" x14ac:dyDescent="0.3">
      <c r="A46" s="51" t="s">
        <v>4</v>
      </c>
      <c r="B46" s="51"/>
      <c r="C46" s="51"/>
      <c r="D46" s="51"/>
      <c r="E46" s="51"/>
      <c r="F46" s="51"/>
      <c r="G46" s="51"/>
      <c r="H46" s="12"/>
    </row>
    <row r="47" spans="1:9" s="14" customFormat="1" ht="12.75" customHeight="1" thickTop="1" x14ac:dyDescent="0.25">
      <c r="A47" s="69" t="s">
        <v>10</v>
      </c>
      <c r="B47" s="70"/>
      <c r="C47" s="47">
        <f>G28</f>
        <v>0</v>
      </c>
      <c r="D47" s="12"/>
      <c r="E47" s="55" t="s">
        <v>5</v>
      </c>
      <c r="F47" s="56"/>
      <c r="G47" s="29"/>
      <c r="H47" s="12"/>
      <c r="I47" s="14">
        <v>0</v>
      </c>
    </row>
    <row r="48" spans="1:9" s="14" customFormat="1" ht="12.75" customHeight="1" x14ac:dyDescent="0.25">
      <c r="A48" s="69" t="s">
        <v>11</v>
      </c>
      <c r="B48" s="70"/>
      <c r="C48" s="47">
        <f>G44</f>
        <v>0</v>
      </c>
      <c r="D48" s="12"/>
      <c r="E48" s="84">
        <v>30</v>
      </c>
      <c r="F48" s="85"/>
      <c r="G48" s="12"/>
      <c r="H48" s="12"/>
      <c r="I48" s="14">
        <v>30</v>
      </c>
    </row>
    <row r="49" spans="1:9" s="14" customFormat="1" ht="13" thickBot="1" x14ac:dyDescent="0.3">
      <c r="A49" s="12"/>
      <c r="B49" s="12"/>
      <c r="C49" s="12"/>
      <c r="D49" s="12"/>
      <c r="E49" s="12"/>
      <c r="F49" s="12"/>
      <c r="G49" s="12"/>
      <c r="H49" s="12"/>
      <c r="I49" s="14">
        <v>60</v>
      </c>
    </row>
    <row r="50" spans="1:9" s="14" customFormat="1" ht="13" thickBot="1" x14ac:dyDescent="0.3">
      <c r="A50" s="86" t="s">
        <v>8</v>
      </c>
      <c r="B50" s="87"/>
      <c r="C50" s="11">
        <f>C47+C48</f>
        <v>0</v>
      </c>
      <c r="D50" s="12"/>
      <c r="E50" s="12"/>
      <c r="F50" s="12"/>
      <c r="G50" s="12"/>
      <c r="H50" s="12"/>
    </row>
    <row r="51" spans="1:9" s="14" customFormat="1" ht="13" thickBot="1" x14ac:dyDescent="0.3">
      <c r="A51" s="12"/>
      <c r="B51" s="12"/>
      <c r="C51" s="12"/>
      <c r="D51" s="12"/>
      <c r="E51" s="12"/>
      <c r="F51" s="12"/>
      <c r="G51" s="12"/>
      <c r="H51" s="12"/>
    </row>
    <row r="52" spans="1:9" s="14" customFormat="1" ht="13.5" thickTop="1" thickBot="1" x14ac:dyDescent="0.3">
      <c r="A52" s="51" t="s">
        <v>1022</v>
      </c>
      <c r="B52" s="51"/>
      <c r="C52" s="51"/>
      <c r="D52" s="51"/>
      <c r="E52" s="51"/>
      <c r="F52" s="51"/>
      <c r="G52" s="51"/>
      <c r="H52" s="12"/>
    </row>
    <row r="53" spans="1:9" s="14" customFormat="1" ht="13" thickTop="1" x14ac:dyDescent="0.25">
      <c r="A53" s="57"/>
      <c r="B53" s="58"/>
      <c r="C53" s="58"/>
      <c r="D53" s="58"/>
      <c r="E53" s="58"/>
      <c r="F53" s="58"/>
      <c r="G53" s="59"/>
      <c r="H53" s="12"/>
    </row>
    <row r="54" spans="1:9" s="14" customFormat="1" x14ac:dyDescent="0.25">
      <c r="A54" s="60"/>
      <c r="B54" s="61"/>
      <c r="C54" s="61"/>
      <c r="D54" s="61"/>
      <c r="E54" s="61"/>
      <c r="F54" s="61"/>
      <c r="G54" s="62"/>
      <c r="H54" s="12"/>
    </row>
    <row r="55" spans="1:9" s="14" customFormat="1" ht="13" thickBot="1" x14ac:dyDescent="0.3">
      <c r="A55" s="12"/>
      <c r="B55" s="12"/>
      <c r="C55" s="12"/>
      <c r="D55" s="12"/>
      <c r="E55" s="12"/>
      <c r="F55" s="12"/>
      <c r="G55" s="12"/>
      <c r="H55" s="12"/>
    </row>
    <row r="56" spans="1:9" s="14" customFormat="1" ht="14.25" customHeight="1" thickTop="1" thickBot="1" x14ac:dyDescent="0.3">
      <c r="A56" s="89" t="s">
        <v>1032</v>
      </c>
      <c r="B56" s="89"/>
      <c r="C56" s="89"/>
      <c r="D56" s="89"/>
      <c r="E56" s="89"/>
      <c r="F56" s="89"/>
      <c r="G56" s="89"/>
      <c r="H56" s="12"/>
    </row>
    <row r="57" spans="1:9" s="14" customFormat="1" ht="14.25" customHeight="1" thickTop="1" x14ac:dyDescent="0.25">
      <c r="A57" s="88" t="s">
        <v>1024</v>
      </c>
      <c r="B57" s="88"/>
      <c r="C57" s="12"/>
      <c r="D57" s="12"/>
      <c r="E57" s="12"/>
      <c r="F57" s="30"/>
      <c r="G57" s="30"/>
      <c r="H57" s="12"/>
    </row>
    <row r="58" spans="1:9" s="14" customFormat="1" ht="10.15" customHeight="1" x14ac:dyDescent="0.25">
      <c r="A58" s="12" t="s">
        <v>1025</v>
      </c>
      <c r="B58" s="31"/>
      <c r="C58" s="12"/>
      <c r="D58" s="12"/>
      <c r="E58" s="12"/>
      <c r="F58" s="12"/>
      <c r="G58" s="12"/>
      <c r="H58" s="12"/>
    </row>
    <row r="59" spans="1:9" s="14" customFormat="1" x14ac:dyDescent="0.25">
      <c r="A59" s="12" t="s">
        <v>1017</v>
      </c>
      <c r="B59" s="12"/>
      <c r="C59" s="12"/>
      <c r="D59" s="12"/>
      <c r="E59" s="12"/>
      <c r="F59" s="83"/>
      <c r="G59" s="83"/>
      <c r="H59" s="12"/>
    </row>
    <row r="60" spans="1:9" s="14" customFormat="1" x14ac:dyDescent="0.25">
      <c r="A60" s="12" t="s">
        <v>1026</v>
      </c>
      <c r="B60" s="12"/>
      <c r="C60" s="12"/>
      <c r="E60" s="12"/>
      <c r="F60" s="12"/>
      <c r="G60" s="12"/>
      <c r="H60" s="12"/>
    </row>
    <row r="61" spans="1:9" s="14" customFormat="1" x14ac:dyDescent="0.25">
      <c r="A61" s="12" t="s">
        <v>1027</v>
      </c>
      <c r="B61" s="12"/>
      <c r="C61" s="12"/>
      <c r="E61" s="12"/>
      <c r="F61" s="12"/>
      <c r="G61" s="12"/>
      <c r="H61" s="12"/>
    </row>
    <row r="62" spans="1:9" ht="13" thickBot="1" x14ac:dyDescent="0.3">
      <c r="A62" s="6"/>
      <c r="B62" s="6"/>
      <c r="C62" s="32"/>
      <c r="D62" s="33"/>
      <c r="E62" s="34"/>
      <c r="F62" s="82"/>
      <c r="G62" s="82"/>
      <c r="H62" s="12"/>
    </row>
    <row r="63" spans="1:9" s="52" customFormat="1" ht="13" thickBot="1" x14ac:dyDescent="0.3">
      <c r="A63" s="6"/>
      <c r="B63" s="6"/>
      <c r="C63" s="32"/>
      <c r="D63" s="33"/>
      <c r="E63" s="34"/>
      <c r="F63" s="53"/>
      <c r="G63" s="54" t="s">
        <v>1030</v>
      </c>
    </row>
    <row r="64" spans="1:9" s="52" customFormat="1" ht="13" x14ac:dyDescent="0.3">
      <c r="B64" s="4"/>
      <c r="C64" s="35"/>
      <c r="E64" s="35"/>
      <c r="F64" s="35"/>
    </row>
    <row r="65" spans="1:7" s="52" customFormat="1" ht="13" x14ac:dyDescent="0.3">
      <c r="B65" s="4"/>
      <c r="C65" s="35"/>
      <c r="E65" s="35"/>
      <c r="F65" s="35"/>
    </row>
    <row r="66" spans="1:7" ht="13" x14ac:dyDescent="0.3">
      <c r="A66" s="81"/>
      <c r="B66" s="81"/>
      <c r="D66" s="35"/>
    </row>
    <row r="67" spans="1:7" x14ac:dyDescent="0.25">
      <c r="A67" s="36"/>
      <c r="B67" s="2"/>
      <c r="C67" s="37"/>
    </row>
    <row r="68" spans="1:7" x14ac:dyDescent="0.25">
      <c r="A68" s="36"/>
      <c r="B68" s="4"/>
      <c r="D68" s="38"/>
    </row>
    <row r="69" spans="1:7" ht="13" x14ac:dyDescent="0.3">
      <c r="A69" s="36"/>
      <c r="B69" s="4"/>
      <c r="E69" s="80"/>
      <c r="F69" s="80"/>
      <c r="G69" s="80"/>
    </row>
    <row r="70" spans="1:7" x14ac:dyDescent="0.25">
      <c r="A70" s="39"/>
      <c r="B70" s="2"/>
      <c r="E70" s="40"/>
      <c r="F70" s="40"/>
      <c r="G70" s="41"/>
    </row>
    <row r="71" spans="1:7" x14ac:dyDescent="0.25">
      <c r="A71" s="39"/>
      <c r="B71" s="2"/>
    </row>
    <row r="72" spans="1:7" x14ac:dyDescent="0.25">
      <c r="A72" s="36"/>
      <c r="B72" s="2"/>
    </row>
  </sheetData>
  <mergeCells count="54">
    <mergeCell ref="A1:A4"/>
    <mergeCell ref="A7:G7"/>
    <mergeCell ref="B10:C10"/>
    <mergeCell ref="F10:G10"/>
    <mergeCell ref="B11:C11"/>
    <mergeCell ref="F11:G11"/>
    <mergeCell ref="E22:F22"/>
    <mergeCell ref="B12:C12"/>
    <mergeCell ref="F12:G12"/>
    <mergeCell ref="A14:G14"/>
    <mergeCell ref="A18:B18"/>
    <mergeCell ref="C18:D18"/>
    <mergeCell ref="E18:G18"/>
    <mergeCell ref="A19:B19"/>
    <mergeCell ref="C19:D19"/>
    <mergeCell ref="E19:G19"/>
    <mergeCell ref="E20:F20"/>
    <mergeCell ref="E21:F21"/>
    <mergeCell ref="A35:B35"/>
    <mergeCell ref="C35:D35"/>
    <mergeCell ref="E35:G35"/>
    <mergeCell ref="A23:B23"/>
    <mergeCell ref="C23:D23"/>
    <mergeCell ref="E23:G23"/>
    <mergeCell ref="E24:F24"/>
    <mergeCell ref="E25:F25"/>
    <mergeCell ref="E26:F26"/>
    <mergeCell ref="E27:F27"/>
    <mergeCell ref="A30:G30"/>
    <mergeCell ref="A34:B34"/>
    <mergeCell ref="C34:D34"/>
    <mergeCell ref="E34:G34"/>
    <mergeCell ref="E36:F36"/>
    <mergeCell ref="E37:F37"/>
    <mergeCell ref="E38:F38"/>
    <mergeCell ref="A39:B39"/>
    <mergeCell ref="C39:D39"/>
    <mergeCell ref="E39:G39"/>
    <mergeCell ref="E40:F40"/>
    <mergeCell ref="E41:F41"/>
    <mergeCell ref="E42:F42"/>
    <mergeCell ref="E43:F43"/>
    <mergeCell ref="A47:B47"/>
    <mergeCell ref="E47:F47"/>
    <mergeCell ref="F59:G59"/>
    <mergeCell ref="F62:G62"/>
    <mergeCell ref="A66:B66"/>
    <mergeCell ref="E69:G69"/>
    <mergeCell ref="A48:B48"/>
    <mergeCell ref="E48:F48"/>
    <mergeCell ref="A50:B50"/>
    <mergeCell ref="A53:G54"/>
    <mergeCell ref="A56:G56"/>
    <mergeCell ref="A57:B57"/>
  </mergeCells>
  <dataValidations count="6">
    <dataValidation allowBlank="1" showInputMessage="1" showErrorMessage="1" promptTitle="AVÍS" prompt="El detall import sol·licitat d'aquest document és unica i exclusivament per ENTITATS, no per els ens locals." sqref="F5" xr:uid="{00000000-0002-0000-0600-000001000000}"/>
    <dataValidation type="list" allowBlank="1" showInputMessage="1" showErrorMessage="1" sqref="B21 B25 B41 B37" xr:uid="{00000000-0002-0000-0600-000002000000}">
      <formula1>$I$11:$I$41</formula1>
    </dataValidation>
    <dataValidation type="list" allowBlank="1" showInputMessage="1" showErrorMessage="1" sqref="B20 B24 B40 B36" xr:uid="{00000000-0002-0000-0600-000003000000}">
      <formula1>$I$11:$I$29</formula1>
    </dataValidation>
    <dataValidation type="list" allowBlank="1" showInputMessage="1" showErrorMessage="1" sqref="E48:F48" xr:uid="{00000000-0002-0000-0600-000005000000}">
      <formula1>$I$47:$I$49</formula1>
    </dataValidation>
    <dataValidation type="date" allowBlank="1" showInputMessage="1" showErrorMessage="1" sqref="B16 B32" xr:uid="{027D4AA0-9CC0-419E-B35C-4F755FDA9E85}">
      <formula1>46143</formula1>
      <formula2>46357</formula2>
    </dataValidation>
    <dataValidation type="date" allowBlank="1" showInputMessage="1" showErrorMessage="1" sqref="D16 D32" xr:uid="{2D8BB4BE-335F-479D-B2A9-4E9669B221CB}">
      <formula1>46507</formula1>
      <formula2>46507</formula2>
    </dataValidation>
  </dataValidations>
  <pageMargins left="0.70866141732283461" right="0.70866141732283461" top="0.47244094488188976" bottom="0.74803149606299213" header="0.31496062992125984" footer="0.31496062992125984"/>
  <pageSetup paperSize="9" scale="56" orientation="landscape" r:id="rId1"/>
  <headerFooter alignWithMargins="0"/>
  <rowBreaks count="1" manualBreakCount="1">
    <brk id="62" max="16383" man="1"/>
  </rowBreaks>
  <colBreaks count="1" manualBreakCount="1">
    <brk id="9" max="59" man="1"/>
  </colBreak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600-000009000000}">
          <x14:formula1>
            <xm:f>Comarques!$A$2:$A$948</xm:f>
          </x14:formula1>
          <xm:sqref>B11:C11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I72"/>
  <sheetViews>
    <sheetView zoomScaleNormal="100" workbookViewId="0">
      <selection activeCell="B4" sqref="B4"/>
    </sheetView>
  </sheetViews>
  <sheetFormatPr defaultColWidth="9.1796875" defaultRowHeight="12.5" x14ac:dyDescent="0.25"/>
  <cols>
    <col min="1" max="1" width="40" style="50" customWidth="1"/>
    <col min="2" max="2" width="15" style="50" customWidth="1"/>
    <col min="3" max="3" width="39.453125" style="50" customWidth="1"/>
    <col min="4" max="4" width="15" style="50" customWidth="1"/>
    <col min="5" max="5" width="18.7265625" style="50" customWidth="1"/>
    <col min="6" max="6" width="21" style="50" customWidth="1"/>
    <col min="7" max="7" width="16.26953125" style="50" bestFit="1" customWidth="1"/>
    <col min="8" max="8" width="9.1796875" style="50"/>
    <col min="9" max="9" width="9.1796875" style="50" hidden="1" customWidth="1"/>
    <col min="10" max="10" width="9.1796875" style="50" customWidth="1"/>
    <col min="11" max="16384" width="9.1796875" style="50"/>
  </cols>
  <sheetData>
    <row r="1" spans="1:9" x14ac:dyDescent="0.25">
      <c r="A1" s="93"/>
      <c r="B1" s="12"/>
      <c r="C1" s="12"/>
      <c r="D1" s="12"/>
      <c r="E1" s="12"/>
      <c r="F1" s="12"/>
      <c r="G1" s="12"/>
      <c r="H1" s="12"/>
    </row>
    <row r="2" spans="1:9" x14ac:dyDescent="0.25">
      <c r="A2" s="93"/>
      <c r="B2" s="12"/>
      <c r="C2" s="12"/>
      <c r="D2" s="12"/>
      <c r="E2" s="12"/>
      <c r="F2" s="12"/>
      <c r="G2" s="12"/>
      <c r="H2" s="12"/>
    </row>
    <row r="3" spans="1:9" x14ac:dyDescent="0.25">
      <c r="A3" s="93"/>
      <c r="B3" s="12"/>
      <c r="C3" s="12"/>
      <c r="D3" s="12"/>
      <c r="E3" s="12"/>
      <c r="F3" s="12"/>
      <c r="G3" s="12"/>
      <c r="H3" s="12"/>
    </row>
    <row r="4" spans="1:9" x14ac:dyDescent="0.25">
      <c r="A4" s="93"/>
      <c r="B4" s="12"/>
      <c r="C4" s="12"/>
      <c r="D4" s="12"/>
      <c r="E4" s="12"/>
      <c r="F4" s="12"/>
      <c r="G4" s="12"/>
      <c r="H4" s="12"/>
    </row>
    <row r="5" spans="1:9" x14ac:dyDescent="0.25">
      <c r="A5" s="12"/>
      <c r="B5" s="12"/>
      <c r="C5" s="12"/>
      <c r="D5" s="12"/>
      <c r="F5" s="12"/>
      <c r="G5" s="12"/>
      <c r="H5" s="12"/>
    </row>
    <row r="6" spans="1:9" x14ac:dyDescent="0.25">
      <c r="A6" s="12"/>
      <c r="B6" s="12"/>
      <c r="C6" s="12"/>
      <c r="D6" s="12"/>
      <c r="E6" s="12"/>
      <c r="F6" s="12"/>
      <c r="G6" s="12"/>
      <c r="H6" s="12"/>
    </row>
    <row r="7" spans="1:9" s="14" customFormat="1" ht="24.75" customHeight="1" thickBot="1" x14ac:dyDescent="0.35">
      <c r="A7" s="94" t="s">
        <v>24</v>
      </c>
      <c r="B7" s="94"/>
      <c r="C7" s="94"/>
      <c r="D7" s="94"/>
      <c r="E7" s="94"/>
      <c r="F7" s="94"/>
      <c r="G7" s="94"/>
      <c r="H7" s="12"/>
    </row>
    <row r="8" spans="1:9" s="14" customFormat="1" ht="5.25" customHeight="1" thickTop="1" x14ac:dyDescent="0.25">
      <c r="A8" s="15"/>
      <c r="B8" s="15"/>
      <c r="C8" s="15"/>
      <c r="D8" s="15"/>
      <c r="E8" s="15"/>
      <c r="F8" s="15"/>
      <c r="G8" s="15"/>
      <c r="H8" s="12"/>
    </row>
    <row r="9" spans="1:9" s="14" customFormat="1" x14ac:dyDescent="0.25">
      <c r="A9" s="12"/>
      <c r="B9" s="12"/>
      <c r="C9" s="12"/>
      <c r="D9" s="12"/>
      <c r="E9" s="12"/>
      <c r="F9" s="12"/>
      <c r="G9" s="12"/>
      <c r="H9" s="12"/>
    </row>
    <row r="10" spans="1:9" s="14" customFormat="1" ht="13" x14ac:dyDescent="0.3">
      <c r="A10" s="16" t="s">
        <v>23</v>
      </c>
      <c r="B10" s="95">
        <f>'Punt d''actuació 1 (afegir nom)'!B10:C10</f>
        <v>0</v>
      </c>
      <c r="C10" s="96"/>
      <c r="D10" s="12"/>
      <c r="E10" s="16" t="s">
        <v>1021</v>
      </c>
      <c r="F10" s="95">
        <f>'Punt d''actuació 1 (afegir nom)'!F10:G10</f>
        <v>0</v>
      </c>
      <c r="G10" s="96"/>
      <c r="H10" s="12"/>
    </row>
    <row r="11" spans="1:9" s="14" customFormat="1" ht="13" x14ac:dyDescent="0.3">
      <c r="A11" s="16" t="s">
        <v>1019</v>
      </c>
      <c r="B11" s="90"/>
      <c r="C11" s="91"/>
      <c r="D11" s="12"/>
      <c r="E11" s="16" t="s">
        <v>0</v>
      </c>
      <c r="F11" s="97" t="e">
        <f>VLOOKUP(B11,Comarques!A1:B948,2)</f>
        <v>#N/A</v>
      </c>
      <c r="G11" s="98"/>
      <c r="H11" s="12"/>
      <c r="I11" s="14">
        <v>0</v>
      </c>
    </row>
    <row r="12" spans="1:9" s="14" customFormat="1" ht="13" x14ac:dyDescent="0.3">
      <c r="A12" s="16" t="s">
        <v>3</v>
      </c>
      <c r="B12" s="90"/>
      <c r="C12" s="91"/>
      <c r="D12" s="12"/>
      <c r="E12" s="16" t="s">
        <v>12</v>
      </c>
      <c r="F12" s="90"/>
      <c r="G12" s="92"/>
      <c r="H12" s="12"/>
      <c r="I12" s="14">
        <v>1</v>
      </c>
    </row>
    <row r="13" spans="1:9" ht="13.15" customHeight="1" thickBot="1" x14ac:dyDescent="0.3">
      <c r="A13" s="12"/>
      <c r="B13" s="12"/>
      <c r="C13" s="12"/>
      <c r="D13" s="12"/>
      <c r="E13" s="12"/>
      <c r="F13" s="12"/>
      <c r="G13" s="12"/>
      <c r="H13" s="12"/>
      <c r="I13" s="50">
        <v>2</v>
      </c>
    </row>
    <row r="14" spans="1:9" ht="13.5" thickTop="1" thickBot="1" x14ac:dyDescent="0.3">
      <c r="A14" s="79" t="s">
        <v>6</v>
      </c>
      <c r="B14" s="79"/>
      <c r="C14" s="79"/>
      <c r="D14" s="79"/>
      <c r="E14" s="79"/>
      <c r="F14" s="79"/>
      <c r="G14" s="79"/>
      <c r="H14" s="12"/>
      <c r="I14" s="50">
        <v>3</v>
      </c>
    </row>
    <row r="15" spans="1:9" ht="13" thickTop="1" x14ac:dyDescent="0.25">
      <c r="A15" s="12"/>
      <c r="B15" s="12"/>
      <c r="C15" s="12"/>
      <c r="D15" s="12"/>
      <c r="E15" s="12"/>
      <c r="F15" s="12"/>
      <c r="G15" s="12"/>
      <c r="H15" s="12"/>
      <c r="I15" s="50">
        <v>4</v>
      </c>
    </row>
    <row r="16" spans="1:9" x14ac:dyDescent="0.25">
      <c r="A16" s="17" t="s">
        <v>1035</v>
      </c>
      <c r="B16" s="48"/>
      <c r="C16" s="18" t="s">
        <v>1033</v>
      </c>
      <c r="D16" s="5">
        <v>46507</v>
      </c>
      <c r="E16" s="19"/>
      <c r="F16" s="12"/>
      <c r="G16" s="12"/>
      <c r="H16" s="12"/>
      <c r="I16" s="50">
        <v>5</v>
      </c>
    </row>
    <row r="17" spans="1:9" ht="13" thickBot="1" x14ac:dyDescent="0.3">
      <c r="A17" s="12"/>
      <c r="B17" s="12"/>
      <c r="C17" s="12"/>
      <c r="D17" s="12"/>
      <c r="E17" s="12"/>
      <c r="F17" s="12"/>
      <c r="G17" s="12"/>
      <c r="H17" s="12"/>
      <c r="I17" s="50">
        <v>6</v>
      </c>
    </row>
    <row r="18" spans="1:9" s="21" customFormat="1" ht="40.15" customHeight="1" thickBot="1" x14ac:dyDescent="0.3">
      <c r="A18" s="63" t="s">
        <v>1023</v>
      </c>
      <c r="B18" s="64"/>
      <c r="C18" s="63" t="s">
        <v>17</v>
      </c>
      <c r="D18" s="64"/>
      <c r="E18" s="74" t="s">
        <v>1029</v>
      </c>
      <c r="F18" s="75"/>
      <c r="G18" s="76"/>
      <c r="H18" s="20"/>
      <c r="I18" s="50">
        <v>7</v>
      </c>
    </row>
    <row r="19" spans="1:9" ht="13.9" customHeight="1" thickBot="1" x14ac:dyDescent="0.3">
      <c r="A19" s="63" t="s">
        <v>1015</v>
      </c>
      <c r="B19" s="64"/>
      <c r="C19" s="63" t="s">
        <v>1015</v>
      </c>
      <c r="D19" s="64"/>
      <c r="E19" s="63" t="s">
        <v>1015</v>
      </c>
      <c r="F19" s="65"/>
      <c r="G19" s="73"/>
      <c r="H19" s="12"/>
      <c r="I19" s="50">
        <v>8</v>
      </c>
    </row>
    <row r="20" spans="1:9" ht="16.5" customHeight="1" thickBot="1" x14ac:dyDescent="0.3">
      <c r="A20" s="22" t="s">
        <v>1</v>
      </c>
      <c r="B20" s="45">
        <v>12</v>
      </c>
      <c r="C20" s="22" t="s">
        <v>1</v>
      </c>
      <c r="D20" s="8">
        <f>B20</f>
        <v>12</v>
      </c>
      <c r="E20" s="67" t="s">
        <v>1</v>
      </c>
      <c r="F20" s="68"/>
      <c r="G20" s="8">
        <f>D20</f>
        <v>12</v>
      </c>
      <c r="H20" s="12"/>
      <c r="I20" s="50">
        <v>9</v>
      </c>
    </row>
    <row r="21" spans="1:9" ht="13" thickBot="1" x14ac:dyDescent="0.3">
      <c r="A21" s="22" t="s">
        <v>2</v>
      </c>
      <c r="B21" s="45">
        <v>0</v>
      </c>
      <c r="C21" s="22" t="s">
        <v>2</v>
      </c>
      <c r="D21" s="8">
        <f>B21</f>
        <v>0</v>
      </c>
      <c r="E21" s="67" t="s">
        <v>2</v>
      </c>
      <c r="F21" s="68" t="s">
        <v>2</v>
      </c>
      <c r="G21" s="8">
        <f>D21</f>
        <v>0</v>
      </c>
      <c r="H21" s="12"/>
      <c r="I21" s="50">
        <v>10</v>
      </c>
    </row>
    <row r="22" spans="1:9" ht="13.9" customHeight="1" thickBot="1" x14ac:dyDescent="0.3">
      <c r="A22" s="23" t="s">
        <v>1020</v>
      </c>
      <c r="B22" s="42">
        <f>ROUND(((35000*(B20+B21/30))/12),2)</f>
        <v>35000</v>
      </c>
      <c r="C22" s="23" t="s">
        <v>1020</v>
      </c>
      <c r="D22" s="46"/>
      <c r="E22" s="77" t="s">
        <v>1020</v>
      </c>
      <c r="F22" s="78"/>
      <c r="G22" s="42">
        <f>IF(B22&lt;D22,(B22),(D22))</f>
        <v>0</v>
      </c>
      <c r="H22" s="12"/>
      <c r="I22" s="50">
        <v>11</v>
      </c>
    </row>
    <row r="23" spans="1:9" ht="14.5" customHeight="1" thickBot="1" x14ac:dyDescent="0.3">
      <c r="A23" s="63" t="s">
        <v>1016</v>
      </c>
      <c r="B23" s="64"/>
      <c r="C23" s="63" t="s">
        <v>1016</v>
      </c>
      <c r="D23" s="64"/>
      <c r="E23" s="63" t="s">
        <v>1016</v>
      </c>
      <c r="F23" s="65"/>
      <c r="G23" s="66"/>
      <c r="H23" s="12"/>
      <c r="I23" s="50">
        <v>12</v>
      </c>
    </row>
    <row r="24" spans="1:9" ht="18.649999999999999" customHeight="1" thickBot="1" x14ac:dyDescent="0.3">
      <c r="A24" s="22" t="s">
        <v>22</v>
      </c>
      <c r="B24" s="45">
        <v>12</v>
      </c>
      <c r="C24" s="22" t="s">
        <v>1</v>
      </c>
      <c r="D24" s="8">
        <f>B24</f>
        <v>12</v>
      </c>
      <c r="E24" s="67" t="s">
        <v>1</v>
      </c>
      <c r="F24" s="68"/>
      <c r="G24" s="8">
        <f>B24</f>
        <v>12</v>
      </c>
      <c r="H24" s="12"/>
      <c r="I24" s="50">
        <v>13</v>
      </c>
    </row>
    <row r="25" spans="1:9" ht="18.649999999999999" customHeight="1" thickBot="1" x14ac:dyDescent="0.3">
      <c r="A25" s="22" t="s">
        <v>2</v>
      </c>
      <c r="B25" s="45">
        <v>0</v>
      </c>
      <c r="C25" s="22" t="s">
        <v>2</v>
      </c>
      <c r="D25" s="8">
        <f>B25</f>
        <v>0</v>
      </c>
      <c r="E25" s="67" t="s">
        <v>2</v>
      </c>
      <c r="F25" s="68"/>
      <c r="G25" s="8">
        <f>B25</f>
        <v>0</v>
      </c>
      <c r="H25" s="12"/>
      <c r="I25" s="50">
        <v>14</v>
      </c>
    </row>
    <row r="26" spans="1:9" ht="15" customHeight="1" thickBot="1" x14ac:dyDescent="0.3">
      <c r="A26" s="23" t="s">
        <v>13</v>
      </c>
      <c r="B26" s="42">
        <f>ROUND(((17500*(B24+B25/30))/12),2)</f>
        <v>17500</v>
      </c>
      <c r="C26" s="23" t="s">
        <v>20</v>
      </c>
      <c r="D26" s="46"/>
      <c r="E26" s="77" t="s">
        <v>20</v>
      </c>
      <c r="F26" s="78"/>
      <c r="G26" s="42">
        <f>IF(B26&lt;D26,(B26),(D26))</f>
        <v>0</v>
      </c>
      <c r="H26" s="12"/>
      <c r="I26" s="50">
        <v>15</v>
      </c>
    </row>
    <row r="27" spans="1:9" ht="27.65" customHeight="1" thickBot="1" x14ac:dyDescent="0.3">
      <c r="A27" s="24" t="s">
        <v>14</v>
      </c>
      <c r="B27" s="43">
        <f>ROUND(((B22+B26)*0.25),2)</f>
        <v>13125</v>
      </c>
      <c r="C27" s="24" t="s">
        <v>14</v>
      </c>
      <c r="D27" s="44">
        <f>ROUND(((D22+D26)*0.25),2)</f>
        <v>0</v>
      </c>
      <c r="E27" s="71" t="s">
        <v>14</v>
      </c>
      <c r="F27" s="72"/>
      <c r="G27" s="42">
        <f>ROUND(((G22+G26)*0.25),2)</f>
        <v>0</v>
      </c>
      <c r="H27" s="12"/>
      <c r="I27" s="50">
        <v>16</v>
      </c>
    </row>
    <row r="28" spans="1:9" ht="13" thickBot="1" x14ac:dyDescent="0.3">
      <c r="A28" s="25" t="s">
        <v>15</v>
      </c>
      <c r="B28" s="10">
        <f>ROUND(B22+B26+B27,2)</f>
        <v>65625</v>
      </c>
      <c r="C28" s="25" t="s">
        <v>21</v>
      </c>
      <c r="D28" s="10">
        <f>ROUND(D22+D26+D27,2)</f>
        <v>0</v>
      </c>
      <c r="E28" s="26" t="s">
        <v>18</v>
      </c>
      <c r="F28" s="26"/>
      <c r="G28" s="9">
        <f>ROUND(G22+G26+G27,2)</f>
        <v>0</v>
      </c>
      <c r="H28" s="12"/>
      <c r="I28" s="14">
        <v>17</v>
      </c>
    </row>
    <row r="29" spans="1:9" ht="13.5" thickTop="1" thickBot="1" x14ac:dyDescent="0.3">
      <c r="A29" s="12"/>
      <c r="B29" s="12"/>
      <c r="C29" s="12"/>
      <c r="D29" s="12"/>
      <c r="E29" s="12"/>
      <c r="F29" s="12"/>
      <c r="G29" s="12"/>
      <c r="H29" s="12"/>
      <c r="I29" s="14">
        <v>18</v>
      </c>
    </row>
    <row r="30" spans="1:9" ht="13.5" thickTop="1" thickBot="1" x14ac:dyDescent="0.3">
      <c r="A30" s="79" t="s">
        <v>9</v>
      </c>
      <c r="B30" s="79"/>
      <c r="C30" s="79"/>
      <c r="D30" s="79"/>
      <c r="E30" s="79"/>
      <c r="F30" s="79"/>
      <c r="G30" s="79"/>
      <c r="H30" s="12"/>
      <c r="I30" s="14">
        <v>19</v>
      </c>
    </row>
    <row r="31" spans="1:9" ht="13" thickTop="1" x14ac:dyDescent="0.25">
      <c r="A31" s="12"/>
      <c r="B31" s="12"/>
      <c r="C31" s="12"/>
      <c r="D31" s="12"/>
      <c r="E31" s="12"/>
      <c r="F31" s="12"/>
      <c r="G31" s="12"/>
      <c r="H31" s="12"/>
      <c r="I31" s="50">
        <v>20</v>
      </c>
    </row>
    <row r="32" spans="1:9" x14ac:dyDescent="0.25">
      <c r="A32" s="17" t="s">
        <v>1036</v>
      </c>
      <c r="B32" s="48"/>
      <c r="C32" s="18" t="s">
        <v>1037</v>
      </c>
      <c r="D32" s="5">
        <v>46507</v>
      </c>
      <c r="E32" s="19"/>
      <c r="F32" s="12"/>
      <c r="G32" s="12"/>
      <c r="H32" s="12"/>
      <c r="I32" s="50">
        <v>21</v>
      </c>
    </row>
    <row r="33" spans="1:9" ht="13" thickBot="1" x14ac:dyDescent="0.3">
      <c r="A33" s="12"/>
      <c r="B33" s="12"/>
      <c r="C33" s="12"/>
      <c r="D33" s="12"/>
      <c r="E33" s="12"/>
      <c r="F33" s="12"/>
      <c r="G33" s="12"/>
      <c r="H33" s="12"/>
      <c r="I33" s="50">
        <v>22</v>
      </c>
    </row>
    <row r="34" spans="1:9" ht="36" customHeight="1" thickBot="1" x14ac:dyDescent="0.3">
      <c r="A34" s="63" t="s">
        <v>1028</v>
      </c>
      <c r="B34" s="64"/>
      <c r="C34" s="63" t="s">
        <v>17</v>
      </c>
      <c r="D34" s="64"/>
      <c r="E34" s="74" t="s">
        <v>1029</v>
      </c>
      <c r="F34" s="75"/>
      <c r="G34" s="76"/>
      <c r="H34" s="12"/>
      <c r="I34" s="50">
        <v>23</v>
      </c>
    </row>
    <row r="35" spans="1:9" ht="13.9" customHeight="1" thickBot="1" x14ac:dyDescent="0.3">
      <c r="A35" s="63" t="s">
        <v>1015</v>
      </c>
      <c r="B35" s="64"/>
      <c r="C35" s="63" t="s">
        <v>1015</v>
      </c>
      <c r="D35" s="64"/>
      <c r="E35" s="63" t="s">
        <v>1015</v>
      </c>
      <c r="F35" s="65"/>
      <c r="G35" s="73"/>
      <c r="H35" s="12"/>
      <c r="I35" s="50">
        <v>24</v>
      </c>
    </row>
    <row r="36" spans="1:9" ht="13" thickBot="1" x14ac:dyDescent="0.3">
      <c r="A36" s="22" t="s">
        <v>1</v>
      </c>
      <c r="B36" s="45">
        <v>12</v>
      </c>
      <c r="C36" s="22" t="s">
        <v>1</v>
      </c>
      <c r="D36" s="8">
        <f>B36</f>
        <v>12</v>
      </c>
      <c r="E36" s="67" t="s">
        <v>1</v>
      </c>
      <c r="F36" s="68"/>
      <c r="G36" s="8">
        <f>D36</f>
        <v>12</v>
      </c>
      <c r="H36" s="12"/>
      <c r="I36" s="50">
        <v>25</v>
      </c>
    </row>
    <row r="37" spans="1:9" ht="13" thickBot="1" x14ac:dyDescent="0.3">
      <c r="A37" s="22" t="s">
        <v>2</v>
      </c>
      <c r="B37" s="45">
        <v>0</v>
      </c>
      <c r="C37" s="22" t="s">
        <v>2</v>
      </c>
      <c r="D37" s="8">
        <f>B37</f>
        <v>0</v>
      </c>
      <c r="E37" s="67" t="s">
        <v>2</v>
      </c>
      <c r="F37" s="68" t="s">
        <v>2</v>
      </c>
      <c r="G37" s="8">
        <f>D37</f>
        <v>0</v>
      </c>
      <c r="H37" s="12"/>
      <c r="I37" s="50">
        <v>26</v>
      </c>
    </row>
    <row r="38" spans="1:9" ht="13.9" customHeight="1" thickBot="1" x14ac:dyDescent="0.3">
      <c r="A38" s="23" t="s">
        <v>7</v>
      </c>
      <c r="B38" s="42">
        <f>ROUND(((35000*(B36+B37/30))/12),2)</f>
        <v>35000</v>
      </c>
      <c r="C38" s="23" t="s">
        <v>19</v>
      </c>
      <c r="D38" s="46"/>
      <c r="E38" s="77" t="s">
        <v>16</v>
      </c>
      <c r="F38" s="78"/>
      <c r="G38" s="42">
        <f>IF(B38&lt;D38,(B38),(D38))</f>
        <v>0</v>
      </c>
      <c r="H38" s="12"/>
      <c r="I38" s="50">
        <v>27</v>
      </c>
    </row>
    <row r="39" spans="1:9" ht="13.9" customHeight="1" thickBot="1" x14ac:dyDescent="0.3">
      <c r="A39" s="63" t="s">
        <v>1016</v>
      </c>
      <c r="B39" s="64"/>
      <c r="C39" s="63" t="s">
        <v>1016</v>
      </c>
      <c r="D39" s="64"/>
      <c r="E39" s="63" t="s">
        <v>1016</v>
      </c>
      <c r="F39" s="65"/>
      <c r="G39" s="66"/>
      <c r="H39" s="12"/>
      <c r="I39" s="50">
        <v>28</v>
      </c>
    </row>
    <row r="40" spans="1:9" ht="13" thickBot="1" x14ac:dyDescent="0.3">
      <c r="A40" s="22" t="s">
        <v>22</v>
      </c>
      <c r="B40" s="45">
        <v>12</v>
      </c>
      <c r="C40" s="22" t="s">
        <v>1</v>
      </c>
      <c r="D40" s="8">
        <f>B40</f>
        <v>12</v>
      </c>
      <c r="E40" s="67" t="s">
        <v>1</v>
      </c>
      <c r="F40" s="68"/>
      <c r="G40" s="8">
        <f>B40</f>
        <v>12</v>
      </c>
      <c r="H40" s="12"/>
      <c r="I40" s="50">
        <v>29</v>
      </c>
    </row>
    <row r="41" spans="1:9" ht="13" thickBot="1" x14ac:dyDescent="0.3">
      <c r="A41" s="22" t="s">
        <v>2</v>
      </c>
      <c r="B41" s="45">
        <v>0</v>
      </c>
      <c r="C41" s="22" t="s">
        <v>2</v>
      </c>
      <c r="D41" s="8">
        <f>B41</f>
        <v>0</v>
      </c>
      <c r="E41" s="67" t="s">
        <v>2</v>
      </c>
      <c r="F41" s="68"/>
      <c r="G41" s="8">
        <f>B41</f>
        <v>0</v>
      </c>
      <c r="H41" s="12"/>
      <c r="I41" s="50">
        <v>30</v>
      </c>
    </row>
    <row r="42" spans="1:9" ht="13.9" customHeight="1" thickBot="1" x14ac:dyDescent="0.3">
      <c r="A42" s="23" t="s">
        <v>13</v>
      </c>
      <c r="B42" s="42">
        <f>ROUND(((17500*(B40+B41/30))/12),2)</f>
        <v>17500</v>
      </c>
      <c r="C42" s="23" t="s">
        <v>20</v>
      </c>
      <c r="D42" s="46"/>
      <c r="E42" s="77" t="s">
        <v>20</v>
      </c>
      <c r="F42" s="78"/>
      <c r="G42" s="42">
        <f>IF(B42&lt;D42,(B42),(D42))</f>
        <v>0</v>
      </c>
      <c r="H42" s="12"/>
    </row>
    <row r="43" spans="1:9" ht="24.65" customHeight="1" thickBot="1" x14ac:dyDescent="0.3">
      <c r="A43" s="24" t="s">
        <v>14</v>
      </c>
      <c r="B43" s="43">
        <f>ROUND(((B38+B42)*0.25),2)</f>
        <v>13125</v>
      </c>
      <c r="C43" s="24" t="s">
        <v>14</v>
      </c>
      <c r="D43" s="44">
        <f>ROUND(((D38+D42)*0.25),2)</f>
        <v>0</v>
      </c>
      <c r="E43" s="71" t="s">
        <v>14</v>
      </c>
      <c r="F43" s="72"/>
      <c r="G43" s="42">
        <f>ROUND(((G38+G42)*0.25),2)</f>
        <v>0</v>
      </c>
      <c r="H43" s="12"/>
    </row>
    <row r="44" spans="1:9" ht="13" thickBot="1" x14ac:dyDescent="0.3">
      <c r="A44" s="25" t="s">
        <v>15</v>
      </c>
      <c r="B44" s="10">
        <f>ROUND(B38+B42+B43,2)</f>
        <v>65625</v>
      </c>
      <c r="C44" s="25" t="s">
        <v>21</v>
      </c>
      <c r="D44" s="10">
        <f>ROUND(D38+D42+D43,2)</f>
        <v>0</v>
      </c>
      <c r="E44" s="26" t="s">
        <v>18</v>
      </c>
      <c r="F44" s="26"/>
      <c r="G44" s="9">
        <f>ROUND(G38+G42+G43,2)</f>
        <v>0</v>
      </c>
      <c r="H44" s="12"/>
    </row>
    <row r="45" spans="1:9" ht="13.5" thickTop="1" thickBot="1" x14ac:dyDescent="0.3">
      <c r="A45" s="12"/>
      <c r="B45" s="12"/>
      <c r="C45" s="12"/>
      <c r="D45" s="27"/>
      <c r="E45" s="12"/>
      <c r="F45" s="12"/>
      <c r="G45" s="12"/>
      <c r="H45" s="12"/>
    </row>
    <row r="46" spans="1:9" ht="13.5" thickTop="1" thickBot="1" x14ac:dyDescent="0.3">
      <c r="A46" s="51" t="s">
        <v>4</v>
      </c>
      <c r="B46" s="51"/>
      <c r="C46" s="51"/>
      <c r="D46" s="51"/>
      <c r="E46" s="51"/>
      <c r="F46" s="51"/>
      <c r="G46" s="51"/>
      <c r="H46" s="12"/>
    </row>
    <row r="47" spans="1:9" s="14" customFormat="1" ht="12.75" customHeight="1" thickTop="1" x14ac:dyDescent="0.25">
      <c r="A47" s="69" t="s">
        <v>10</v>
      </c>
      <c r="B47" s="70"/>
      <c r="C47" s="47">
        <f>G28</f>
        <v>0</v>
      </c>
      <c r="D47" s="12"/>
      <c r="E47" s="55" t="s">
        <v>5</v>
      </c>
      <c r="F47" s="56"/>
      <c r="G47" s="29"/>
      <c r="H47" s="12"/>
      <c r="I47" s="14">
        <v>0</v>
      </c>
    </row>
    <row r="48" spans="1:9" s="14" customFormat="1" ht="12.75" customHeight="1" x14ac:dyDescent="0.25">
      <c r="A48" s="69" t="s">
        <v>11</v>
      </c>
      <c r="B48" s="70"/>
      <c r="C48" s="47">
        <f>G44</f>
        <v>0</v>
      </c>
      <c r="D48" s="12"/>
      <c r="E48" s="84">
        <v>30</v>
      </c>
      <c r="F48" s="85"/>
      <c r="G48" s="12"/>
      <c r="H48" s="12"/>
      <c r="I48" s="14">
        <v>30</v>
      </c>
    </row>
    <row r="49" spans="1:9" s="14" customFormat="1" ht="13" thickBot="1" x14ac:dyDescent="0.3">
      <c r="A49" s="12"/>
      <c r="B49" s="12"/>
      <c r="C49" s="12"/>
      <c r="D49" s="12"/>
      <c r="E49" s="12"/>
      <c r="F49" s="12"/>
      <c r="G49" s="12"/>
      <c r="H49" s="12"/>
      <c r="I49" s="14">
        <v>60</v>
      </c>
    </row>
    <row r="50" spans="1:9" s="14" customFormat="1" ht="13" thickBot="1" x14ac:dyDescent="0.3">
      <c r="A50" s="86" t="s">
        <v>8</v>
      </c>
      <c r="B50" s="87"/>
      <c r="C50" s="11">
        <f>C47+C48</f>
        <v>0</v>
      </c>
      <c r="D50" s="12"/>
      <c r="E50" s="12"/>
      <c r="F50" s="12"/>
      <c r="G50" s="12"/>
      <c r="H50" s="12"/>
    </row>
    <row r="51" spans="1:9" s="14" customFormat="1" ht="13" thickBot="1" x14ac:dyDescent="0.3">
      <c r="A51" s="12"/>
      <c r="B51" s="12"/>
      <c r="C51" s="12"/>
      <c r="D51" s="12"/>
      <c r="E51" s="12"/>
      <c r="F51" s="12"/>
      <c r="G51" s="12"/>
      <c r="H51" s="12"/>
    </row>
    <row r="52" spans="1:9" s="14" customFormat="1" ht="13.5" thickTop="1" thickBot="1" x14ac:dyDescent="0.3">
      <c r="A52" s="51" t="s">
        <v>1022</v>
      </c>
      <c r="B52" s="51"/>
      <c r="C52" s="51"/>
      <c r="D52" s="51"/>
      <c r="E52" s="51"/>
      <c r="F52" s="51"/>
      <c r="G52" s="51"/>
      <c r="H52" s="12"/>
    </row>
    <row r="53" spans="1:9" s="14" customFormat="1" ht="13" thickTop="1" x14ac:dyDescent="0.25">
      <c r="A53" s="57"/>
      <c r="B53" s="58"/>
      <c r="C53" s="58"/>
      <c r="D53" s="58"/>
      <c r="E53" s="58"/>
      <c r="F53" s="58"/>
      <c r="G53" s="59"/>
      <c r="H53" s="12"/>
    </row>
    <row r="54" spans="1:9" s="14" customFormat="1" x14ac:dyDescent="0.25">
      <c r="A54" s="60"/>
      <c r="B54" s="61"/>
      <c r="C54" s="61"/>
      <c r="D54" s="61"/>
      <c r="E54" s="61"/>
      <c r="F54" s="61"/>
      <c r="G54" s="62"/>
      <c r="H54" s="12"/>
    </row>
    <row r="55" spans="1:9" s="14" customFormat="1" ht="13" thickBot="1" x14ac:dyDescent="0.3">
      <c r="A55" s="12"/>
      <c r="B55" s="12"/>
      <c r="C55" s="12"/>
      <c r="D55" s="12"/>
      <c r="E55" s="12"/>
      <c r="F55" s="12"/>
      <c r="G55" s="12"/>
      <c r="H55" s="12"/>
    </row>
    <row r="56" spans="1:9" s="14" customFormat="1" ht="14.25" customHeight="1" thickTop="1" thickBot="1" x14ac:dyDescent="0.3">
      <c r="A56" s="89" t="s">
        <v>1032</v>
      </c>
      <c r="B56" s="89"/>
      <c r="C56" s="89"/>
      <c r="D56" s="89"/>
      <c r="E56" s="89"/>
      <c r="F56" s="89"/>
      <c r="G56" s="89"/>
      <c r="H56" s="12"/>
    </row>
    <row r="57" spans="1:9" s="14" customFormat="1" ht="14.25" customHeight="1" thickTop="1" x14ac:dyDescent="0.25">
      <c r="A57" s="88" t="s">
        <v>1024</v>
      </c>
      <c r="B57" s="88"/>
      <c r="C57" s="12"/>
      <c r="D57" s="12"/>
      <c r="E57" s="12"/>
      <c r="F57" s="30"/>
      <c r="G57" s="30"/>
      <c r="H57" s="12"/>
    </row>
    <row r="58" spans="1:9" s="14" customFormat="1" ht="10.15" customHeight="1" x14ac:dyDescent="0.25">
      <c r="A58" s="12" t="s">
        <v>1025</v>
      </c>
      <c r="B58" s="31"/>
      <c r="C58" s="12"/>
      <c r="D58" s="12"/>
      <c r="E58" s="12"/>
      <c r="F58" s="12"/>
      <c r="G58" s="12"/>
      <c r="H58" s="12"/>
    </row>
    <row r="59" spans="1:9" s="14" customFormat="1" x14ac:dyDescent="0.25">
      <c r="A59" s="12" t="s">
        <v>1017</v>
      </c>
      <c r="B59" s="12"/>
      <c r="C59" s="12"/>
      <c r="D59" s="12"/>
      <c r="E59" s="12"/>
      <c r="F59" s="83"/>
      <c r="G59" s="83"/>
      <c r="H59" s="12"/>
    </row>
    <row r="60" spans="1:9" s="14" customFormat="1" x14ac:dyDescent="0.25">
      <c r="A60" s="12" t="s">
        <v>1026</v>
      </c>
      <c r="B60" s="12"/>
      <c r="C60" s="12"/>
      <c r="E60" s="12"/>
      <c r="F60" s="12"/>
      <c r="G60" s="12"/>
      <c r="H60" s="12"/>
    </row>
    <row r="61" spans="1:9" s="14" customFormat="1" x14ac:dyDescent="0.25">
      <c r="A61" s="12" t="s">
        <v>1027</v>
      </c>
      <c r="B61" s="12"/>
      <c r="C61" s="12"/>
      <c r="E61" s="12"/>
      <c r="F61" s="12"/>
      <c r="G61" s="12"/>
      <c r="H61" s="12"/>
    </row>
    <row r="62" spans="1:9" ht="13" thickBot="1" x14ac:dyDescent="0.3">
      <c r="A62" s="6"/>
      <c r="B62" s="6"/>
      <c r="C62" s="32"/>
      <c r="D62" s="33"/>
      <c r="E62" s="34"/>
      <c r="F62" s="82"/>
      <c r="G62" s="82"/>
      <c r="H62" s="12"/>
    </row>
    <row r="63" spans="1:9" s="52" customFormat="1" ht="13" thickBot="1" x14ac:dyDescent="0.3">
      <c r="A63" s="6"/>
      <c r="B63" s="6"/>
      <c r="C63" s="32"/>
      <c r="D63" s="33"/>
      <c r="E63" s="34"/>
      <c r="F63" s="53"/>
      <c r="G63" s="54" t="s">
        <v>1030</v>
      </c>
    </row>
    <row r="64" spans="1:9" s="52" customFormat="1" ht="13" x14ac:dyDescent="0.3">
      <c r="B64" s="4"/>
      <c r="C64" s="35"/>
      <c r="E64" s="35"/>
      <c r="F64" s="35"/>
    </row>
    <row r="65" spans="1:7" s="52" customFormat="1" ht="13" x14ac:dyDescent="0.3">
      <c r="B65" s="4"/>
      <c r="C65" s="35"/>
      <c r="E65" s="35"/>
      <c r="F65" s="35"/>
    </row>
    <row r="66" spans="1:7" ht="13" x14ac:dyDescent="0.3">
      <c r="A66" s="81"/>
      <c r="B66" s="81"/>
      <c r="D66" s="35"/>
    </row>
    <row r="67" spans="1:7" x14ac:dyDescent="0.25">
      <c r="A67" s="36"/>
      <c r="B67" s="2"/>
      <c r="C67" s="37"/>
    </row>
    <row r="68" spans="1:7" x14ac:dyDescent="0.25">
      <c r="A68" s="36"/>
      <c r="B68" s="4"/>
      <c r="D68" s="38"/>
    </row>
    <row r="69" spans="1:7" ht="13" x14ac:dyDescent="0.3">
      <c r="A69" s="36"/>
      <c r="B69" s="4"/>
      <c r="E69" s="80"/>
      <c r="F69" s="80"/>
      <c r="G69" s="80"/>
    </row>
    <row r="70" spans="1:7" x14ac:dyDescent="0.25">
      <c r="A70" s="39"/>
      <c r="B70" s="2"/>
      <c r="E70" s="40"/>
      <c r="F70" s="40"/>
      <c r="G70" s="41"/>
    </row>
    <row r="71" spans="1:7" x14ac:dyDescent="0.25">
      <c r="A71" s="39"/>
      <c r="B71" s="2"/>
    </row>
    <row r="72" spans="1:7" x14ac:dyDescent="0.25">
      <c r="A72" s="36"/>
      <c r="B72" s="2"/>
    </row>
  </sheetData>
  <mergeCells count="54">
    <mergeCell ref="A1:A4"/>
    <mergeCell ref="A7:G7"/>
    <mergeCell ref="B10:C10"/>
    <mergeCell ref="F10:G10"/>
    <mergeCell ref="B11:C11"/>
    <mergeCell ref="F11:G11"/>
    <mergeCell ref="E22:F22"/>
    <mergeCell ref="B12:C12"/>
    <mergeCell ref="F12:G12"/>
    <mergeCell ref="A14:G14"/>
    <mergeCell ref="A18:B18"/>
    <mergeCell ref="C18:D18"/>
    <mergeCell ref="E18:G18"/>
    <mergeCell ref="A19:B19"/>
    <mergeCell ref="C19:D19"/>
    <mergeCell ref="E19:G19"/>
    <mergeCell ref="E20:F20"/>
    <mergeCell ref="E21:F21"/>
    <mergeCell ref="A35:B35"/>
    <mergeCell ref="C35:D35"/>
    <mergeCell ref="E35:G35"/>
    <mergeCell ref="A23:B23"/>
    <mergeCell ref="C23:D23"/>
    <mergeCell ref="E23:G23"/>
    <mergeCell ref="E24:F24"/>
    <mergeCell ref="E25:F25"/>
    <mergeCell ref="E26:F26"/>
    <mergeCell ref="E27:F27"/>
    <mergeCell ref="A30:G30"/>
    <mergeCell ref="A34:B34"/>
    <mergeCell ref="C34:D34"/>
    <mergeCell ref="E34:G34"/>
    <mergeCell ref="E36:F36"/>
    <mergeCell ref="E37:F37"/>
    <mergeCell ref="E38:F38"/>
    <mergeCell ref="A39:B39"/>
    <mergeCell ref="C39:D39"/>
    <mergeCell ref="E39:G39"/>
    <mergeCell ref="E40:F40"/>
    <mergeCell ref="E41:F41"/>
    <mergeCell ref="E42:F42"/>
    <mergeCell ref="E43:F43"/>
    <mergeCell ref="A47:B47"/>
    <mergeCell ref="E47:F47"/>
    <mergeCell ref="F59:G59"/>
    <mergeCell ref="F62:G62"/>
    <mergeCell ref="A66:B66"/>
    <mergeCell ref="E69:G69"/>
    <mergeCell ref="A48:B48"/>
    <mergeCell ref="E48:F48"/>
    <mergeCell ref="A50:B50"/>
    <mergeCell ref="A53:G54"/>
    <mergeCell ref="A56:G56"/>
    <mergeCell ref="A57:B57"/>
  </mergeCells>
  <dataValidations count="6">
    <dataValidation type="list" allowBlank="1" showInputMessage="1" showErrorMessage="1" sqref="E48:F48" xr:uid="{00000000-0002-0000-0700-000002000000}">
      <formula1>$I$47:$I$49</formula1>
    </dataValidation>
    <dataValidation type="list" allowBlank="1" showInputMessage="1" showErrorMessage="1" sqref="B20 B24 B40 B36" xr:uid="{00000000-0002-0000-0700-000004000000}">
      <formula1>$I$11:$I$29</formula1>
    </dataValidation>
    <dataValidation type="list" allowBlank="1" showInputMessage="1" showErrorMessage="1" sqref="B21 B25 B41 B37" xr:uid="{00000000-0002-0000-0700-000005000000}">
      <formula1>$I$11:$I$41</formula1>
    </dataValidation>
    <dataValidation allowBlank="1" showInputMessage="1" showErrorMessage="1" promptTitle="AVÍS" prompt="El detall import sol·licitat d'aquest document és unica i exclusivament per ENTITATS, no per els ens locals." sqref="F5" xr:uid="{00000000-0002-0000-0700-000006000000}"/>
    <dataValidation type="date" allowBlank="1" showInputMessage="1" showErrorMessage="1" sqref="B16 B32" xr:uid="{C08F2724-7C06-4D0E-AD8D-CD5766A76BAA}">
      <formula1>46143</formula1>
      <formula2>46357</formula2>
    </dataValidation>
    <dataValidation type="date" allowBlank="1" showInputMessage="1" showErrorMessage="1" sqref="D16 D32" xr:uid="{FCF7EC7D-B2D3-42BC-9C25-96CEBFE812A1}">
      <formula1>46507</formula1>
      <formula2>46507</formula2>
    </dataValidation>
  </dataValidations>
  <pageMargins left="0.70866141732283461" right="0.70866141732283461" top="0.47244094488188976" bottom="0.74803149606299213" header="0.31496062992125984" footer="0.31496062992125984"/>
  <pageSetup paperSize="9" scale="56" orientation="landscape" r:id="rId1"/>
  <headerFooter alignWithMargins="0"/>
  <rowBreaks count="1" manualBreakCount="1">
    <brk id="62" max="16383" man="1"/>
  </rowBreaks>
  <colBreaks count="1" manualBreakCount="1">
    <brk id="9" max="59" man="1"/>
  </colBreak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700-000009000000}">
          <x14:formula1>
            <xm:f>Comarques!$A$2:$A$948</xm:f>
          </x14:formula1>
          <xm:sqref>B11:C11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I72"/>
  <sheetViews>
    <sheetView zoomScaleNormal="100" workbookViewId="0">
      <selection activeCell="B3" sqref="B3"/>
    </sheetView>
  </sheetViews>
  <sheetFormatPr defaultColWidth="9.1796875" defaultRowHeight="12.5" x14ac:dyDescent="0.25"/>
  <cols>
    <col min="1" max="1" width="40" style="50" customWidth="1"/>
    <col min="2" max="2" width="15" style="50" customWidth="1"/>
    <col min="3" max="3" width="39.453125" style="50" customWidth="1"/>
    <col min="4" max="4" width="15" style="50" customWidth="1"/>
    <col min="5" max="5" width="18.7265625" style="50" customWidth="1"/>
    <col min="6" max="6" width="21" style="50" customWidth="1"/>
    <col min="7" max="7" width="16.26953125" style="50" bestFit="1" customWidth="1"/>
    <col min="8" max="8" width="9.1796875" style="50"/>
    <col min="9" max="9" width="9.1796875" style="50" hidden="1" customWidth="1"/>
    <col min="10" max="10" width="9.1796875" style="50" customWidth="1"/>
    <col min="11" max="16384" width="9.1796875" style="50"/>
  </cols>
  <sheetData>
    <row r="1" spans="1:9" x14ac:dyDescent="0.25">
      <c r="A1" s="93"/>
      <c r="B1" s="12"/>
      <c r="C1" s="12"/>
      <c r="D1" s="12"/>
      <c r="E1" s="12"/>
      <c r="F1" s="12"/>
      <c r="G1" s="12"/>
      <c r="H1" s="12"/>
    </row>
    <row r="2" spans="1:9" x14ac:dyDescent="0.25">
      <c r="A2" s="93"/>
      <c r="B2" s="12"/>
      <c r="C2" s="12"/>
      <c r="D2" s="12"/>
      <c r="E2" s="12"/>
      <c r="F2" s="12"/>
      <c r="G2" s="12"/>
      <c r="H2" s="12"/>
    </row>
    <row r="3" spans="1:9" x14ac:dyDescent="0.25">
      <c r="A3" s="93"/>
      <c r="B3" s="12"/>
      <c r="C3" s="12"/>
      <c r="D3" s="12"/>
      <c r="E3" s="12"/>
      <c r="F3" s="12"/>
      <c r="G3" s="12"/>
      <c r="H3" s="12"/>
    </row>
    <row r="4" spans="1:9" x14ac:dyDescent="0.25">
      <c r="A4" s="93"/>
      <c r="B4" s="12"/>
      <c r="C4" s="12"/>
      <c r="D4" s="12"/>
      <c r="E4" s="12"/>
      <c r="F4" s="12"/>
      <c r="G4" s="12"/>
      <c r="H4" s="12"/>
    </row>
    <row r="5" spans="1:9" x14ac:dyDescent="0.25">
      <c r="A5" s="12"/>
      <c r="B5" s="12"/>
      <c r="C5" s="12"/>
      <c r="D5" s="12"/>
      <c r="F5" s="12"/>
      <c r="G5" s="12"/>
      <c r="H5" s="12"/>
    </row>
    <row r="6" spans="1:9" x14ac:dyDescent="0.25">
      <c r="A6" s="12"/>
      <c r="B6" s="12"/>
      <c r="C6" s="12"/>
      <c r="D6" s="12"/>
      <c r="E6" s="12"/>
      <c r="F6" s="12"/>
      <c r="G6" s="12"/>
      <c r="H6" s="12"/>
    </row>
    <row r="7" spans="1:9" s="14" customFormat="1" ht="24.75" customHeight="1" thickBot="1" x14ac:dyDescent="0.35">
      <c r="A7" s="94" t="s">
        <v>24</v>
      </c>
      <c r="B7" s="94"/>
      <c r="C7" s="94"/>
      <c r="D7" s="94"/>
      <c r="E7" s="94"/>
      <c r="F7" s="94"/>
      <c r="G7" s="94"/>
      <c r="H7" s="12"/>
    </row>
    <row r="8" spans="1:9" s="14" customFormat="1" ht="5.25" customHeight="1" thickTop="1" x14ac:dyDescent="0.25">
      <c r="A8" s="15"/>
      <c r="B8" s="15"/>
      <c r="C8" s="15"/>
      <c r="D8" s="15"/>
      <c r="E8" s="15"/>
      <c r="F8" s="15"/>
      <c r="G8" s="15"/>
      <c r="H8" s="12"/>
    </row>
    <row r="9" spans="1:9" s="14" customFormat="1" x14ac:dyDescent="0.25">
      <c r="A9" s="12"/>
      <c r="B9" s="12"/>
      <c r="C9" s="12"/>
      <c r="D9" s="12"/>
      <c r="E9" s="12"/>
      <c r="F9" s="12"/>
      <c r="G9" s="12"/>
      <c r="H9" s="12"/>
    </row>
    <row r="10" spans="1:9" s="14" customFormat="1" ht="13" x14ac:dyDescent="0.3">
      <c r="A10" s="16" t="s">
        <v>23</v>
      </c>
      <c r="B10" s="95">
        <f>'Punt d''actuació 1 (afegir nom)'!B10:C10</f>
        <v>0</v>
      </c>
      <c r="C10" s="96"/>
      <c r="D10" s="12"/>
      <c r="E10" s="16" t="s">
        <v>1021</v>
      </c>
      <c r="F10" s="95">
        <f>'Punt d''actuació 1 (afegir nom)'!F10:G10</f>
        <v>0</v>
      </c>
      <c r="G10" s="96"/>
      <c r="H10" s="12"/>
    </row>
    <row r="11" spans="1:9" s="14" customFormat="1" ht="13" x14ac:dyDescent="0.3">
      <c r="A11" s="16" t="s">
        <v>1019</v>
      </c>
      <c r="B11" s="90"/>
      <c r="C11" s="91"/>
      <c r="D11" s="12"/>
      <c r="E11" s="16" t="s">
        <v>0</v>
      </c>
      <c r="F11" s="97" t="e">
        <f>VLOOKUP(B11,Comarques!A1:B948,2)</f>
        <v>#N/A</v>
      </c>
      <c r="G11" s="98"/>
      <c r="H11" s="12"/>
      <c r="I11" s="14">
        <v>0</v>
      </c>
    </row>
    <row r="12" spans="1:9" s="14" customFormat="1" ht="13" x14ac:dyDescent="0.3">
      <c r="A12" s="16" t="s">
        <v>3</v>
      </c>
      <c r="B12" s="90"/>
      <c r="C12" s="91"/>
      <c r="D12" s="12"/>
      <c r="E12" s="16" t="s">
        <v>12</v>
      </c>
      <c r="F12" s="90"/>
      <c r="G12" s="92"/>
      <c r="H12" s="12"/>
      <c r="I12" s="14">
        <v>1</v>
      </c>
    </row>
    <row r="13" spans="1:9" ht="13.15" customHeight="1" thickBot="1" x14ac:dyDescent="0.3">
      <c r="A13" s="12"/>
      <c r="B13" s="12"/>
      <c r="C13" s="12"/>
      <c r="D13" s="12"/>
      <c r="E13" s="12"/>
      <c r="F13" s="12"/>
      <c r="G13" s="12"/>
      <c r="H13" s="12"/>
      <c r="I13" s="50">
        <v>2</v>
      </c>
    </row>
    <row r="14" spans="1:9" ht="13.5" thickTop="1" thickBot="1" x14ac:dyDescent="0.3">
      <c r="A14" s="79" t="s">
        <v>6</v>
      </c>
      <c r="B14" s="79"/>
      <c r="C14" s="79"/>
      <c r="D14" s="79"/>
      <c r="E14" s="79"/>
      <c r="F14" s="79"/>
      <c r="G14" s="79"/>
      <c r="H14" s="12"/>
      <c r="I14" s="50">
        <v>3</v>
      </c>
    </row>
    <row r="15" spans="1:9" ht="13" thickTop="1" x14ac:dyDescent="0.25">
      <c r="A15" s="12"/>
      <c r="B15" s="12"/>
      <c r="C15" s="12"/>
      <c r="D15" s="12"/>
      <c r="E15" s="12"/>
      <c r="F15" s="12"/>
      <c r="G15" s="12"/>
      <c r="H15" s="12"/>
      <c r="I15" s="50">
        <v>4</v>
      </c>
    </row>
    <row r="16" spans="1:9" x14ac:dyDescent="0.25">
      <c r="A16" s="17" t="s">
        <v>1035</v>
      </c>
      <c r="B16" s="48"/>
      <c r="C16" s="18" t="s">
        <v>1033</v>
      </c>
      <c r="D16" s="5">
        <v>46507</v>
      </c>
      <c r="E16" s="19"/>
      <c r="F16" s="12"/>
      <c r="G16" s="12"/>
      <c r="H16" s="12"/>
      <c r="I16" s="50">
        <v>5</v>
      </c>
    </row>
    <row r="17" spans="1:9" ht="13" thickBot="1" x14ac:dyDescent="0.3">
      <c r="A17" s="12"/>
      <c r="B17" s="12"/>
      <c r="C17" s="12"/>
      <c r="D17" s="12"/>
      <c r="E17" s="12"/>
      <c r="F17" s="12"/>
      <c r="G17" s="12"/>
      <c r="H17" s="12"/>
      <c r="I17" s="50">
        <v>6</v>
      </c>
    </row>
    <row r="18" spans="1:9" s="21" customFormat="1" ht="40.15" customHeight="1" thickBot="1" x14ac:dyDescent="0.3">
      <c r="A18" s="63" t="s">
        <v>1023</v>
      </c>
      <c r="B18" s="64"/>
      <c r="C18" s="63" t="s">
        <v>17</v>
      </c>
      <c r="D18" s="64"/>
      <c r="E18" s="74" t="s">
        <v>1029</v>
      </c>
      <c r="F18" s="75"/>
      <c r="G18" s="76"/>
      <c r="H18" s="20"/>
      <c r="I18" s="50">
        <v>7</v>
      </c>
    </row>
    <row r="19" spans="1:9" ht="13.9" customHeight="1" thickBot="1" x14ac:dyDescent="0.3">
      <c r="A19" s="63" t="s">
        <v>1015</v>
      </c>
      <c r="B19" s="64"/>
      <c r="C19" s="63" t="s">
        <v>1015</v>
      </c>
      <c r="D19" s="64"/>
      <c r="E19" s="63" t="s">
        <v>1015</v>
      </c>
      <c r="F19" s="65"/>
      <c r="G19" s="73"/>
      <c r="H19" s="12"/>
      <c r="I19" s="50">
        <v>8</v>
      </c>
    </row>
    <row r="20" spans="1:9" ht="16.5" customHeight="1" thickBot="1" x14ac:dyDescent="0.3">
      <c r="A20" s="22" t="s">
        <v>1</v>
      </c>
      <c r="B20" s="45">
        <v>12</v>
      </c>
      <c r="C20" s="22" t="s">
        <v>1</v>
      </c>
      <c r="D20" s="8">
        <f>B20</f>
        <v>12</v>
      </c>
      <c r="E20" s="67" t="s">
        <v>1</v>
      </c>
      <c r="F20" s="68"/>
      <c r="G20" s="8">
        <f>D20</f>
        <v>12</v>
      </c>
      <c r="H20" s="12"/>
      <c r="I20" s="50">
        <v>9</v>
      </c>
    </row>
    <row r="21" spans="1:9" ht="13" thickBot="1" x14ac:dyDescent="0.3">
      <c r="A21" s="22" t="s">
        <v>2</v>
      </c>
      <c r="B21" s="45">
        <v>0</v>
      </c>
      <c r="C21" s="22" t="s">
        <v>2</v>
      </c>
      <c r="D21" s="8">
        <f>B21</f>
        <v>0</v>
      </c>
      <c r="E21" s="67" t="s">
        <v>2</v>
      </c>
      <c r="F21" s="68" t="s">
        <v>2</v>
      </c>
      <c r="G21" s="8">
        <f>D21</f>
        <v>0</v>
      </c>
      <c r="H21" s="12"/>
      <c r="I21" s="50">
        <v>10</v>
      </c>
    </row>
    <row r="22" spans="1:9" ht="13.9" customHeight="1" thickBot="1" x14ac:dyDescent="0.3">
      <c r="A22" s="23" t="s">
        <v>1020</v>
      </c>
      <c r="B22" s="42">
        <f>ROUND(((35000*(B20+B21/30))/12),2)</f>
        <v>35000</v>
      </c>
      <c r="C22" s="23" t="s">
        <v>1020</v>
      </c>
      <c r="D22" s="46"/>
      <c r="E22" s="77" t="s">
        <v>1020</v>
      </c>
      <c r="F22" s="78"/>
      <c r="G22" s="42">
        <f>IF(B22&lt;D22,(B22),(D22))</f>
        <v>0</v>
      </c>
      <c r="H22" s="12"/>
      <c r="I22" s="50">
        <v>11</v>
      </c>
    </row>
    <row r="23" spans="1:9" ht="14.5" customHeight="1" thickBot="1" x14ac:dyDescent="0.3">
      <c r="A23" s="63" t="s">
        <v>1016</v>
      </c>
      <c r="B23" s="64"/>
      <c r="C23" s="63" t="s">
        <v>1016</v>
      </c>
      <c r="D23" s="64"/>
      <c r="E23" s="63" t="s">
        <v>1016</v>
      </c>
      <c r="F23" s="65"/>
      <c r="G23" s="66"/>
      <c r="H23" s="12"/>
      <c r="I23" s="50">
        <v>12</v>
      </c>
    </row>
    <row r="24" spans="1:9" ht="18.649999999999999" customHeight="1" thickBot="1" x14ac:dyDescent="0.3">
      <c r="A24" s="22" t="s">
        <v>22</v>
      </c>
      <c r="B24" s="45">
        <v>12</v>
      </c>
      <c r="C24" s="22" t="s">
        <v>1</v>
      </c>
      <c r="D24" s="8">
        <f>B24</f>
        <v>12</v>
      </c>
      <c r="E24" s="67" t="s">
        <v>1</v>
      </c>
      <c r="F24" s="68"/>
      <c r="G24" s="8">
        <f>B24</f>
        <v>12</v>
      </c>
      <c r="H24" s="12"/>
      <c r="I24" s="50">
        <v>13</v>
      </c>
    </row>
    <row r="25" spans="1:9" ht="18.649999999999999" customHeight="1" thickBot="1" x14ac:dyDescent="0.3">
      <c r="A25" s="22" t="s">
        <v>2</v>
      </c>
      <c r="B25" s="45">
        <v>0</v>
      </c>
      <c r="C25" s="22" t="s">
        <v>2</v>
      </c>
      <c r="D25" s="8">
        <f>B25</f>
        <v>0</v>
      </c>
      <c r="E25" s="67" t="s">
        <v>2</v>
      </c>
      <c r="F25" s="68"/>
      <c r="G25" s="8">
        <f>B25</f>
        <v>0</v>
      </c>
      <c r="H25" s="12"/>
      <c r="I25" s="50">
        <v>14</v>
      </c>
    </row>
    <row r="26" spans="1:9" ht="15" customHeight="1" thickBot="1" x14ac:dyDescent="0.3">
      <c r="A26" s="23" t="s">
        <v>13</v>
      </c>
      <c r="B26" s="42">
        <f>ROUND(((17500*(B24+B25/30))/12),2)</f>
        <v>17500</v>
      </c>
      <c r="C26" s="23" t="s">
        <v>20</v>
      </c>
      <c r="D26" s="46"/>
      <c r="E26" s="77" t="s">
        <v>20</v>
      </c>
      <c r="F26" s="78"/>
      <c r="G26" s="42">
        <f>IF(B26&lt;D26,(B26),(D26))</f>
        <v>0</v>
      </c>
      <c r="H26" s="12"/>
      <c r="I26" s="50">
        <v>15</v>
      </c>
    </row>
    <row r="27" spans="1:9" ht="27.65" customHeight="1" thickBot="1" x14ac:dyDescent="0.3">
      <c r="A27" s="24" t="s">
        <v>14</v>
      </c>
      <c r="B27" s="43">
        <f>ROUND(((B22+B26)*0.25),2)</f>
        <v>13125</v>
      </c>
      <c r="C27" s="24" t="s">
        <v>14</v>
      </c>
      <c r="D27" s="44">
        <f>ROUND(((D22+D26)*0.25),2)</f>
        <v>0</v>
      </c>
      <c r="E27" s="71" t="s">
        <v>14</v>
      </c>
      <c r="F27" s="72"/>
      <c r="G27" s="42">
        <f>ROUND(((G22+G26)*0.25),2)</f>
        <v>0</v>
      </c>
      <c r="H27" s="12"/>
      <c r="I27" s="50">
        <v>16</v>
      </c>
    </row>
    <row r="28" spans="1:9" ht="13" thickBot="1" x14ac:dyDescent="0.3">
      <c r="A28" s="25" t="s">
        <v>15</v>
      </c>
      <c r="B28" s="10">
        <f>ROUND(B22+B26+B27,2)</f>
        <v>65625</v>
      </c>
      <c r="C28" s="25" t="s">
        <v>21</v>
      </c>
      <c r="D28" s="10">
        <f>ROUND(D22+D26+D27,2)</f>
        <v>0</v>
      </c>
      <c r="E28" s="26" t="s">
        <v>18</v>
      </c>
      <c r="F28" s="26"/>
      <c r="G28" s="9">
        <f>ROUND(G22+G26+G27,2)</f>
        <v>0</v>
      </c>
      <c r="H28" s="12"/>
      <c r="I28" s="14">
        <v>17</v>
      </c>
    </row>
    <row r="29" spans="1:9" ht="13.5" thickTop="1" thickBot="1" x14ac:dyDescent="0.3">
      <c r="A29" s="12"/>
      <c r="B29" s="12"/>
      <c r="C29" s="12"/>
      <c r="D29" s="12"/>
      <c r="E29" s="12"/>
      <c r="F29" s="12"/>
      <c r="G29" s="12"/>
      <c r="H29" s="12"/>
      <c r="I29" s="14">
        <v>18</v>
      </c>
    </row>
    <row r="30" spans="1:9" ht="13.5" thickTop="1" thickBot="1" x14ac:dyDescent="0.3">
      <c r="A30" s="79" t="s">
        <v>9</v>
      </c>
      <c r="B30" s="79"/>
      <c r="C30" s="79"/>
      <c r="D30" s="79"/>
      <c r="E30" s="79"/>
      <c r="F30" s="79"/>
      <c r="G30" s="79"/>
      <c r="H30" s="12"/>
      <c r="I30" s="14">
        <v>19</v>
      </c>
    </row>
    <row r="31" spans="1:9" ht="13" thickTop="1" x14ac:dyDescent="0.25">
      <c r="A31" s="12"/>
      <c r="B31" s="12"/>
      <c r="C31" s="12"/>
      <c r="D31" s="12"/>
      <c r="E31" s="12"/>
      <c r="F31" s="12"/>
      <c r="G31" s="12"/>
      <c r="H31" s="12"/>
      <c r="I31" s="50">
        <v>20</v>
      </c>
    </row>
    <row r="32" spans="1:9" x14ac:dyDescent="0.25">
      <c r="A32" s="17" t="s">
        <v>1036</v>
      </c>
      <c r="B32" s="48"/>
      <c r="C32" s="18" t="s">
        <v>1037</v>
      </c>
      <c r="D32" s="5">
        <v>46507</v>
      </c>
      <c r="E32" s="19"/>
      <c r="F32" s="12"/>
      <c r="G32" s="12"/>
      <c r="H32" s="12"/>
      <c r="I32" s="50">
        <v>21</v>
      </c>
    </row>
    <row r="33" spans="1:9" ht="13" thickBot="1" x14ac:dyDescent="0.3">
      <c r="A33" s="12"/>
      <c r="B33" s="12"/>
      <c r="C33" s="12"/>
      <c r="D33" s="12"/>
      <c r="E33" s="12"/>
      <c r="F33" s="12"/>
      <c r="G33" s="12"/>
      <c r="H33" s="12"/>
      <c r="I33" s="50">
        <v>22</v>
      </c>
    </row>
    <row r="34" spans="1:9" ht="36" customHeight="1" thickBot="1" x14ac:dyDescent="0.3">
      <c r="A34" s="63" t="s">
        <v>1028</v>
      </c>
      <c r="B34" s="64"/>
      <c r="C34" s="63" t="s">
        <v>17</v>
      </c>
      <c r="D34" s="64"/>
      <c r="E34" s="74" t="s">
        <v>1029</v>
      </c>
      <c r="F34" s="75"/>
      <c r="G34" s="76"/>
      <c r="H34" s="12"/>
      <c r="I34" s="50">
        <v>23</v>
      </c>
    </row>
    <row r="35" spans="1:9" ht="13.9" customHeight="1" thickBot="1" x14ac:dyDescent="0.3">
      <c r="A35" s="63" t="s">
        <v>1015</v>
      </c>
      <c r="B35" s="64"/>
      <c r="C35" s="63" t="s">
        <v>1015</v>
      </c>
      <c r="D35" s="64"/>
      <c r="E35" s="63" t="s">
        <v>1015</v>
      </c>
      <c r="F35" s="65"/>
      <c r="G35" s="73"/>
      <c r="H35" s="12"/>
      <c r="I35" s="50">
        <v>24</v>
      </c>
    </row>
    <row r="36" spans="1:9" ht="13" thickBot="1" x14ac:dyDescent="0.3">
      <c r="A36" s="22" t="s">
        <v>1</v>
      </c>
      <c r="B36" s="45">
        <v>12</v>
      </c>
      <c r="C36" s="22" t="s">
        <v>1</v>
      </c>
      <c r="D36" s="8">
        <f>B36</f>
        <v>12</v>
      </c>
      <c r="E36" s="67" t="s">
        <v>1</v>
      </c>
      <c r="F36" s="68"/>
      <c r="G36" s="8">
        <f>D36</f>
        <v>12</v>
      </c>
      <c r="H36" s="12"/>
      <c r="I36" s="50">
        <v>25</v>
      </c>
    </row>
    <row r="37" spans="1:9" ht="13" thickBot="1" x14ac:dyDescent="0.3">
      <c r="A37" s="22" t="s">
        <v>2</v>
      </c>
      <c r="B37" s="45">
        <v>0</v>
      </c>
      <c r="C37" s="22" t="s">
        <v>2</v>
      </c>
      <c r="D37" s="8">
        <f>B37</f>
        <v>0</v>
      </c>
      <c r="E37" s="67" t="s">
        <v>2</v>
      </c>
      <c r="F37" s="68" t="s">
        <v>2</v>
      </c>
      <c r="G37" s="8">
        <f>D37</f>
        <v>0</v>
      </c>
      <c r="H37" s="12"/>
      <c r="I37" s="50">
        <v>26</v>
      </c>
    </row>
    <row r="38" spans="1:9" ht="13.9" customHeight="1" thickBot="1" x14ac:dyDescent="0.3">
      <c r="A38" s="23" t="s">
        <v>7</v>
      </c>
      <c r="B38" s="42">
        <f>ROUND(((35000*(B36+B37/30))/12),2)</f>
        <v>35000</v>
      </c>
      <c r="C38" s="23" t="s">
        <v>19</v>
      </c>
      <c r="D38" s="46"/>
      <c r="E38" s="77" t="s">
        <v>16</v>
      </c>
      <c r="F38" s="78"/>
      <c r="G38" s="42">
        <f>IF(B38&lt;D38,(B38),(D38))</f>
        <v>0</v>
      </c>
      <c r="H38" s="12"/>
      <c r="I38" s="50">
        <v>27</v>
      </c>
    </row>
    <row r="39" spans="1:9" ht="13.9" customHeight="1" thickBot="1" x14ac:dyDescent="0.3">
      <c r="A39" s="63" t="s">
        <v>1016</v>
      </c>
      <c r="B39" s="64"/>
      <c r="C39" s="63" t="s">
        <v>1016</v>
      </c>
      <c r="D39" s="64"/>
      <c r="E39" s="63" t="s">
        <v>1016</v>
      </c>
      <c r="F39" s="65"/>
      <c r="G39" s="66"/>
      <c r="H39" s="12"/>
      <c r="I39" s="50">
        <v>28</v>
      </c>
    </row>
    <row r="40" spans="1:9" ht="13" thickBot="1" x14ac:dyDescent="0.3">
      <c r="A40" s="22" t="s">
        <v>22</v>
      </c>
      <c r="B40" s="45">
        <v>12</v>
      </c>
      <c r="C40" s="22" t="s">
        <v>1</v>
      </c>
      <c r="D40" s="8">
        <f>B40</f>
        <v>12</v>
      </c>
      <c r="E40" s="67" t="s">
        <v>1</v>
      </c>
      <c r="F40" s="68"/>
      <c r="G40" s="8">
        <f>B40</f>
        <v>12</v>
      </c>
      <c r="H40" s="12"/>
      <c r="I40" s="50">
        <v>29</v>
      </c>
    </row>
    <row r="41" spans="1:9" ht="13" thickBot="1" x14ac:dyDescent="0.3">
      <c r="A41" s="22" t="s">
        <v>2</v>
      </c>
      <c r="B41" s="45">
        <v>0</v>
      </c>
      <c r="C41" s="22" t="s">
        <v>2</v>
      </c>
      <c r="D41" s="8">
        <f>B41</f>
        <v>0</v>
      </c>
      <c r="E41" s="67" t="s">
        <v>2</v>
      </c>
      <c r="F41" s="68"/>
      <c r="G41" s="8">
        <f>B41</f>
        <v>0</v>
      </c>
      <c r="H41" s="12"/>
      <c r="I41" s="50">
        <v>30</v>
      </c>
    </row>
    <row r="42" spans="1:9" ht="13.9" customHeight="1" thickBot="1" x14ac:dyDescent="0.3">
      <c r="A42" s="23" t="s">
        <v>13</v>
      </c>
      <c r="B42" s="42">
        <f>ROUND(((17500*(B40+B41/30))/12),2)</f>
        <v>17500</v>
      </c>
      <c r="C42" s="23" t="s">
        <v>20</v>
      </c>
      <c r="D42" s="46"/>
      <c r="E42" s="77" t="s">
        <v>20</v>
      </c>
      <c r="F42" s="78"/>
      <c r="G42" s="42">
        <f>IF(B42&lt;D42,(B42),(D42))</f>
        <v>0</v>
      </c>
      <c r="H42" s="12"/>
    </row>
    <row r="43" spans="1:9" ht="24.65" customHeight="1" thickBot="1" x14ac:dyDescent="0.3">
      <c r="A43" s="24" t="s">
        <v>14</v>
      </c>
      <c r="B43" s="43">
        <f>ROUND(((B38+B42)*0.25),2)</f>
        <v>13125</v>
      </c>
      <c r="C43" s="24" t="s">
        <v>14</v>
      </c>
      <c r="D43" s="44">
        <f>ROUND(((D38+D42)*0.25),2)</f>
        <v>0</v>
      </c>
      <c r="E43" s="71" t="s">
        <v>14</v>
      </c>
      <c r="F43" s="72"/>
      <c r="G43" s="42">
        <f>ROUND(((G38+G42)*0.25),2)</f>
        <v>0</v>
      </c>
      <c r="H43" s="12"/>
    </row>
    <row r="44" spans="1:9" ht="13" thickBot="1" x14ac:dyDescent="0.3">
      <c r="A44" s="25" t="s">
        <v>15</v>
      </c>
      <c r="B44" s="10">
        <f>ROUND(B38+B42+B43,2)</f>
        <v>65625</v>
      </c>
      <c r="C44" s="25" t="s">
        <v>21</v>
      </c>
      <c r="D44" s="10">
        <f>ROUND(D38+D42+D43,2)</f>
        <v>0</v>
      </c>
      <c r="E44" s="26" t="s">
        <v>18</v>
      </c>
      <c r="F44" s="26"/>
      <c r="G44" s="9">
        <f>ROUND(G38+G42+G43,2)</f>
        <v>0</v>
      </c>
      <c r="H44" s="12"/>
    </row>
    <row r="45" spans="1:9" ht="13.5" thickTop="1" thickBot="1" x14ac:dyDescent="0.3">
      <c r="A45" s="12"/>
      <c r="B45" s="12"/>
      <c r="C45" s="12"/>
      <c r="D45" s="27"/>
      <c r="E45" s="12"/>
      <c r="F45" s="12"/>
      <c r="G45" s="12"/>
      <c r="H45" s="12"/>
    </row>
    <row r="46" spans="1:9" ht="13.5" thickTop="1" thickBot="1" x14ac:dyDescent="0.3">
      <c r="A46" s="51" t="s">
        <v>4</v>
      </c>
      <c r="B46" s="51"/>
      <c r="C46" s="51"/>
      <c r="D46" s="51"/>
      <c r="E46" s="51"/>
      <c r="F46" s="51"/>
      <c r="G46" s="51"/>
      <c r="H46" s="12"/>
    </row>
    <row r="47" spans="1:9" s="14" customFormat="1" ht="12.75" customHeight="1" thickTop="1" x14ac:dyDescent="0.25">
      <c r="A47" s="69" t="s">
        <v>10</v>
      </c>
      <c r="B47" s="70"/>
      <c r="C47" s="47">
        <f>G28</f>
        <v>0</v>
      </c>
      <c r="D47" s="12"/>
      <c r="E47" s="55" t="s">
        <v>5</v>
      </c>
      <c r="F47" s="56"/>
      <c r="G47" s="29"/>
      <c r="H47" s="12"/>
      <c r="I47" s="14">
        <v>0</v>
      </c>
    </row>
    <row r="48" spans="1:9" s="14" customFormat="1" ht="12.75" customHeight="1" x14ac:dyDescent="0.25">
      <c r="A48" s="69" t="s">
        <v>11</v>
      </c>
      <c r="B48" s="70"/>
      <c r="C48" s="47">
        <f>G44</f>
        <v>0</v>
      </c>
      <c r="D48" s="12"/>
      <c r="E48" s="84">
        <v>30</v>
      </c>
      <c r="F48" s="85"/>
      <c r="G48" s="12"/>
      <c r="H48" s="12"/>
      <c r="I48" s="14">
        <v>30</v>
      </c>
    </row>
    <row r="49" spans="1:9" s="14" customFormat="1" ht="13" thickBot="1" x14ac:dyDescent="0.3">
      <c r="A49" s="12"/>
      <c r="B49" s="12"/>
      <c r="C49" s="12"/>
      <c r="D49" s="12"/>
      <c r="E49" s="12"/>
      <c r="F49" s="12"/>
      <c r="G49" s="12"/>
      <c r="H49" s="12"/>
      <c r="I49" s="14">
        <v>60</v>
      </c>
    </row>
    <row r="50" spans="1:9" s="14" customFormat="1" ht="13" thickBot="1" x14ac:dyDescent="0.3">
      <c r="A50" s="86" t="s">
        <v>8</v>
      </c>
      <c r="B50" s="87"/>
      <c r="C50" s="11">
        <f>C47+C48</f>
        <v>0</v>
      </c>
      <c r="D50" s="12"/>
      <c r="E50" s="12"/>
      <c r="F50" s="12"/>
      <c r="G50" s="12"/>
      <c r="H50" s="12"/>
    </row>
    <row r="51" spans="1:9" s="14" customFormat="1" ht="13" thickBot="1" x14ac:dyDescent="0.3">
      <c r="A51" s="12"/>
      <c r="B51" s="12"/>
      <c r="C51" s="12"/>
      <c r="D51" s="12"/>
      <c r="E51" s="12"/>
      <c r="F51" s="12"/>
      <c r="G51" s="12"/>
      <c r="H51" s="12"/>
    </row>
    <row r="52" spans="1:9" s="14" customFormat="1" ht="13.5" thickTop="1" thickBot="1" x14ac:dyDescent="0.3">
      <c r="A52" s="51" t="s">
        <v>1022</v>
      </c>
      <c r="B52" s="51"/>
      <c r="C52" s="51"/>
      <c r="D52" s="51"/>
      <c r="E52" s="51"/>
      <c r="F52" s="51"/>
      <c r="G52" s="51"/>
      <c r="H52" s="12"/>
    </row>
    <row r="53" spans="1:9" s="14" customFormat="1" ht="13" thickTop="1" x14ac:dyDescent="0.25">
      <c r="A53" s="57"/>
      <c r="B53" s="58"/>
      <c r="C53" s="58"/>
      <c r="D53" s="58"/>
      <c r="E53" s="58"/>
      <c r="F53" s="58"/>
      <c r="G53" s="59"/>
      <c r="H53" s="12"/>
    </row>
    <row r="54" spans="1:9" s="14" customFormat="1" x14ac:dyDescent="0.25">
      <c r="A54" s="60"/>
      <c r="B54" s="61"/>
      <c r="C54" s="61"/>
      <c r="D54" s="61"/>
      <c r="E54" s="61"/>
      <c r="F54" s="61"/>
      <c r="G54" s="62"/>
      <c r="H54" s="12"/>
    </row>
    <row r="55" spans="1:9" s="14" customFormat="1" ht="13" thickBot="1" x14ac:dyDescent="0.3">
      <c r="A55" s="12"/>
      <c r="B55" s="12"/>
      <c r="C55" s="12"/>
      <c r="D55" s="12"/>
      <c r="E55" s="12"/>
      <c r="F55" s="12"/>
      <c r="G55" s="12"/>
      <c r="H55" s="12"/>
    </row>
    <row r="56" spans="1:9" s="14" customFormat="1" ht="14.25" customHeight="1" thickTop="1" thickBot="1" x14ac:dyDescent="0.3">
      <c r="A56" s="89" t="s">
        <v>1032</v>
      </c>
      <c r="B56" s="89"/>
      <c r="C56" s="89"/>
      <c r="D56" s="89"/>
      <c r="E56" s="89"/>
      <c r="F56" s="89"/>
      <c r="G56" s="89"/>
      <c r="H56" s="12"/>
    </row>
    <row r="57" spans="1:9" s="14" customFormat="1" ht="14.25" customHeight="1" thickTop="1" x14ac:dyDescent="0.25">
      <c r="A57" s="88" t="s">
        <v>1024</v>
      </c>
      <c r="B57" s="88"/>
      <c r="C57" s="12"/>
      <c r="D57" s="12"/>
      <c r="E57" s="12"/>
      <c r="F57" s="30"/>
      <c r="G57" s="30"/>
      <c r="H57" s="12"/>
    </row>
    <row r="58" spans="1:9" s="14" customFormat="1" ht="10.15" customHeight="1" x14ac:dyDescent="0.25">
      <c r="A58" s="12" t="s">
        <v>1025</v>
      </c>
      <c r="B58" s="31"/>
      <c r="C58" s="12"/>
      <c r="D58" s="12"/>
      <c r="E58" s="12"/>
      <c r="F58" s="12"/>
      <c r="G58" s="12"/>
      <c r="H58" s="12"/>
    </row>
    <row r="59" spans="1:9" s="14" customFormat="1" x14ac:dyDescent="0.25">
      <c r="A59" s="12" t="s">
        <v>1017</v>
      </c>
      <c r="B59" s="12"/>
      <c r="C59" s="12"/>
      <c r="D59" s="12"/>
      <c r="E59" s="12"/>
      <c r="F59" s="83"/>
      <c r="G59" s="83"/>
      <c r="H59" s="12"/>
    </row>
    <row r="60" spans="1:9" s="14" customFormat="1" x14ac:dyDescent="0.25">
      <c r="A60" s="12" t="s">
        <v>1026</v>
      </c>
      <c r="B60" s="12"/>
      <c r="C60" s="12"/>
      <c r="E60" s="12"/>
      <c r="F60" s="12"/>
      <c r="G60" s="12"/>
      <c r="H60" s="12"/>
    </row>
    <row r="61" spans="1:9" s="14" customFormat="1" x14ac:dyDescent="0.25">
      <c r="A61" s="12" t="s">
        <v>1027</v>
      </c>
      <c r="B61" s="12"/>
      <c r="C61" s="12"/>
      <c r="E61" s="12"/>
      <c r="F61" s="12"/>
      <c r="G61" s="12"/>
      <c r="H61" s="12"/>
    </row>
    <row r="62" spans="1:9" ht="13" thickBot="1" x14ac:dyDescent="0.3">
      <c r="A62" s="6"/>
      <c r="B62" s="6"/>
      <c r="C62" s="32"/>
      <c r="D62" s="33"/>
      <c r="E62" s="34"/>
      <c r="F62" s="82"/>
      <c r="G62" s="82"/>
      <c r="H62" s="12"/>
    </row>
    <row r="63" spans="1:9" s="52" customFormat="1" ht="13" thickBot="1" x14ac:dyDescent="0.3">
      <c r="A63" s="6"/>
      <c r="B63" s="6"/>
      <c r="C63" s="32"/>
      <c r="D63" s="33"/>
      <c r="E63" s="34"/>
      <c r="F63" s="53"/>
      <c r="G63" s="54" t="s">
        <v>1030</v>
      </c>
    </row>
    <row r="64" spans="1:9" s="52" customFormat="1" ht="13" x14ac:dyDescent="0.3">
      <c r="B64" s="4"/>
      <c r="C64" s="35"/>
      <c r="E64" s="35"/>
      <c r="F64" s="35"/>
    </row>
    <row r="65" spans="1:7" s="52" customFormat="1" ht="13" x14ac:dyDescent="0.3">
      <c r="B65" s="4"/>
      <c r="C65" s="35"/>
      <c r="E65" s="35"/>
      <c r="F65" s="35"/>
    </row>
    <row r="66" spans="1:7" ht="13" x14ac:dyDescent="0.3">
      <c r="A66" s="81"/>
      <c r="B66" s="81"/>
      <c r="D66" s="35"/>
    </row>
    <row r="67" spans="1:7" x14ac:dyDescent="0.25">
      <c r="A67" s="36"/>
      <c r="B67" s="2"/>
      <c r="C67" s="37"/>
    </row>
    <row r="68" spans="1:7" x14ac:dyDescent="0.25">
      <c r="A68" s="36"/>
      <c r="B68" s="4"/>
      <c r="D68" s="38"/>
    </row>
    <row r="69" spans="1:7" ht="13" x14ac:dyDescent="0.3">
      <c r="A69" s="36"/>
      <c r="B69" s="4"/>
      <c r="E69" s="80"/>
      <c r="F69" s="80"/>
      <c r="G69" s="80"/>
    </row>
    <row r="70" spans="1:7" x14ac:dyDescent="0.25">
      <c r="A70" s="39"/>
      <c r="B70" s="2"/>
      <c r="E70" s="40"/>
      <c r="F70" s="40"/>
      <c r="G70" s="41"/>
    </row>
    <row r="71" spans="1:7" x14ac:dyDescent="0.25">
      <c r="A71" s="39"/>
      <c r="B71" s="2"/>
    </row>
    <row r="72" spans="1:7" x14ac:dyDescent="0.25">
      <c r="A72" s="36"/>
      <c r="B72" s="2"/>
    </row>
  </sheetData>
  <mergeCells count="54">
    <mergeCell ref="A1:A4"/>
    <mergeCell ref="A7:G7"/>
    <mergeCell ref="B10:C10"/>
    <mergeCell ref="F10:G10"/>
    <mergeCell ref="B11:C11"/>
    <mergeCell ref="F11:G11"/>
    <mergeCell ref="E22:F22"/>
    <mergeCell ref="B12:C12"/>
    <mergeCell ref="F12:G12"/>
    <mergeCell ref="A14:G14"/>
    <mergeCell ref="A18:B18"/>
    <mergeCell ref="C18:D18"/>
    <mergeCell ref="E18:G18"/>
    <mergeCell ref="A19:B19"/>
    <mergeCell ref="C19:D19"/>
    <mergeCell ref="E19:G19"/>
    <mergeCell ref="E20:F20"/>
    <mergeCell ref="E21:F21"/>
    <mergeCell ref="A35:B35"/>
    <mergeCell ref="C35:D35"/>
    <mergeCell ref="E35:G35"/>
    <mergeCell ref="A23:B23"/>
    <mergeCell ref="C23:D23"/>
    <mergeCell ref="E23:G23"/>
    <mergeCell ref="E24:F24"/>
    <mergeCell ref="E25:F25"/>
    <mergeCell ref="E26:F26"/>
    <mergeCell ref="E27:F27"/>
    <mergeCell ref="A30:G30"/>
    <mergeCell ref="A34:B34"/>
    <mergeCell ref="C34:D34"/>
    <mergeCell ref="E34:G34"/>
    <mergeCell ref="E36:F36"/>
    <mergeCell ref="E37:F37"/>
    <mergeCell ref="E38:F38"/>
    <mergeCell ref="A39:B39"/>
    <mergeCell ref="C39:D39"/>
    <mergeCell ref="E39:G39"/>
    <mergeCell ref="E40:F40"/>
    <mergeCell ref="E41:F41"/>
    <mergeCell ref="E42:F42"/>
    <mergeCell ref="E43:F43"/>
    <mergeCell ref="A47:B47"/>
    <mergeCell ref="E47:F47"/>
    <mergeCell ref="F59:G59"/>
    <mergeCell ref="F62:G62"/>
    <mergeCell ref="A66:B66"/>
    <mergeCell ref="E69:G69"/>
    <mergeCell ref="A48:B48"/>
    <mergeCell ref="E48:F48"/>
    <mergeCell ref="A50:B50"/>
    <mergeCell ref="A53:G54"/>
    <mergeCell ref="A56:G56"/>
    <mergeCell ref="A57:B57"/>
  </mergeCells>
  <dataValidations count="6">
    <dataValidation allowBlank="1" showInputMessage="1" showErrorMessage="1" promptTitle="AVÍS" prompt="El detall import sol·licitat d'aquest document és unica i exclusivament per ENTITATS, no per els ens locals." sqref="F5" xr:uid="{00000000-0002-0000-0800-000001000000}"/>
    <dataValidation type="list" allowBlank="1" showInputMessage="1" showErrorMessage="1" sqref="B21 B25 B41 B37" xr:uid="{00000000-0002-0000-0800-000002000000}">
      <formula1>$I$11:$I$41</formula1>
    </dataValidation>
    <dataValidation type="list" allowBlank="1" showInputMessage="1" showErrorMessage="1" sqref="B20 B24 B40 B36" xr:uid="{00000000-0002-0000-0800-000003000000}">
      <formula1>$I$11:$I$29</formula1>
    </dataValidation>
    <dataValidation type="list" allowBlank="1" showInputMessage="1" showErrorMessage="1" sqref="E48:F48" xr:uid="{00000000-0002-0000-0800-000005000000}">
      <formula1>$I$47:$I$49</formula1>
    </dataValidation>
    <dataValidation type="date" allowBlank="1" showInputMessage="1" showErrorMessage="1" sqref="B16 B32" xr:uid="{063FD538-BC82-46B9-95A7-F4BA9892F361}">
      <formula1>46143</formula1>
      <formula2>46357</formula2>
    </dataValidation>
    <dataValidation type="date" allowBlank="1" showInputMessage="1" showErrorMessage="1" sqref="D16 D32" xr:uid="{920D6165-E2D5-4F8A-BA4A-5434CC6FBED3}">
      <formula1>46507</formula1>
      <formula2>46507</formula2>
    </dataValidation>
  </dataValidations>
  <pageMargins left="0.70866141732283461" right="0.70866141732283461" top="0.47244094488188976" bottom="0.74803149606299213" header="0.31496062992125984" footer="0.31496062992125984"/>
  <pageSetup paperSize="9" scale="56" orientation="landscape" r:id="rId1"/>
  <headerFooter alignWithMargins="0"/>
  <rowBreaks count="1" manualBreakCount="1">
    <brk id="62" max="16383" man="1"/>
  </rowBreaks>
  <colBreaks count="1" manualBreakCount="1">
    <brk id="9" max="59" man="1"/>
  </colBreak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800-000009000000}">
          <x14:formula1>
            <xm:f>Comarques!$A$2:$A$948</xm:f>
          </x14:formula1>
          <xm:sqref>B11:C11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560b63b-2015-4813-8a3b-1e6013755605">
      <Terms xmlns="http://schemas.microsoft.com/office/infopath/2007/PartnerControls"/>
    </lcf76f155ced4ddcb4097134ff3c332f>
    <TaxCatchAll xmlns="323c764d-6daa-412a-83ab-6074d297896c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B856B960A236F4CB677D1D4A5F431F5" ma:contentTypeVersion="18" ma:contentTypeDescription="Crea un document nou" ma:contentTypeScope="" ma:versionID="18eb82cf6f0b24a1080c3c4f319a101e">
  <xsd:schema xmlns:xsd="http://www.w3.org/2001/XMLSchema" xmlns:xs="http://www.w3.org/2001/XMLSchema" xmlns:p="http://schemas.microsoft.com/office/2006/metadata/properties" xmlns:ns2="323c764d-6daa-412a-83ab-6074d297896c" xmlns:ns3="7560b63b-2015-4813-8a3b-1e6013755605" targetNamespace="http://schemas.microsoft.com/office/2006/metadata/properties" ma:root="true" ma:fieldsID="5cf6fe36125ed02df1a90ac58214e234" ns2:_="" ns3:_="">
    <xsd:import namespace="323c764d-6daa-412a-83ab-6074d297896c"/>
    <xsd:import namespace="7560b63b-2015-4813-8a3b-1e601375560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lcf76f155ced4ddcb4097134ff3c332f" minOccurs="0"/>
                <xsd:element ref="ns2:TaxCatchAll" minOccurs="0"/>
                <xsd:element ref="ns3:MediaLengthInSeconds" minOccurs="0"/>
                <xsd:element ref="ns3:MediaServiceLocation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3c764d-6daa-412a-83ab-6074d297896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t amb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'ha compartit amb detal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8240205a-e1eb-46c1-b727-bda0aa19dd79}" ma:internalName="TaxCatchAll" ma:showField="CatchAllData" ma:web="323c764d-6daa-412a-83ab-6074d297896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60b63b-2015-4813-8a3b-1e601375560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Etiquetes de la imatge" ma:readOnly="false" ma:fieldId="{5cf76f15-5ced-4ddc-b409-7134ff3c332f}" ma:taxonomyMulti="true" ma:sspId="d19f90c4-00d9-45b7-bc62-04f95cbe7a8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D893C2D-DC9A-4865-A5B0-D126B61AD38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83B327A-D827-42CB-84D9-EC3FEEB4FFBF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7560b63b-2015-4813-8a3b-1e6013755605"/>
    <ds:schemaRef ds:uri="323c764d-6daa-412a-83ab-6074d297896c"/>
    <ds:schemaRef ds:uri="http://purl.org/dc/elements/1.1/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EAADFFDB-A2D5-4794-A1A3-F028D7C60FF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23c764d-6daa-412a-83ab-6074d297896c"/>
    <ds:schemaRef ds:uri="7560b63b-2015-4813-8a3b-1e601375560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21</vt:i4>
      </vt:variant>
      <vt:variant>
        <vt:lpstr>Intervals amb nom</vt:lpstr>
      </vt:variant>
      <vt:variant>
        <vt:i4>20</vt:i4>
      </vt:variant>
    </vt:vector>
  </HeadingPairs>
  <TitlesOfParts>
    <vt:vector size="41" baseType="lpstr">
      <vt:lpstr>Comarques</vt:lpstr>
      <vt:lpstr>Punt d'actuació 1 (afegir nom)</vt:lpstr>
      <vt:lpstr>Punt d'actuació 2 (afegir nom)</vt:lpstr>
      <vt:lpstr>Punt d'actuació 3 (nom)</vt:lpstr>
      <vt:lpstr>Punt d'actuació 4 (nom)</vt:lpstr>
      <vt:lpstr>Punt d'actuació 5 (nom)</vt:lpstr>
      <vt:lpstr>Punt d'actuació 6 (nom)</vt:lpstr>
      <vt:lpstr>Punt d'actuació 7 (nom)</vt:lpstr>
      <vt:lpstr>Punt d'actuació 8 (nom)</vt:lpstr>
      <vt:lpstr>Punt d'actuació 9 (nom)</vt:lpstr>
      <vt:lpstr>Punt d'actuació 10 (nom)</vt:lpstr>
      <vt:lpstr>Punt d'actuació 11 (nom)</vt:lpstr>
      <vt:lpstr>Punt d'actuació 12 (nom)</vt:lpstr>
      <vt:lpstr>Punt d'actuació 13 (nom)</vt:lpstr>
      <vt:lpstr>Punt d'actuació 14 (nom)</vt:lpstr>
      <vt:lpstr>Punt d'actuació 15 (nom)</vt:lpstr>
      <vt:lpstr>Punt d'actuació 16 (nom)</vt:lpstr>
      <vt:lpstr>Punt d'actuació 17 (nom)</vt:lpstr>
      <vt:lpstr>Punt d'actuació 18 (nom)</vt:lpstr>
      <vt:lpstr>Punt d'actuació 19 (nom)</vt:lpstr>
      <vt:lpstr>Punt d'actuació 20 (nom)</vt:lpstr>
      <vt:lpstr>'Punt d''actuació 1 (afegir nom)'!Àrea_d'impressió</vt:lpstr>
      <vt:lpstr>'Punt d''actuació 10 (nom)'!Àrea_d'impressió</vt:lpstr>
      <vt:lpstr>'Punt d''actuació 11 (nom)'!Àrea_d'impressió</vt:lpstr>
      <vt:lpstr>'Punt d''actuació 12 (nom)'!Àrea_d'impressió</vt:lpstr>
      <vt:lpstr>'Punt d''actuació 13 (nom)'!Àrea_d'impressió</vt:lpstr>
      <vt:lpstr>'Punt d''actuació 14 (nom)'!Àrea_d'impressió</vt:lpstr>
      <vt:lpstr>'Punt d''actuació 15 (nom)'!Àrea_d'impressió</vt:lpstr>
      <vt:lpstr>'Punt d''actuació 16 (nom)'!Àrea_d'impressió</vt:lpstr>
      <vt:lpstr>'Punt d''actuació 17 (nom)'!Àrea_d'impressió</vt:lpstr>
      <vt:lpstr>'Punt d''actuació 18 (nom)'!Àrea_d'impressió</vt:lpstr>
      <vt:lpstr>'Punt d''actuació 19 (nom)'!Àrea_d'impressió</vt:lpstr>
      <vt:lpstr>'Punt d''actuació 2 (afegir nom)'!Àrea_d'impressió</vt:lpstr>
      <vt:lpstr>'Punt d''actuació 20 (nom)'!Àrea_d'impressió</vt:lpstr>
      <vt:lpstr>'Punt d''actuació 3 (nom)'!Àrea_d'impressió</vt:lpstr>
      <vt:lpstr>'Punt d''actuació 4 (nom)'!Àrea_d'impressió</vt:lpstr>
      <vt:lpstr>'Punt d''actuació 5 (nom)'!Àrea_d'impressió</vt:lpstr>
      <vt:lpstr>'Punt d''actuació 6 (nom)'!Àrea_d'impressió</vt:lpstr>
      <vt:lpstr>'Punt d''actuació 7 (nom)'!Àrea_d'impressió</vt:lpstr>
      <vt:lpstr>'Punt d''actuació 8 (nom)'!Àrea_d'impressió</vt:lpstr>
      <vt:lpstr>'Punt d''actuació 9 (nom)'!Àrea_d'impressió</vt:lpstr>
    </vt:vector>
  </TitlesOfParts>
  <Company>GENERALITAT DE CATALUNYA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TREBALL</dc:creator>
  <cp:lastModifiedBy>David Manzano Vidal</cp:lastModifiedBy>
  <cp:lastPrinted>2026-01-19T11:09:47Z</cp:lastPrinted>
  <dcterms:created xsi:type="dcterms:W3CDTF">2014-04-09T11:24:43Z</dcterms:created>
  <dcterms:modified xsi:type="dcterms:W3CDTF">2026-01-19T11:20:04Z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0x010100CB856B960A236F4CB677D1D4A5F431F5</vt:lpwstr>
  </property>
  <property fmtid="{D5CDD505-2E9C-101B-9397-08002B2CF9AE}" pid="3" name="MediaServiceImageTags">
    <vt:lpwstr/>
  </property>
</Properties>
</file>