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AquestLlibreDeTreball"/>
  <mc:AlternateContent xmlns:mc="http://schemas.openxmlformats.org/markup-compatibility/2006">
    <mc:Choice Requires="x15">
      <x15ac:absPath xmlns:x15ac="http://schemas.microsoft.com/office/spreadsheetml/2010/11/ac" url="G:\ANJOIS\JOVES PER L'OCUPACIO_SUMAT\JOVES PER L'OCUPACIÓ 2016\DOCUMENTACIÓ PROGRAMA_JPO2016\ENTITATS LOCALS\5-Justificació_EELL\"/>
    </mc:Choice>
  </mc:AlternateContent>
  <bookViews>
    <workbookView xWindow="-15" yWindow="-15" windowWidth="19320" windowHeight="4005" tabRatio="803" activeTab="3"/>
  </bookViews>
  <sheets>
    <sheet name="0. Indicacions" sheetId="4" r:id="rId1"/>
    <sheet name="1.Cert indirectes" sheetId="5" r:id="rId2"/>
    <sheet name="2.Taula de destinataris" sheetId="6" r:id="rId3"/>
    <sheet name="3. Relació de despeses_CURS" sheetId="1" r:id="rId4"/>
    <sheet name="4.Annex-Ajuts de transport-repl" sheetId="7" r:id="rId5"/>
    <sheet name="5. Incentius" sheetId="8" r:id="rId6"/>
  </sheets>
  <externalReferences>
    <externalReference r:id="rId7"/>
    <externalReference r:id="rId8"/>
    <externalReference r:id="rId9"/>
    <externalReference r:id="rId10"/>
  </externalReferences>
  <definedNames>
    <definedName name="__1Àrea_d_impressió" localSheetId="1">'1.Cert indirectes'!$A$1:$F$58</definedName>
    <definedName name="_1Àrea_d_impressió" localSheetId="0">'0. Indicacions'!$A$1:$L$40</definedName>
    <definedName name="_1Àrea_d_impressió" localSheetId="1">'1.Cert indirectes'!$A$1:$F$58</definedName>
    <definedName name="_1Àrea_d_impressió" localSheetId="2">'2.Taula de destinataris'!$A$1:$M$138</definedName>
    <definedName name="_1Àrea_d_impressió" localSheetId="3">'3. Relació de despeses_CURS'!$A$1:$M$886</definedName>
    <definedName name="_1Àrea_d_impressió" localSheetId="5">'5. Incentius'!$A$1:$J$508</definedName>
    <definedName name="_2Àrea_d_impressió" localSheetId="1">'1.Cert indirectes'!$A$1:$G$59</definedName>
    <definedName name="_2Àrea_d_impressió" localSheetId="4">'4.Annex-Ajuts de transport-repl'!$A$1:$H$113</definedName>
    <definedName name="_3Àrea_d_impressió" localSheetId="2">'2.Taula de destinataris'!$A$1:$O$140</definedName>
    <definedName name="_4Àrea_d_impressió" localSheetId="3">'3. Relació de despeses_CURS'!$A$1:$N$888</definedName>
    <definedName name="_xlnm._FilterDatabase" localSheetId="2" hidden="1">'2.Taula de destinataris'!$B$17:$O$17</definedName>
    <definedName name="_xlnm.Print_Area" localSheetId="0">'0. Indicacions'!$A$1:$I$40</definedName>
    <definedName name="_xlnm.Print_Area" localSheetId="5">'5. Incentius'!$A$1:$J$516</definedName>
    <definedName name="DADES" localSheetId="4">'[1]0. Indicacions'!$J$30:$J$42</definedName>
    <definedName name="DADES">'0. Indicacions'!$K$41:$K$56</definedName>
    <definedName name="Data_de_pagament">'5. Incentius'!$G$8</definedName>
    <definedName name="DATES" localSheetId="4">'[1]0. Indicacions'!$J$30:$J$42</definedName>
    <definedName name="DATES">'0. Indicacions'!$K$41:$K$57</definedName>
    <definedName name="FORMA_PAGAMENT" localSheetId="5">'[2]0. Indicacions'!$J$2:$J$4</definedName>
    <definedName name="FORMA_PAGAMENT">'[1]0. Indicacions'!$J$3:$J$5</definedName>
    <definedName name="Formapagament" localSheetId="4">'[3]0. Indicacions'!$K$8:$K$10</definedName>
    <definedName name="Formapagament">'0. Indicacions'!$K$19:$K$20</definedName>
    <definedName name="mmmmm">'[4]0. Indicacions'!$K$5:$K$10</definedName>
    <definedName name="_xlnm.Print_Titles" localSheetId="2">'2.Taula de destinataris'!$16:$17</definedName>
  </definedNames>
  <calcPr calcId="162913"/>
</workbook>
</file>

<file path=xl/calcChain.xml><?xml version="1.0" encoding="utf-8"?>
<calcChain xmlns="http://schemas.openxmlformats.org/spreadsheetml/2006/main">
  <c r="D13" i="6" l="1"/>
  <c r="I321" i="1"/>
  <c r="I322" i="1"/>
  <c r="I323" i="1"/>
  <c r="I324" i="1"/>
  <c r="I325" i="1"/>
  <c r="I326" i="1"/>
  <c r="I327" i="1"/>
  <c r="I328" i="1"/>
  <c r="I329" i="1"/>
  <c r="I330" i="1"/>
  <c r="I331" i="1"/>
  <c r="I332" i="1"/>
  <c r="I333" i="1"/>
  <c r="I334" i="1"/>
  <c r="I335" i="1"/>
  <c r="I336" i="1"/>
  <c r="I337" i="1"/>
  <c r="I338" i="1"/>
  <c r="I339" i="1"/>
  <c r="I340" i="1"/>
  <c r="I341" i="1"/>
  <c r="I342" i="1"/>
  <c r="I343" i="1"/>
  <c r="I344" i="1"/>
  <c r="I320" i="1"/>
  <c r="I319" i="1"/>
  <c r="I318" i="1"/>
  <c r="I317" i="1"/>
  <c r="I316" i="1"/>
  <c r="I315" i="1"/>
  <c r="I345" i="1" l="1"/>
  <c r="F869" i="1" s="1"/>
  <c r="J869" i="1" s="1"/>
  <c r="I877" i="1" s="1"/>
  <c r="H508" i="8"/>
  <c r="J868" i="1" s="1"/>
  <c r="H877" i="1" s="1"/>
  <c r="F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510" i="1" s="1"/>
  <c r="F860" i="1" s="1"/>
  <c r="J860" i="1" s="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D10" i="6"/>
  <c r="D11" i="6" s="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I848" i="1"/>
  <c r="I847" i="1"/>
  <c r="I846" i="1"/>
  <c r="I845" i="1"/>
  <c r="I844" i="1"/>
  <c r="I843" i="1"/>
  <c r="I842" i="1"/>
  <c r="I841" i="1"/>
  <c r="I840" i="1"/>
  <c r="I839" i="1"/>
  <c r="I838" i="1"/>
  <c r="I837" i="1"/>
  <c r="I836" i="1"/>
  <c r="I835" i="1"/>
  <c r="I834" i="1"/>
  <c r="I833" i="1"/>
  <c r="I832" i="1"/>
  <c r="I831" i="1"/>
  <c r="I830" i="1"/>
  <c r="I829" i="1"/>
  <c r="I828" i="1"/>
  <c r="I827" i="1"/>
  <c r="I826"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G143" i="1"/>
  <c r="G144" i="1"/>
  <c r="G53" i="1"/>
  <c r="G5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517"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D29" i="5"/>
  <c r="D45" i="5"/>
  <c r="I209" i="1"/>
  <c r="I197" i="1"/>
  <c r="I226" i="1"/>
  <c r="I225" i="1"/>
  <c r="I224" i="1"/>
  <c r="I223" i="1"/>
  <c r="I222" i="1"/>
  <c r="I221" i="1"/>
  <c r="I220" i="1"/>
  <c r="I219" i="1"/>
  <c r="I218" i="1"/>
  <c r="I217" i="1"/>
  <c r="I216" i="1"/>
  <c r="I215" i="1"/>
  <c r="I214" i="1"/>
  <c r="I213" i="1"/>
  <c r="I212" i="1"/>
  <c r="I211" i="1"/>
  <c r="I210" i="1"/>
  <c r="I208" i="1"/>
  <c r="I207" i="1"/>
  <c r="I206" i="1"/>
  <c r="I205" i="1"/>
  <c r="I204" i="1"/>
  <c r="I203" i="1"/>
  <c r="I202" i="1"/>
  <c r="I201" i="1"/>
  <c r="I200" i="1"/>
  <c r="I199" i="1"/>
  <c r="I198" i="1"/>
  <c r="C877" i="1"/>
  <c r="B877" i="1"/>
  <c r="H104" i="7" l="1"/>
  <c r="J119" i="6"/>
  <c r="J121" i="6"/>
  <c r="J123" i="6"/>
  <c r="J125" i="6"/>
  <c r="J127" i="6"/>
  <c r="J129" i="6"/>
  <c r="J131" i="6"/>
  <c r="J118" i="6"/>
  <c r="J120" i="6"/>
  <c r="J122" i="6"/>
  <c r="J124" i="6"/>
  <c r="J126" i="6"/>
  <c r="J128" i="6"/>
  <c r="J130" i="6"/>
  <c r="I595" i="1"/>
  <c r="F863" i="1" s="1"/>
  <c r="G191" i="1"/>
  <c r="H858" i="1" s="1"/>
  <c r="I750" i="1"/>
  <c r="H863" i="1" s="1"/>
  <c r="L19" i="6"/>
  <c r="J82" i="6"/>
  <c r="J84" i="6"/>
  <c r="J86" i="6"/>
  <c r="J88" i="6"/>
  <c r="J90" i="6"/>
  <c r="J92" i="6"/>
  <c r="J94" i="6"/>
  <c r="J96" i="6"/>
  <c r="J98" i="6"/>
  <c r="J100" i="6"/>
  <c r="J102" i="6"/>
  <c r="J104" i="6"/>
  <c r="J106" i="6"/>
  <c r="J108" i="6"/>
  <c r="J110" i="6"/>
  <c r="J112" i="6"/>
  <c r="J114" i="6"/>
  <c r="J116" i="6"/>
  <c r="J19" i="6"/>
  <c r="J21" i="6"/>
  <c r="J23" i="6"/>
  <c r="J25" i="6"/>
  <c r="J27" i="6"/>
  <c r="J29" i="6"/>
  <c r="J31" i="6"/>
  <c r="J33" i="6"/>
  <c r="J35" i="6"/>
  <c r="J37" i="6"/>
  <c r="J39" i="6"/>
  <c r="J41" i="6"/>
  <c r="J43" i="6"/>
  <c r="J45" i="6"/>
  <c r="J47" i="6"/>
  <c r="J49" i="6"/>
  <c r="J51" i="6"/>
  <c r="J53" i="6"/>
  <c r="J55" i="6"/>
  <c r="J57" i="6"/>
  <c r="J59" i="6"/>
  <c r="J61" i="6"/>
  <c r="J63" i="6"/>
  <c r="J65" i="6"/>
  <c r="J67" i="6"/>
  <c r="J69" i="6"/>
  <c r="J71" i="6"/>
  <c r="J73" i="6"/>
  <c r="J75" i="6"/>
  <c r="J77" i="6"/>
  <c r="J79" i="6"/>
  <c r="J81" i="6"/>
  <c r="J18" i="6"/>
  <c r="J83" i="6"/>
  <c r="J85" i="6"/>
  <c r="J87" i="6"/>
  <c r="J89" i="6"/>
  <c r="J91" i="6"/>
  <c r="J93" i="6"/>
  <c r="J95" i="6"/>
  <c r="J97" i="6"/>
  <c r="J99" i="6"/>
  <c r="J101" i="6"/>
  <c r="J103" i="6"/>
  <c r="J105" i="6"/>
  <c r="J107" i="6"/>
  <c r="J109" i="6"/>
  <c r="J111" i="6"/>
  <c r="J113" i="6"/>
  <c r="J115" i="6"/>
  <c r="J117" i="6"/>
  <c r="J20" i="6"/>
  <c r="J22" i="6"/>
  <c r="J24" i="6"/>
  <c r="J26" i="6"/>
  <c r="J28" i="6"/>
  <c r="J30" i="6"/>
  <c r="J32" i="6"/>
  <c r="J34" i="6"/>
  <c r="J36" i="6"/>
  <c r="J38" i="6"/>
  <c r="J40" i="6"/>
  <c r="J42" i="6"/>
  <c r="J44" i="6"/>
  <c r="J46" i="6"/>
  <c r="J48" i="6"/>
  <c r="J50" i="6"/>
  <c r="J52" i="6"/>
  <c r="J54" i="6"/>
  <c r="J56" i="6"/>
  <c r="J58" i="6"/>
  <c r="J60" i="6"/>
  <c r="J62" i="6"/>
  <c r="J64" i="6"/>
  <c r="J66" i="6"/>
  <c r="J68" i="6"/>
  <c r="J70" i="6"/>
  <c r="J72" i="6"/>
  <c r="J74" i="6"/>
  <c r="J76" i="6"/>
  <c r="J78" i="6"/>
  <c r="J80" i="6"/>
  <c r="L130" i="6"/>
  <c r="L128" i="6"/>
  <c r="L126" i="6"/>
  <c r="L124" i="6"/>
  <c r="L122" i="6"/>
  <c r="L120" i="6"/>
  <c r="L118" i="6"/>
  <c r="L116" i="6"/>
  <c r="L114" i="6"/>
  <c r="L112" i="6"/>
  <c r="L110" i="6"/>
  <c r="L108" i="6"/>
  <c r="L106" i="6"/>
  <c r="L104" i="6"/>
  <c r="L102" i="6"/>
  <c r="L100" i="6"/>
  <c r="L98" i="6"/>
  <c r="L96" i="6"/>
  <c r="L94" i="6"/>
  <c r="L92" i="6"/>
  <c r="L90" i="6"/>
  <c r="L88" i="6"/>
  <c r="L86" i="6"/>
  <c r="L84" i="6"/>
  <c r="L82" i="6"/>
  <c r="L80" i="6"/>
  <c r="L78" i="6"/>
  <c r="L76" i="6"/>
  <c r="L74" i="6"/>
  <c r="L72" i="6"/>
  <c r="L70" i="6"/>
  <c r="L68" i="6"/>
  <c r="L66" i="6"/>
  <c r="L64" i="6"/>
  <c r="L62" i="6"/>
  <c r="L60" i="6"/>
  <c r="L58" i="6"/>
  <c r="L56" i="6"/>
  <c r="L54" i="6"/>
  <c r="L52" i="6"/>
  <c r="L50" i="6"/>
  <c r="L48" i="6"/>
  <c r="L46" i="6"/>
  <c r="L44" i="6"/>
  <c r="L42" i="6"/>
  <c r="L40" i="6"/>
  <c r="L38" i="6"/>
  <c r="L36" i="6"/>
  <c r="L34" i="6"/>
  <c r="L32" i="6"/>
  <c r="L30" i="6"/>
  <c r="L28" i="6"/>
  <c r="L26" i="6"/>
  <c r="L24" i="6"/>
  <c r="L22" i="6"/>
  <c r="L20" i="6"/>
  <c r="L131" i="6"/>
  <c r="L129" i="6"/>
  <c r="L127" i="6"/>
  <c r="L125" i="6"/>
  <c r="L123" i="6"/>
  <c r="L121" i="6"/>
  <c r="L119" i="6"/>
  <c r="L117" i="6"/>
  <c r="L115" i="6"/>
  <c r="L113" i="6"/>
  <c r="L111" i="6"/>
  <c r="L109" i="6"/>
  <c r="L107" i="6"/>
  <c r="L105" i="6"/>
  <c r="L103" i="6"/>
  <c r="L101" i="6"/>
  <c r="L99" i="6"/>
  <c r="L97" i="6"/>
  <c r="L95" i="6"/>
  <c r="L93" i="6"/>
  <c r="L91" i="6"/>
  <c r="L89" i="6"/>
  <c r="L87" i="6"/>
  <c r="L85" i="6"/>
  <c r="L83" i="6"/>
  <c r="L81" i="6"/>
  <c r="L79" i="6"/>
  <c r="L77" i="6"/>
  <c r="L75" i="6"/>
  <c r="L73" i="6"/>
  <c r="L71" i="6"/>
  <c r="L69" i="6"/>
  <c r="L67" i="6"/>
  <c r="L65" i="6"/>
  <c r="L63" i="6"/>
  <c r="L61" i="6"/>
  <c r="L59" i="6"/>
  <c r="L57" i="6"/>
  <c r="L55" i="6"/>
  <c r="L53" i="6"/>
  <c r="L51" i="6"/>
  <c r="L49" i="6"/>
  <c r="L47" i="6"/>
  <c r="L45" i="6"/>
  <c r="L43" i="6"/>
  <c r="L41" i="6"/>
  <c r="L39" i="6"/>
  <c r="L37" i="6"/>
  <c r="L35" i="6"/>
  <c r="L33" i="6"/>
  <c r="L31" i="6"/>
  <c r="L29" i="6"/>
  <c r="L27" i="6"/>
  <c r="L25" i="6"/>
  <c r="L23" i="6"/>
  <c r="L21" i="6"/>
  <c r="G145" i="1"/>
  <c r="F858" i="1" s="1"/>
  <c r="I849" i="1"/>
  <c r="F867" i="1" s="1"/>
  <c r="J867" i="1" s="1"/>
  <c r="F877" i="1" s="1"/>
  <c r="I819" i="1"/>
  <c r="H864" i="1" s="1"/>
  <c r="I664" i="1"/>
  <c r="F864" i="1" s="1"/>
  <c r="E41" i="5"/>
  <c r="E38" i="5"/>
  <c r="E35" i="5"/>
  <c r="E43" i="5"/>
  <c r="E44" i="5"/>
  <c r="E42" i="5"/>
  <c r="E39" i="5"/>
  <c r="I307" i="1"/>
  <c r="F859" i="1" s="1"/>
  <c r="G55" i="1"/>
  <c r="F857" i="1" s="1"/>
  <c r="G98" i="1"/>
  <c r="H857" i="1" s="1"/>
  <c r="I455" i="1"/>
  <c r="H859" i="1" s="1"/>
  <c r="E34" i="5"/>
  <c r="E36" i="5"/>
  <c r="E40" i="5"/>
  <c r="E45" i="5"/>
  <c r="E37" i="5"/>
  <c r="J858" i="1"/>
  <c r="J863" i="1"/>
  <c r="K132" i="6" l="1"/>
  <c r="K10" i="6" s="1"/>
  <c r="F861" i="1"/>
  <c r="L18" i="6"/>
  <c r="L132" i="6" s="1"/>
  <c r="K11" i="6" s="1"/>
  <c r="J132" i="6"/>
  <c r="K9" i="6" s="1"/>
  <c r="J864" i="1"/>
  <c r="H861" i="1"/>
  <c r="H865" i="1" s="1"/>
  <c r="J859" i="1"/>
  <c r="J857" i="1"/>
  <c r="F865" i="1" l="1"/>
  <c r="J861" i="1"/>
  <c r="D877" i="1" s="1"/>
  <c r="H871" i="1"/>
  <c r="F871" i="1" l="1"/>
  <c r="J871" i="1" s="1"/>
  <c r="J877" i="1" s="1"/>
  <c r="J865" i="1"/>
  <c r="E877" i="1" s="1"/>
  <c r="G877" i="1" s="1"/>
</calcChain>
</file>

<file path=xl/comments1.xml><?xml version="1.0" encoding="utf-8"?>
<comments xmlns="http://schemas.openxmlformats.org/spreadsheetml/2006/main">
  <authors>
    <author>USUARI</author>
  </authors>
  <commentList>
    <comment ref="B17" authorId="0" shapeId="0">
      <text>
        <r>
          <rPr>
            <sz val="8"/>
            <color indexed="81"/>
            <rFont val="Tahoma"/>
            <family val="2"/>
          </rPr>
          <t>Només números i lletres (sense guions ni espais)</t>
        </r>
      </text>
    </comment>
  </commentList>
</comments>
</file>

<file path=xl/sharedStrings.xml><?xml version="1.0" encoding="utf-8"?>
<sst xmlns="http://schemas.openxmlformats.org/spreadsheetml/2006/main" count="401" uniqueCount="257">
  <si>
    <t>Lloc i data</t>
  </si>
  <si>
    <t>Nom del curs</t>
  </si>
  <si>
    <t>Total serveis subcontractats</t>
  </si>
  <si>
    <t>Altres despeses:</t>
  </si>
  <si>
    <t>Retribucions de personal de suport</t>
  </si>
  <si>
    <t>Resum del curs</t>
  </si>
  <si>
    <t>Forma de pagament</t>
  </si>
  <si>
    <t>Import imputat al projecte</t>
  </si>
  <si>
    <t>Percentatge d'imputació</t>
  </si>
  <si>
    <t xml:space="preserve">IVA
suportat </t>
  </si>
  <si>
    <t>Base imposable</t>
  </si>
  <si>
    <t>Data de pagament</t>
  </si>
  <si>
    <t>Data
 d'emissió factura</t>
  </si>
  <si>
    <t>Número identificatiu</t>
  </si>
  <si>
    <t>NIF del proveïdor</t>
  </si>
  <si>
    <t>Nom o raó social del proveïdor/a</t>
  </si>
  <si>
    <t>Nif del treballador</t>
  </si>
  <si>
    <t>Mes de meritació de la nòmina</t>
  </si>
  <si>
    <t>Despeses directes</t>
  </si>
  <si>
    <t>Codi del curs al GIA</t>
  </si>
  <si>
    <t>NIF:</t>
  </si>
  <si>
    <t>Nom i cognoms del representant legal:</t>
  </si>
  <si>
    <t>NIF entitat:</t>
  </si>
  <si>
    <t>Número d’expedient:</t>
  </si>
  <si>
    <t>Total despesa justificada</t>
  </si>
  <si>
    <t>Consideracions finals</t>
  </si>
  <si>
    <t>• No s'acceptaran documents que hagin estat manipulats indegudament.</t>
  </si>
  <si>
    <t>Codi identificador del treballador al TC2</t>
  </si>
  <si>
    <t>Xec bancari</t>
  </si>
  <si>
    <t>Tipus d'entitat</t>
  </si>
  <si>
    <t>Emplenar només en el cas d'accions formatives subcontractades totalment o parcialment a entitats externes.</t>
  </si>
  <si>
    <t>Concepte</t>
  </si>
  <si>
    <t>Seguretat social empresa</t>
  </si>
  <si>
    <t>Data pagament SS</t>
  </si>
  <si>
    <t xml:space="preserve"> </t>
  </si>
  <si>
    <t>Número de factura</t>
  </si>
  <si>
    <t>Cognoms i nom del/la treballador/a</t>
  </si>
  <si>
    <t>Codi del curs</t>
  </si>
  <si>
    <t>Per exemple: despeses de subministraments i serveis generals, correus, lloguers i amortitzacions dels equips i locals...</t>
  </si>
  <si>
    <t>Retribucions d'altre personal indirecte</t>
  </si>
  <si>
    <t>NIF entitat</t>
  </si>
  <si>
    <t>Retribucions de personal docent propi</t>
  </si>
  <si>
    <t>Factures externes</t>
  </si>
  <si>
    <t>Relació de despeses de formació subcontractades per l'entitat promotora</t>
  </si>
  <si>
    <t>Signatura del representant legal i segell de l'entitat promotora beneficiària</t>
  </si>
  <si>
    <t>Signatura del secretari/ària o interventor/a (si escau)</t>
  </si>
  <si>
    <t>Formapagament</t>
  </si>
  <si>
    <t xml:space="preserve">Indicacions generals </t>
  </si>
  <si>
    <t>A continuació es fan unes breus indicacions per emplenar-los correctament.Us recomanem que imprimiu aquest full d'indicacions i el tingueu disponible per a consultar-lo mentre empleneu els documents:</t>
  </si>
  <si>
    <t>Nom de l'entitat promotora</t>
  </si>
  <si>
    <t>(Si escau, indicar altres codis de curs GIA vinculats a aquest i altra formació realitzada sense codi GIA però autoritzada per SOC)</t>
  </si>
  <si>
    <t>Nom del/de la secretari/ària o interventor/a, si escau</t>
  </si>
  <si>
    <t>NIF</t>
  </si>
  <si>
    <t>Nom i cognom i identificació de l'entitat</t>
  </si>
  <si>
    <t>Lloc i data:</t>
  </si>
  <si>
    <t>*</t>
  </si>
  <si>
    <t>TOTAL PROJECTE</t>
  </si>
  <si>
    <t xml:space="preserve">  </t>
  </si>
  <si>
    <t>Percentatge d'imputació a les despeses indirectes per acció formativa</t>
  </si>
  <si>
    <t>Cost total justificat de l'accio formativa</t>
  </si>
  <si>
    <t>Nom acció formativa</t>
  </si>
  <si>
    <t>Que el percentatge màxim d'imputació de les despeses indirectes per a cada acció formativa:</t>
  </si>
  <si>
    <t>(b/a)</t>
  </si>
  <si>
    <t>Que el percentatge màxim d'imputació per a les despeses indirectes vinculades a l'actuació de formació:</t>
  </si>
  <si>
    <t>(b)</t>
  </si>
  <si>
    <t>(a)</t>
  </si>
  <si>
    <t xml:space="preserve">Que per a l’assignació dels costos indirectes de caràcter general s’ha aplicat el mètode consistent en la imputació proporcional al volum d’ingressos que suposa la subvenció atorgada per aquest programa respecte dels ingressos totals originats per l’activitat de l’entitat en un període igual al d'execució del mateix programa. </t>
  </si>
  <si>
    <r>
      <rPr>
        <b/>
        <sz val="10"/>
        <rFont val="Helvetica Light*"/>
      </rPr>
      <t>DECLARO</t>
    </r>
    <r>
      <rPr>
        <sz val="10"/>
        <rFont val="Helvetica Light*"/>
      </rPr>
      <t xml:space="preserve"> 
que els ingressos totals de l'entitat des de la data d'inici del projecte fins a 17 de març de 2015 han estat:</t>
    </r>
  </si>
  <si>
    <t>Càrrec</t>
  </si>
  <si>
    <t>Nom i cognoms del/de la representant legal:</t>
  </si>
  <si>
    <t>Població:</t>
  </si>
  <si>
    <t>Codi postal:</t>
  </si>
  <si>
    <t>Domicili social:</t>
  </si>
  <si>
    <t>Nom de l'entitat:</t>
  </si>
  <si>
    <t>Dades de l'entitat promotora beneficiària</t>
  </si>
  <si>
    <t>ESPECIALITAT</t>
  </si>
  <si>
    <t>Núm partici-
pant</t>
  </si>
  <si>
    <t>DADES PERSONALS</t>
  </si>
  <si>
    <t>Nombre de participants (comptador)</t>
  </si>
  <si>
    <t>Nom i cognoms del representant legal</t>
  </si>
  <si>
    <t>Població</t>
  </si>
  <si>
    <t>Adreça</t>
  </si>
  <si>
    <t>Nom de l'entitat local</t>
  </si>
  <si>
    <t>Núm expedient</t>
  </si>
  <si>
    <t>Que els ingressos totals de l'entitat des de la data d'inici del projecte fins a la seva finalització han estat:</t>
  </si>
  <si>
    <t>OBSERVACIONS</t>
  </si>
  <si>
    <t>NOM I COGNOMS</t>
  </si>
  <si>
    <t>REFERENCIA CURS
GIA</t>
  </si>
  <si>
    <t>DATA INICI REAL</t>
  </si>
  <si>
    <t>DATA FINAL REAL</t>
  </si>
  <si>
    <t>% ASSISTÈNCIA</t>
  </si>
  <si>
    <t>Mes</t>
  </si>
  <si>
    <t>Cognoms i nom del treballador/a</t>
  </si>
  <si>
    <t>Preu/hora</t>
  </si>
  <si>
    <t>Nombre d'hores treballades</t>
  </si>
  <si>
    <t>Nom Entitat</t>
  </si>
  <si>
    <t>Codi postal</t>
  </si>
  <si>
    <t>Despeses del personal docent propi de l'entitat promotora</t>
  </si>
  <si>
    <t>Desembre'16</t>
  </si>
  <si>
    <t>Gener'17</t>
  </si>
  <si>
    <t>Febrer'17</t>
  </si>
  <si>
    <t>Despeses salarials</t>
  </si>
  <si>
    <t xml:space="preserve">Dades de l'entitat </t>
  </si>
  <si>
    <t>Forma de pagament del salari</t>
  </si>
  <si>
    <t>Pagaments Seguretat Social</t>
  </si>
  <si>
    <t>Data d'inici</t>
  </si>
  <si>
    <t>Data de fi</t>
  </si>
  <si>
    <t>Despeses indirectes</t>
  </si>
  <si>
    <t>Total directes</t>
  </si>
  <si>
    <t>Total indirectes</t>
  </si>
  <si>
    <t>Entitat promotora</t>
  </si>
  <si>
    <t>Despesa formació subcontractada</t>
  </si>
  <si>
    <t>Total curs</t>
  </si>
  <si>
    <t>TOTAL</t>
  </si>
  <si>
    <t>Full 1. Certificat de despeses indirectes</t>
  </si>
  <si>
    <t>Full2. Taula de destinataris</t>
  </si>
  <si>
    <t>En aquest full s'haurà de calcular el percentatge màxim d'imputació que es podrà aplicar a les despeses indirectes del full "3.Relació de despeses_CURS".</t>
  </si>
  <si>
    <r>
      <t>Full 3. Relació de despeses_</t>
    </r>
    <r>
      <rPr>
        <b/>
        <i/>
        <sz val="10"/>
        <color indexed="8"/>
        <rFont val="Helvetica*"/>
      </rPr>
      <t>CURS</t>
    </r>
  </si>
  <si>
    <r>
      <rPr>
        <b/>
        <sz val="10"/>
        <color indexed="8"/>
        <rFont val="Helvetica*"/>
      </rPr>
      <t xml:space="preserve">3. En la primera columna (Número identificatiu) </t>
    </r>
    <r>
      <rPr>
        <sz val="10"/>
        <color indexed="8"/>
        <rFont val="Helvetica*"/>
      </rPr>
      <t xml:space="preserve">cal introduir un número correlatiu que permeti identificar separadament cada despesa. </t>
    </r>
  </si>
  <si>
    <r>
      <rPr>
        <b/>
        <sz val="10"/>
        <color indexed="8"/>
        <rFont val="Helvetica*"/>
      </rPr>
      <t>4</t>
    </r>
    <r>
      <rPr>
        <sz val="10"/>
        <color indexed="8"/>
        <rFont val="Helvetica*"/>
      </rPr>
      <t>.</t>
    </r>
    <r>
      <rPr>
        <b/>
        <sz val="10"/>
        <color indexed="8"/>
        <rFont val="Helvetica*"/>
      </rPr>
      <t xml:space="preserve">En la segona columna (Número de factura) </t>
    </r>
    <r>
      <rPr>
        <sz val="10"/>
        <color indexed="8"/>
        <rFont val="Helvetica*"/>
      </rPr>
      <t>cal introduir el número de la factura assignat pel proveïdor.</t>
    </r>
  </si>
  <si>
    <r>
      <rPr>
        <b/>
        <sz val="10"/>
        <color indexed="8"/>
        <rFont val="Helvetica*"/>
      </rPr>
      <t xml:space="preserve">7. En cas de no tenir prou espai, </t>
    </r>
    <r>
      <rPr>
        <sz val="10"/>
        <color indexed="8"/>
        <rFont val="Helvetica*"/>
      </rPr>
      <t>les taules tenen files ocultes que podeu mostrar. Els passos a seguir són:
1. Seleccionar les files superior i inferior de l'intèrval amagat
2. Clicar amb el botó dret del ratolí
3. Al menú desplegable seleccionar "mostrar"</t>
    </r>
  </si>
  <si>
    <r>
      <t xml:space="preserve">• També serà necessari enviar el document complet en format electrònic, </t>
    </r>
    <r>
      <rPr>
        <b/>
        <sz val="10"/>
        <rFont val="Helvetica*"/>
      </rPr>
      <t>en suport llapis USB o CD juntament amb la resta de documentació corresponent a la justificació econòmica.</t>
    </r>
  </si>
  <si>
    <t>3/ En cas de participants que hagin realitzat més d'una acció formativa en el marc del programa, s'entendrà com una única acció i se sumaran les hores de durada d'ambdues formacions. Sobre aquest total es calcularà el percentatge d'assistència.
4/ En el supòsit que, excepcionalment, de joves que han realitzat cursos adaptats a CP al qual s'ha vinculat una altra formació que no ha pogut ser introduïda a l'aplicació GIA perquè que no existia l'especialitat o per altres condicionants, aquesta formació podrà ser subvencionable si compta amb l'autorització de l'Àrea de Nous Jaciments d'Ocupació o del corresponent SVPO malgrat no disposi del "codi GIA" ; en qualsevol cas caldrà fer-ho constar a l'apartat observacions d'aquesta taula.
5/ Si la persona jove ha realitzat la formació vinculada al contracte de treball mitjançant un altre programa subvencionat, en aquesta taula no es farà constar cap dada ni cap despesa vinculada a aquesta formació.
6/ Indicar en l'apartat observacions qualsevol incidència que afecti a la justificació de la despesa, si escau. 
7/ Imprimir la taula, signar tots els fulls, i adjuntar-la a la memòria econòmica justificativa que es faci arribar al Servei de Control i Justificació econòmica del SOC.</t>
  </si>
  <si>
    <r>
      <rPr>
        <b/>
        <sz val="10"/>
        <color indexed="8"/>
        <rFont val="Helvetica*"/>
      </rPr>
      <t xml:space="preserve">5. En la columna (Concepte) </t>
    </r>
    <r>
      <rPr>
        <sz val="10"/>
        <color indexed="8"/>
        <rFont val="Helvetica*"/>
      </rPr>
      <t>s'ha d'indicar el concepte de la despesa.</t>
    </r>
  </si>
  <si>
    <r>
      <t>Nombre de participants atorgats</t>
    </r>
    <r>
      <rPr>
        <b/>
        <vertAlign val="superscript"/>
        <sz val="9"/>
        <color indexed="8"/>
        <rFont val="Helvetica"/>
      </rPr>
      <t>1</t>
    </r>
  </si>
  <si>
    <r>
      <t>Nombre de participants que han realitzat formació</t>
    </r>
    <r>
      <rPr>
        <b/>
        <vertAlign val="superscript"/>
        <sz val="9"/>
        <color indexed="8"/>
        <rFont val="Helvetica"/>
      </rPr>
      <t>1</t>
    </r>
    <r>
      <rPr>
        <b/>
        <sz val="9"/>
        <color indexed="8"/>
        <rFont val="Helvetica"/>
      </rPr>
      <t xml:space="preserve"> </t>
    </r>
    <r>
      <rPr>
        <sz val="9"/>
        <color indexed="8"/>
        <rFont val="Helvetica"/>
      </rPr>
      <t>i que es justifiquen</t>
    </r>
  </si>
  <si>
    <r>
      <t>Percentatge d'imputació</t>
    </r>
    <r>
      <rPr>
        <vertAlign val="superscript"/>
        <sz val="8"/>
        <rFont val="Helvetica*"/>
      </rPr>
      <t xml:space="preserve"> 1</t>
    </r>
  </si>
  <si>
    <r>
      <rPr>
        <vertAlign val="superscript"/>
        <sz val="8"/>
        <rFont val="Helvetica*"/>
      </rPr>
      <t>1</t>
    </r>
    <r>
      <rPr>
        <sz val="8"/>
        <rFont val="Helvetica*"/>
      </rPr>
      <t xml:space="preserve">: els percentatges d'imputació hauran de correspondre amb el que s'indca a la  </t>
    </r>
    <r>
      <rPr>
        <i/>
        <sz val="8"/>
        <rFont val="Helvetica*"/>
      </rPr>
      <t xml:space="preserve">Declaració del càlcul del percentatge màxim d'imputació a prorrata de despeses indirectes </t>
    </r>
  </si>
  <si>
    <t>Total despeses de personal docent propi entitat promotora</t>
  </si>
  <si>
    <t>Retribucions de personal de suport de l'entitat promotora</t>
  </si>
  <si>
    <t>Total retribucions de personal de suport propi entitat promotora</t>
  </si>
  <si>
    <t>Efectiu</t>
  </si>
  <si>
    <t>Retribucions d'altre personal indirecte de l'entitat promotora</t>
  </si>
  <si>
    <t>Altres despeses indirectes de l'entitat promotora</t>
  </si>
  <si>
    <r>
      <t xml:space="preserve">●  </t>
    </r>
    <r>
      <rPr>
        <b/>
        <i/>
        <sz val="10"/>
        <rFont val="Helvetica*"/>
      </rPr>
      <t>Cada curs haurà de tenir el seu document corresponent de Relació de despeses emplenat. Per tant, haureu de disposar de tantes còpies del full</t>
    </r>
    <r>
      <rPr>
        <i/>
        <sz val="10"/>
        <rFont val="Helvetica*"/>
      </rPr>
      <t xml:space="preserve"> "3.Relació de despeses_CURS"</t>
    </r>
    <r>
      <rPr>
        <b/>
        <i/>
        <sz val="10"/>
        <rFont val="Helvetica*"/>
      </rPr>
      <t xml:space="preserve"> com siguin necessàries i s'hauran de numerar o anomenar.</t>
    </r>
  </si>
  <si>
    <t>És necessari emplenar totes les dades identificatives del curs i totes les taules de relacions de despeses. Pel que fa al personal de formació, cal indicar el nombre d'hores efectivament treballades tal i com constin en els fulls de control horari i el preu hora, calculat a partir dels models "Resum nòmina" de cada persona treballadora.</t>
  </si>
  <si>
    <t>Factures externes: Despeses directes vinculades a l'acció formativa realitzada de l'entitat promotora</t>
  </si>
  <si>
    <t>Despeses indirectes (màx 10% despeses directes)</t>
  </si>
  <si>
    <r>
      <t xml:space="preserve">●  Com a norma general, cada curs es correspon a un codi GIA. En alguns casos pot haver més d'un codi GIA vinculat a un mateix curs. En aquest cas cal afegir-los i justificar-los en el mateix full. 
●  Excepcionalment, en el cas de cursos adaptats a CP al qual s'ha vinculat una altra formació que no ha pogut ser introduïda a l'aplicació GIA perquè que </t>
    </r>
    <r>
      <rPr>
        <i/>
        <sz val="10"/>
        <rFont val="Helvetica*"/>
      </rPr>
      <t xml:space="preserve">no existia l'especialitat, </t>
    </r>
    <r>
      <rPr>
        <b/>
        <i/>
        <sz val="10"/>
        <rFont val="Helvetica*"/>
      </rPr>
      <t xml:space="preserve">aquesta formació podrà ser subvencionable si compta amb l'autorització de l'Àrea de Nous Jaciments d'Ocupació i Innovació Social o del corresponent SVPO malgrat no disposi del "codi GIA" ; en qualsevol cas caldrà fer-ho constar a l'apartat observacions.
</t>
    </r>
    <r>
      <rPr>
        <i/>
        <sz val="10"/>
        <rFont val="Helvetica*"/>
      </rPr>
      <t xml:space="preserve">●  </t>
    </r>
    <r>
      <rPr>
        <b/>
        <i/>
        <sz val="10"/>
        <rFont val="Helvetica*"/>
      </rPr>
      <t>En el cas de formació de persones joves que han realitzat una formació de CP o no CP però han realitzat a més una altra acció formativa en el marc del programa, als efectes de la justificació de la despesa,  tota la formació realitzada pel jove s'entendrà como una única acció i així caldrà fer-ho constar a la "Taula de participants"</t>
    </r>
    <r>
      <rPr>
        <sz val="10"/>
        <rFont val="Helvetica*"/>
      </rPr>
      <t xml:space="preserve">
</t>
    </r>
  </si>
  <si>
    <t xml:space="preserve">En aquest full s’ha d’introduir les despeses que s'hagin generat en cada curs (Formació vinculada al contracte de treball). </t>
  </si>
  <si>
    <r>
      <rPr>
        <b/>
        <sz val="8"/>
        <color indexed="8"/>
        <rFont val="Helvetica"/>
      </rPr>
      <t>Protecció de dades:</t>
    </r>
    <r>
      <rPr>
        <sz val="8"/>
        <color indexed="8"/>
        <rFont val="Helvetica"/>
      </rPr>
      <t xml:space="preserve">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t>
    </r>
  </si>
  <si>
    <r>
      <rPr>
        <b/>
        <sz val="8"/>
        <color indexed="8"/>
        <rFont val="Helvetica*"/>
      </rPr>
      <t>Protecció de dades</t>
    </r>
    <r>
      <rPr>
        <sz val="8"/>
        <color indexed="8"/>
        <rFont val="Helvetica*"/>
      </rPr>
      <t xml:space="preserve">: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
</t>
    </r>
  </si>
  <si>
    <r>
      <t xml:space="preserve">Indicacions per emplenar el model de justificació econòmica- 
</t>
    </r>
    <r>
      <rPr>
        <b/>
        <u/>
        <sz val="12"/>
        <color indexed="8"/>
        <rFont val="Helvetica*"/>
      </rPr>
      <t>Relació de despeses - Formació (Programa Joves per l'Ocupació)</t>
    </r>
  </si>
  <si>
    <r>
      <t>En aquesta taula ha de constar la relació de persones joves participants, especificant el seu grau d'assistència a l'actuació de formació, segons les dades introduides a l'aplicatiu GIA.
El resultat final és la quantitat màxima subvencionable en concepte de formació, en funció del nombre final de participants atesos i el seu grau d'assistència a les accions formatives.
L'entitat promotora beneficiària ha de seguir el següent procediment:
1/ Emplenar  primer la casella D9.
2/ Emplenar les dades de la persona jove (NIF i nom) i la formació realitzada executada per l'entitat promotora o les entitats associades/vinculades d'acord amb les  dades que han estat introduïdes a l'aplicació GIA-JPO: Referència curs-codi GIA (en el mateix format que en l'aplicació informàtica), especialitat, data d'inici-final, percentatge d'assistència (</t>
    </r>
    <r>
      <rPr>
        <b/>
        <sz val="10"/>
        <color theme="1"/>
        <rFont val="Helvetica*"/>
      </rPr>
      <t>número sense símbol %</t>
    </r>
    <r>
      <rPr>
        <sz val="10"/>
        <color theme="1"/>
        <rFont val="Helvetica*"/>
      </rPr>
      <t xml:space="preserve">), durada del curs.  A partir de les dades d'assistència es calcularà l'import executat de formació. 
</t>
    </r>
    <r>
      <rPr>
        <b/>
        <sz val="10"/>
        <color theme="1"/>
        <rFont val="Helvetica*"/>
      </rPr>
      <t>IMPORTANT: CAL INTRODUIR ELS PARTICIPANTS PER ORDRE DE MÉS A MENYS ASSISTÈNCIA/HORES, JA QUE NOMÉS ES COMPTABILITZARAN FILES FINS ARRIBAR AL NOMBRE DE JOVES ATORGATS</t>
    </r>
  </si>
  <si>
    <r>
      <rPr>
        <b/>
        <i/>
        <sz val="10"/>
        <rFont val="Helvetica*"/>
      </rPr>
      <t>La justificació econòmica de la formació vinculada amb un contracte de treball es realitzarà per curs informat a l'aplicació GIA (CODI GIA), amb independència de què en aquest curs hi hagi participat 1 o més joves.</t>
    </r>
    <r>
      <rPr>
        <sz val="10"/>
        <rFont val="Helvetica*"/>
      </rPr>
      <t xml:space="preserve">
</t>
    </r>
    <r>
      <rPr>
        <b/>
        <sz val="10"/>
        <rFont val="Helvetica*"/>
      </rPr>
      <t xml:space="preserve">No és justificaran mitjançant aquests impresos cap despesa corresponent a la formació vinculada al contracte de treball que s'hagi realitzat en el marc d'altres convocatòries del Servei Públic d'Ocupació de Catalunya. </t>
    </r>
    <r>
      <rPr>
        <sz val="10"/>
        <rFont val="Helvetica*"/>
      </rPr>
      <t>En aquest cas s'entèn que aquesta formació ha estat subvencionada per altres convocatòries i per tant es revocarà la quantia corresponent per jove que ha estat atorgada en el programa Fem ocupació per a joves. No obstant, aquesta formació vinculada al contracte de treball, sempre que compleixi amb els requisits que disposa l'Ordre EMO/251/2014, de 4 d'agost, modificada per l'Ordre EMO/254/2015, es considerarà que compleix amb l'obligatorietat de realització de l'actuació formativa de totes les persones contractades, d'acord amb la base 10 de la mateixa Ordre.</t>
    </r>
  </si>
  <si>
    <r>
      <t xml:space="preserve">Subcontractació d'accions o prestació de serveis formatius per part d'una empresa externa
</t>
    </r>
    <r>
      <rPr>
        <b/>
        <i/>
        <sz val="10"/>
        <color indexed="8"/>
        <rFont val="Helvetica*"/>
      </rPr>
      <t>●</t>
    </r>
    <r>
      <rPr>
        <sz val="10"/>
        <color indexed="8"/>
        <rFont val="Helvetica*"/>
      </rPr>
      <t xml:space="preserve">Cada curs haurà d'incloure la despesa total realitzada per la subcontractació de serveis formatius externs.
</t>
    </r>
  </si>
  <si>
    <r>
      <rPr>
        <b/>
        <sz val="10"/>
        <color indexed="8"/>
        <rFont val="Helvetica*"/>
      </rPr>
      <t>Les despeses s'introduiran separadament en funció de qui les executa (tipus entitat) :</t>
    </r>
    <r>
      <rPr>
        <sz val="10"/>
        <color indexed="8"/>
        <rFont val="Helvetica*"/>
      </rPr>
      <t xml:space="preserve">
●</t>
    </r>
    <r>
      <rPr>
        <b/>
        <u/>
        <sz val="10"/>
        <color indexed="8"/>
        <rFont val="Helvetica*"/>
      </rPr>
      <t>Formació executada per l'entitat promotora:</t>
    </r>
    <r>
      <rPr>
        <sz val="10"/>
        <color indexed="8"/>
        <rFont val="Helvetica*"/>
      </rPr>
      <t xml:space="preserve">
</t>
    </r>
    <r>
      <rPr>
        <b/>
        <sz val="10"/>
        <color indexed="8"/>
        <rFont val="Helvetica*"/>
      </rPr>
      <t>Despeses directes:</t>
    </r>
    <r>
      <rPr>
        <sz val="10"/>
        <color indexed="8"/>
        <rFont val="Helvetica*"/>
      </rPr>
      <t xml:space="preserve"> 
</t>
    </r>
    <r>
      <rPr>
        <sz val="10"/>
        <rFont val="Helvetica*"/>
      </rPr>
      <t xml:space="preserve"> -  Retribucions del personal docent propi
 -  Retribucions de personal de suport: Aquesta despesa </t>
    </r>
    <r>
      <rPr>
        <b/>
        <i/>
        <sz val="10"/>
        <rFont val="Helvetica*"/>
      </rPr>
      <t>s'haurà de prorratejar per a cada curs.</t>
    </r>
    <r>
      <rPr>
        <sz val="10"/>
        <rFont val="Helvetica*"/>
      </rPr>
      <t xml:space="preserve">
 -  Factures externes: Despeses directes vinculades a l'acció formativa realitzada de l'entitat promotora i assegurances de  tots els participants atorgats. Totes les despeses les factures compartides per diverses accions </t>
    </r>
    <r>
      <rPr>
        <b/>
        <i/>
        <sz val="10"/>
        <rFont val="Helvetica*"/>
      </rPr>
      <t>s'hauran de prorratejar per a cada "curs".</t>
    </r>
    <r>
      <rPr>
        <sz val="10"/>
        <rFont val="Helvetica*"/>
      </rPr>
      <t xml:space="preserve">
</t>
    </r>
    <r>
      <rPr>
        <b/>
        <sz val="10"/>
        <color indexed="8"/>
        <rFont val="Helvetica*"/>
      </rPr>
      <t>Despeses indirectes</t>
    </r>
    <r>
      <rPr>
        <sz val="10"/>
        <color indexed="8"/>
        <rFont val="Helvetica*"/>
      </rPr>
      <t xml:space="preserve"> (com a màxim, un 10% de les directes) </t>
    </r>
    <r>
      <rPr>
        <b/>
        <i/>
        <sz val="10"/>
        <color indexed="8"/>
        <rFont val="Helvetica*"/>
      </rPr>
      <t>s'hauran de prorratejar</t>
    </r>
    <r>
      <rPr>
        <sz val="10"/>
        <color indexed="8"/>
        <rFont val="Helvetica*"/>
      </rPr>
      <t xml:space="preserve"> en totes les accions de formació o s'imputi despesa de formació o altres despeses directes associades a aquesta actuació:
 - Retribucions d'altre personal indirecte
 - Altres despeses
</t>
    </r>
    <r>
      <rPr>
        <b/>
        <u/>
        <sz val="10"/>
        <color indexed="8"/>
        <rFont val="Helvetica*"/>
      </rPr>
      <t>Despeses subcontractades de l'entitat promotora</t>
    </r>
    <r>
      <rPr>
        <b/>
        <sz val="10"/>
        <color indexed="8"/>
        <rFont val="Helvetica*"/>
      </rPr>
      <t xml:space="preserve"> </t>
    </r>
    <r>
      <rPr>
        <sz val="10"/>
        <color indexed="8"/>
        <rFont val="Helvetica*"/>
      </rPr>
      <t xml:space="preserve">(en el cas que es concerti amb una tercera entitat la realització del curs)
 </t>
    </r>
  </si>
  <si>
    <r>
      <t xml:space="preserve">6. En les despeses d'entitats públiques col·laboradores </t>
    </r>
    <r>
      <rPr>
        <sz val="10"/>
        <color theme="1"/>
        <rFont val="Helvetica*"/>
      </rPr>
      <t>c</t>
    </r>
    <r>
      <rPr>
        <sz val="10"/>
        <color indexed="8"/>
        <rFont val="Helvetica*"/>
      </rPr>
      <t>al introduir les dades de NOM i NIF que permeti identificar separadament cada despesa per cada entitat</t>
    </r>
  </si>
  <si>
    <r>
      <t xml:space="preserve">Declaració del càlcul del percentatge màxim d'imputació a prorrata de despeses indirectes 
</t>
    </r>
    <r>
      <rPr>
        <sz val="8"/>
        <rFont val="Helvetica*"/>
      </rPr>
      <t>(si imputa despeses indirectes una entitat pública col·laboradora a més de la promotora, s'haurà d'emplenar un full per a cadascuna)</t>
    </r>
  </si>
  <si>
    <t xml:space="preserve">                         </t>
  </si>
  <si>
    <t>Que l'import total de la subvenció del programa Joves per l'Ocupació,  segons la resolució d'atorgament ha estat de:</t>
  </si>
  <si>
    <t>Signatura del/de la representant legal de l'entitat</t>
  </si>
  <si>
    <t>Taula de participants. Programa JOVES PER L'OCUPACIÓ</t>
  </si>
  <si>
    <t>Nom i cognoms del responsable del programa JPO de l'entitat local</t>
  </si>
  <si>
    <t>FORMACIÓ</t>
  </si>
  <si>
    <t>Signatura del responsable del Programa Joves per l'Ocupació de l'entitat promotora beneficiària</t>
  </si>
  <si>
    <t>NOMBRE D'HORES CURS (150-300)</t>
  </si>
  <si>
    <t>Despeses vinculades a GES+curs accés GM</t>
  </si>
  <si>
    <t>Relació de despeses de formació- Programa  JOVES PER L'OCUPACIÓ (cal replicar aquest full per a cada curs realitzat)</t>
  </si>
  <si>
    <t>Despeses del personal docent propi de l'entitat pública col·laboradora</t>
  </si>
  <si>
    <t>Retribucions de personal de suport de l'entitat pública col·laboradora</t>
  </si>
  <si>
    <t>Total retribucions de personal de suport entitat pública col·laboradora</t>
  </si>
  <si>
    <t>Total despeses de personal docent propi entitat pública col·laboradora</t>
  </si>
  <si>
    <t>Factures externes: Despeses directes vinculades a l'acció formativa realitzada de l'entitat pública col·laboradora</t>
  </si>
  <si>
    <t xml:space="preserve">Formadors externs; Material tècnic i didàctic; béns consumibles (incloent el material de protecció i seguretat); Lloguer d’aules, tallers i altres instal·lacions necessàries per al desenvolupament de l’acció formativa;  factures de despeses de visites formatives a empreses. </t>
  </si>
  <si>
    <t>Ajuts de transport-participants (entitat promotora)</t>
  </si>
  <si>
    <t>NIF persona jove destinatària de l'ajut</t>
  </si>
  <si>
    <t>Nom i cognoms de la persona destinatària de l'ajut</t>
  </si>
  <si>
    <t>Realitza treball retribuït? (Certificat SS)</t>
  </si>
  <si>
    <t>Municipi d'origen (segons certificat d'empadronament)</t>
  </si>
  <si>
    <t>Municipi de destinació (on s'imparteix el curs)</t>
  </si>
  <si>
    <t>Nombre de dies</t>
  </si>
  <si>
    <t>Import de l'ajut</t>
  </si>
  <si>
    <t>Data d'abonament de l'ajut a la persona jove</t>
  </si>
  <si>
    <t>Total despeses d'ajuts de transport de joves participants d'accions formatives/pràctiques  (entitat promotora)</t>
  </si>
  <si>
    <t>Relació de despeses de formació- Programa JPO (cal replicar aquest full per a cada jove)</t>
  </si>
  <si>
    <t>Núm.d’expedient:</t>
  </si>
  <si>
    <t>Nom de l'entitat</t>
  </si>
  <si>
    <t>Nom del jove participant</t>
  </si>
  <si>
    <t>NIF del participant</t>
  </si>
  <si>
    <t>Ajuts de transport públic</t>
  </si>
  <si>
    <t>Cal replicar aquest full i emplenar la taula per a cada jove participant que hagi rebut els ajuts de transport.</t>
  </si>
  <si>
    <t>L'entitat haurà de conservar els rebuts signats pels participants i les fitxes "Ajut per transport-fitxa del participant".</t>
  </si>
  <si>
    <t>Dia del desplaçament</t>
  </si>
  <si>
    <t>Municipi d'origen</t>
  </si>
  <si>
    <t>Municipi de destinació</t>
  </si>
  <si>
    <r>
      <t>Preu del transport</t>
    </r>
    <r>
      <rPr>
        <vertAlign val="superscript"/>
        <sz val="8"/>
        <rFont val="Helvetica Light*"/>
      </rPr>
      <t>1</t>
    </r>
  </si>
  <si>
    <t>Mitjà de transport utilitzat</t>
  </si>
  <si>
    <r>
      <t>Import de l'ajut /dia assistit</t>
    </r>
    <r>
      <rPr>
        <vertAlign val="superscript"/>
        <sz val="8"/>
        <rFont val="Helvetica Light*"/>
      </rPr>
      <t>2</t>
    </r>
  </si>
  <si>
    <t>Observacions</t>
  </si>
  <si>
    <t>Signatura del responsable de JPO de l'entitat local</t>
  </si>
  <si>
    <t>Signatura del secretari/ària o interventor/a</t>
  </si>
  <si>
    <t>1.En aquesta columna s'emplenarà amb el cost diari real de transport utilitzat per la persona jove per assistir a les actuacions de formació/pràctiques en empreses
2.En aquesta columna, amb indepedència del cost/preu de transport, el SOC només subvencionarà 1,50 euros per dia assistit i s'autoemplenarà.
3.El nombre de dies totals d'aquesta fitxa per a cadascun dels joves vinculats a un mateix curs es traslladaran al full de "Curs" a la casella "Nombre de dies"  que farà el calcul automàtic.</t>
  </si>
  <si>
    <t>Caldrà detallar totes les despeses i justificants en l'annex "4. Annex-Ajuts de transport públic".</t>
  </si>
  <si>
    <t>Pública col·laboradora</t>
  </si>
  <si>
    <t>Març'17</t>
  </si>
  <si>
    <t>Retribucions de personal indirecte -Entitat pública col·laboradora</t>
  </si>
  <si>
    <t>Altres despeses indirectes  -Entitat pública col·laboradora</t>
  </si>
  <si>
    <t>Entitat pública col·laboradora</t>
  </si>
  <si>
    <t>Ajuts de transport</t>
  </si>
  <si>
    <t>Signatura del representant legal de cada entitat pública col·laboradora que executa l'acció</t>
  </si>
  <si>
    <t xml:space="preserve">Protecció de dades: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
</t>
  </si>
  <si>
    <t>Nom de l'entitat promotora:</t>
  </si>
  <si>
    <t>NIF representant legal:</t>
  </si>
  <si>
    <t>Número jove</t>
  </si>
  <si>
    <t>Mes de meritació</t>
  </si>
  <si>
    <t>Cognoms i nom del/la participant</t>
  </si>
  <si>
    <t>NIF-NIE jove participant</t>
  </si>
  <si>
    <t>Relació de despeses pel pagament d'incentius mensuals a les persones joves en el programa Joves per l'Ocupació</t>
  </si>
  <si>
    <t>Entitat local</t>
  </si>
  <si>
    <t xml:space="preserve">En el cas que els participants en els cursos hagin rebut ajuts de transport, caldrà indicar-ho en la taula d'aquest full. </t>
  </si>
  <si>
    <t>Altra entitat pública</t>
  </si>
  <si>
    <t>Aquest full s'haurà d'emplenar separadament per a cada jove participant que hagi obtingut aquests ajuts, per tant s'haurà de replicar tantes vegades com sigui necessari</t>
  </si>
  <si>
    <t>Empresa privada</t>
  </si>
  <si>
    <r>
      <t>Full 4. “</t>
    </r>
    <r>
      <rPr>
        <b/>
        <i/>
        <sz val="10"/>
        <color indexed="8"/>
        <rFont val="Arial"/>
        <family val="2"/>
      </rPr>
      <t>Annex-Ajuts de transport</t>
    </r>
    <r>
      <rPr>
        <sz val="10"/>
        <color indexed="8"/>
        <rFont val="Arial"/>
        <family val="2"/>
      </rPr>
      <t>”</t>
    </r>
  </si>
  <si>
    <t xml:space="preserve">En aquest full s'hauran d'introduir els incentius mensuals als alumnes, que estaran condicionats a la seva participació i a l'aprofitament en les accions de formació i, si escau, en les pràctiques no laborals en entorn productiu.
La quantia a subvencionar serà de 150 euros mensuals per jove condicionada a l'assistència i l'aprofitament del programa, amb un màxim de 4 mesos, mentre la persona jove no hagi iniciat l'experiència professional en empreses mitjançant una contractació laboral en el marc del programa JPO.
</t>
  </si>
  <si>
    <r>
      <rPr>
        <b/>
        <u/>
        <sz val="10"/>
        <color indexed="8"/>
        <rFont val="Arial"/>
        <family val="2"/>
      </rPr>
      <t>Procediment</t>
    </r>
    <r>
      <rPr>
        <b/>
        <sz val="10"/>
        <color indexed="8"/>
        <rFont val="Arial"/>
        <family val="2"/>
      </rPr>
      <t xml:space="preserve">:
</t>
    </r>
    <r>
      <rPr>
        <sz val="10"/>
        <color indexed="8"/>
        <rFont val="Arial"/>
        <family val="2"/>
      </rPr>
      <t>En la primera columna número per jove, que ha de ser correlatiu.
En la segona columna (Número identificatiu) cal introduir un número correlatiu que permeti identificar separadament cada despesa.
Cada grup de 4 files es corresponen amb el percepció de l'incentiu mensual per un mateix jove; per això en la columna "mes de meritació" (desplegable), s'haurà d'indicar el mes concret que li correspon l'incentiu.
Caldrà emplenar totes les dades identificatives de la persona jove.
"Data de pagament": es correspon amb la data en què el jove rep l'incentiu i signa el rebut corresponent. 
En la columna "Import imputat al projecte" (desplegable) s'indicarà la quantia de 150 € corresponent al mes meritat. En el cas que un jove no hagi percebut el màxim de quatre mensualitats que preveu l'Ordre, es deixaran en blanc la cel·la del mes/mesos concret/s.
La darrera columna cal indicar la forma de pagament (desplegable)</t>
    </r>
  </si>
  <si>
    <t>En cas de no tenir prou espai, les taules tenen files ocultes que podeu mostrar. Els passos a seguir són: 
1. Seleccionar les files superior i inferior de l'intèrval amagat (227-504)
2. Clicar amb el botó dret del ratolí.
3. Al menú desplegable seleccionar "mostrar".</t>
  </si>
  <si>
    <r>
      <t>Full 5. "</t>
    </r>
    <r>
      <rPr>
        <b/>
        <i/>
        <sz val="10"/>
        <color indexed="8"/>
        <rFont val="Arial"/>
        <family val="2"/>
      </rPr>
      <t>Incentius</t>
    </r>
    <r>
      <rPr>
        <sz val="10"/>
        <color indexed="8"/>
        <rFont val="Arial"/>
        <family val="2"/>
      </rPr>
      <t>"</t>
    </r>
  </si>
  <si>
    <t>• Un cop s'hagin emplenat tots els fulls, s’hauran d’imprimir, segellar i signar, per part del responsable legal i, si escau, pel secretari/interventor de l’entitat local i també pels representants legal de les entitats públiques col·laboradores que hagin executat accions de formació. Posteriorment l'entitat promotora haurà de presentar-los conjuntament  al registre del Servei Públic d'Ocupació de Catalunya, Servei de Control i Justificació Econòmica, (carrer Llull 297-307 08019 Barcelona), o al Servei Territorial corresponent, sens perjudici de les formes que preveu l'article 38.4 de la Llei 30/1992, de 26 de novembre, del règim jurídic de les administracions públiques i del procediment administratiu comú.</t>
  </si>
  <si>
    <t>Incentius</t>
  </si>
  <si>
    <r>
      <t xml:space="preserve">●Formació executada per l'entitat pública col·laboradora:
</t>
    </r>
    <r>
      <rPr>
        <b/>
        <sz val="10"/>
        <color indexed="8"/>
        <rFont val="Helvetica*"/>
      </rPr>
      <t xml:space="preserve">Despeses directes: </t>
    </r>
    <r>
      <rPr>
        <b/>
        <u/>
        <sz val="10"/>
        <color indexed="8"/>
        <rFont val="Helvetica*"/>
      </rPr>
      <t xml:space="preserve">
</t>
    </r>
    <r>
      <rPr>
        <b/>
        <sz val="10"/>
        <color indexed="8"/>
        <rFont val="Helvetica*"/>
      </rPr>
      <t xml:space="preserve">- </t>
    </r>
    <r>
      <rPr>
        <sz val="10"/>
        <color indexed="8"/>
        <rFont val="Helvetica*"/>
      </rPr>
      <t xml:space="preserve">Retribucions del personal docent intern.
- Factures externes: Despeses directes vinculades a l'acció formativa realitzada de l'entitat pública col·laboradora.
</t>
    </r>
    <r>
      <rPr>
        <b/>
        <sz val="10"/>
        <color indexed="8"/>
        <rFont val="Helvetica*"/>
      </rPr>
      <t>Despeses indirectes</t>
    </r>
    <r>
      <rPr>
        <sz val="10"/>
        <color indexed="8"/>
        <rFont val="Helvetica*"/>
      </rPr>
      <t xml:space="preserve"> (com a màxim, un 10% de les directes) s'hauran de prorretejar en totes les accions de formació o s'imputi despesa de formació o altres despeses directes associades a aquesta actuació:
 - Retribucions d'altre personal indirecte
 - Altres despeses
</t>
    </r>
  </si>
  <si>
    <t xml:space="preserve">En aquest llibre d’Excel trobareu 5 fulls anomenats "1.Cert indirectes", "2.Taula de destinataris" i "3. Relació de despeses_CURS", "Annex-Ajuts de transport" i "5.Incentius". </t>
  </si>
  <si>
    <r>
      <t>Nombre de participants atorgats per a l'obtenció del GES-formació accés cicle grau mig</t>
    </r>
    <r>
      <rPr>
        <vertAlign val="superscript"/>
        <sz val="9"/>
        <color indexed="8"/>
        <rFont val="Helvetica Light*"/>
      </rPr>
      <t>2</t>
    </r>
  </si>
  <si>
    <t>Nombre de participants matriculats per a l'obtenció del GES- curs específic o d'accés a cicle de grau mig</t>
  </si>
  <si>
    <t>2.La quantia resultant d'aquesta casella és la quantia màxima subvencionable i s'ha de traslladar al certificat de justificació econòmica. Inclou tant la formació professionalitzadora com les despeses del GES/curs d'accés a grau mig.</t>
  </si>
  <si>
    <t>TOTAL FORMACIÓ PROFESSIONALITZADORA</t>
  </si>
  <si>
    <t>CÀLCUL TOTAL FORMACIÓ</t>
  </si>
  <si>
    <t>Despeses GES/Accés a GM</t>
  </si>
  <si>
    <t>Fila per copiar al certificat de justificació econòmica</t>
  </si>
  <si>
    <t>1. Emplenar  la casella D9 i D12. Les caselles D10, D11 i D13 s'autoemplenen</t>
  </si>
  <si>
    <t>Quantitat total subvencionable Formació</t>
  </si>
  <si>
    <r>
      <t xml:space="preserve">Quantitat subvencionable per a l'obtenció del GES-accés cicle grau mig </t>
    </r>
    <r>
      <rPr>
        <b/>
        <vertAlign val="superscript"/>
        <sz val="9"/>
        <color indexed="8"/>
        <rFont val="Helvetica"/>
      </rPr>
      <t>2</t>
    </r>
  </si>
  <si>
    <r>
      <t xml:space="preserve">Quantitat subvencionable per formació professionalitzadora </t>
    </r>
    <r>
      <rPr>
        <b/>
        <vertAlign val="superscript"/>
        <sz val="8"/>
        <color indexed="8"/>
        <rFont val="Helvetica"/>
      </rPr>
      <t>2</t>
    </r>
  </si>
  <si>
    <t>Total formació prof. (directes + indirectes + subcontract.)</t>
  </si>
  <si>
    <t>Total factures entitat pública col·laboradora</t>
  </si>
  <si>
    <t>Percep prestacions/ subsidis? (Certificat de l’OT)</t>
  </si>
  <si>
    <t xml:space="preserve">Formadors externs; Material tècnic i didàctic; béns consumibles (incloent el material de protecció i seguretat); Lloguer d’aules, tallers i altres instal·lacions necessàries per al desenvolupament de l’acció formativa;  assegurances d'accidents dels participants atorgats; factures de despeses de visites formatives a empreses. </t>
  </si>
  <si>
    <t>Despeses facturades per l'IOC/centres de formació de persones adultes (només entitat promotora)</t>
  </si>
  <si>
    <t>JPO-XX-2016</t>
  </si>
  <si>
    <t xml:space="preserve">• Si teniu dubtes o problemes a l'hora d'emplenar els models us podeu dirigir al personal tècnic de l'Àrea de Nous Jaciments d'Ocupació i Innovació Social del SOC (jovesocupacio.soc@gencat.cat), indicant a l'assumpte "Justificació JPO2016". </t>
  </si>
  <si>
    <r>
      <rPr>
        <b/>
        <sz val="11"/>
        <rFont val="Helvetica Light*"/>
      </rPr>
      <t>*</t>
    </r>
    <r>
      <rPr>
        <sz val="9"/>
        <rFont val="Helvetica Light*"/>
      </rPr>
      <t xml:space="preserve"> D'acord amb l'Annex 4 (Despeses subvencionables) de l'Ordre EMO/256/2015, de 5 d’agost, en l'actuació de formació les entitats beneficiàries podran imputar despeses indirectes fins a un màxim del 10% del total de les despeses directes </t>
    </r>
  </si>
  <si>
    <r>
      <rPr>
        <b/>
        <sz val="7"/>
        <rFont val="Helvetica Light*"/>
      </rPr>
      <t>Protecció de dades</t>
    </r>
    <r>
      <rPr>
        <sz val="7"/>
        <rFont val="Helvetica Light*"/>
      </rPr>
      <t>: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t>
    </r>
  </si>
  <si>
    <t>Abril'17</t>
  </si>
  <si>
    <t>Maig'17</t>
  </si>
  <si>
    <t>Juny'17</t>
  </si>
  <si>
    <t>Juliol'17</t>
  </si>
  <si>
    <t>Agost'17</t>
  </si>
  <si>
    <t>Setembre'17</t>
  </si>
  <si>
    <t>Octubre'17</t>
  </si>
  <si>
    <t>Novembre'17</t>
  </si>
  <si>
    <t>Desembre'17</t>
  </si>
  <si>
    <t>Gener'18</t>
  </si>
  <si>
    <t>Febrer'18</t>
  </si>
  <si>
    <t>Març'18</t>
  </si>
  <si>
    <t>Detall del curs (per copiar al model 5_Certificat de justificació econòmica JPO 2016):</t>
  </si>
  <si>
    <t>JPO - XX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</si>
</sst>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0.00\ &quot;€&quot;;\-#,##0.00\ &quot;€&quot;"/>
    <numFmt numFmtId="42" formatCode="_-* #,##0\ &quot;€&quot;_-;\-* #,##0\ &quot;€&quot;_-;_-* &quot;-&quot;\ &quot;€&quot;_-;_-@_-"/>
    <numFmt numFmtId="44" formatCode="_-* #,##0.00\ &quot;€&quot;_-;\-* #,##0.00\ &quot;€&quot;_-;_-* &quot;-&quot;??\ &quot;€&quot;_-;_-@_-"/>
    <numFmt numFmtId="43" formatCode="_-* #,##0.00\ _€_-;\-* #,##0.00\ _€_-;_-* &quot;-&quot;??\ _€_-;_-@_-"/>
    <numFmt numFmtId="164" formatCode="_-* #,##0.00\ [$€-42D]_-;\-* #,##0.00\ [$€-42D]_-;_-* &quot;-&quot;??\ [$€-42D]_-;_-@_-"/>
    <numFmt numFmtId="165" formatCode="_-* #,##0\ _€_-;\-* #,##0\ _€_-;_-* &quot;-&quot;??\ _€_-;_-@_-"/>
    <numFmt numFmtId="166" formatCode="00000"/>
    <numFmt numFmtId="167" formatCode="_-* #,##0.00\ [$€]_-;\-* #,##0.00\ [$€]_-;_-* &quot;-&quot;??\ [$€]_-;_-@_-"/>
    <numFmt numFmtId="168" formatCode="_-* #,##0.00\ [$€-81D]_-;\-* #,##0.00\ [$€-81D]_-;_-* &quot;-&quot;??\ [$€-81D]_-;_-@_-"/>
    <numFmt numFmtId="169" formatCode="#,##0.00\ &quot;€&quot;"/>
    <numFmt numFmtId="170" formatCode="_-* #,##0\ [$€-42D]_-;\-* #,##0\ [$€-42D]_-;_-* &quot;-&quot;\ [$€-42D]_-;_-@_-"/>
  </numFmts>
  <fonts count="92">
    <font>
      <sz val="11"/>
      <color theme="1"/>
      <name val="Calibri"/>
      <family val="2"/>
      <scheme val="minor"/>
    </font>
    <font>
      <sz val="11"/>
      <color indexed="8"/>
      <name val="Calibri"/>
      <family val="2"/>
    </font>
    <font>
      <sz val="10"/>
      <name val="Arial"/>
      <family val="2"/>
    </font>
    <font>
      <sz val="9"/>
      <name val="Arial"/>
      <family val="2"/>
    </font>
    <font>
      <sz val="8"/>
      <name val="Helvetica Light*"/>
    </font>
    <font>
      <sz val="9"/>
      <name val="Helvetica Light*"/>
    </font>
    <font>
      <b/>
      <sz val="11"/>
      <name val="Helvetica Light*"/>
    </font>
    <font>
      <sz val="16"/>
      <name val="Helvetica Light*"/>
    </font>
    <font>
      <b/>
      <sz val="8"/>
      <name val="Helvetica Light*"/>
    </font>
    <font>
      <b/>
      <sz val="9"/>
      <name val="Helvetica Light*"/>
    </font>
    <font>
      <sz val="10"/>
      <name val="Helvetica Light*"/>
    </font>
    <font>
      <b/>
      <sz val="10"/>
      <name val="Helvetica Light*"/>
    </font>
    <font>
      <b/>
      <sz val="11"/>
      <name val="Helvetica*"/>
    </font>
    <font>
      <sz val="8"/>
      <name val="Helvetica*"/>
    </font>
    <font>
      <sz val="11"/>
      <color indexed="8"/>
      <name val="Calibri"/>
      <family val="2"/>
      <charset val="1"/>
    </font>
    <font>
      <sz val="11"/>
      <color theme="1"/>
      <name val="Calibri"/>
      <family val="2"/>
      <scheme val="minor"/>
    </font>
    <font>
      <sz val="8"/>
      <color rgb="FFFF0000"/>
      <name val="Helvetica Light*"/>
    </font>
    <font>
      <sz val="8"/>
      <color indexed="81"/>
      <name val="Tahoma"/>
      <family val="2"/>
    </font>
    <font>
      <b/>
      <u/>
      <sz val="12"/>
      <color theme="1"/>
      <name val="Helvetica*"/>
    </font>
    <font>
      <b/>
      <u/>
      <sz val="12"/>
      <color indexed="8"/>
      <name val="Helvetica*"/>
    </font>
    <font>
      <sz val="11"/>
      <color theme="1"/>
      <name val="Helvetica*"/>
    </font>
    <font>
      <b/>
      <i/>
      <sz val="11"/>
      <color theme="1"/>
      <name val="Helvetica*"/>
    </font>
    <font>
      <b/>
      <i/>
      <u/>
      <sz val="11"/>
      <color theme="1"/>
      <name val="Helvetica*"/>
    </font>
    <font>
      <sz val="10"/>
      <name val="Helvetica*"/>
    </font>
    <font>
      <b/>
      <i/>
      <sz val="10"/>
      <name val="Helvetica*"/>
    </font>
    <font>
      <b/>
      <sz val="10"/>
      <name val="Helvetica*"/>
    </font>
    <font>
      <i/>
      <sz val="10"/>
      <name val="Helvetica*"/>
    </font>
    <font>
      <sz val="10"/>
      <color theme="1"/>
      <name val="Helvetica*"/>
    </font>
    <font>
      <b/>
      <i/>
      <u/>
      <sz val="10"/>
      <color theme="1"/>
      <name val="Helvetica*"/>
    </font>
    <font>
      <b/>
      <i/>
      <sz val="10"/>
      <color indexed="8"/>
      <name val="Helvetica*"/>
    </font>
    <font>
      <sz val="10"/>
      <color indexed="8"/>
      <name val="Helvetica*"/>
    </font>
    <font>
      <b/>
      <sz val="10"/>
      <color theme="1"/>
      <name val="Helvetica*"/>
    </font>
    <font>
      <b/>
      <sz val="10"/>
      <color indexed="8"/>
      <name val="Helvetica*"/>
    </font>
    <font>
      <b/>
      <u/>
      <sz val="10"/>
      <color indexed="8"/>
      <name val="Helvetica*"/>
    </font>
    <font>
      <sz val="8"/>
      <color indexed="8"/>
      <name val="Helvetica*"/>
    </font>
    <font>
      <b/>
      <sz val="12"/>
      <color theme="1"/>
      <name val="Helvetica*"/>
    </font>
    <font>
      <b/>
      <sz val="12"/>
      <name val="Helvetica*"/>
    </font>
    <font>
      <sz val="9"/>
      <name val="Helvetica*"/>
    </font>
    <font>
      <b/>
      <sz val="12"/>
      <name val="Helvetica"/>
    </font>
    <font>
      <sz val="11"/>
      <color indexed="8"/>
      <name val="Helvetica"/>
    </font>
    <font>
      <b/>
      <sz val="10"/>
      <name val="Helvetica"/>
    </font>
    <font>
      <sz val="8"/>
      <name val="Helvetica"/>
    </font>
    <font>
      <sz val="8"/>
      <color indexed="8"/>
      <name val="Helvetica"/>
    </font>
    <font>
      <sz val="11"/>
      <color theme="1"/>
      <name val="Helvetica"/>
    </font>
    <font>
      <sz val="9"/>
      <color indexed="8"/>
      <name val="Helvetica"/>
    </font>
    <font>
      <b/>
      <vertAlign val="superscript"/>
      <sz val="9"/>
      <color indexed="8"/>
      <name val="Helvetica"/>
    </font>
    <font>
      <b/>
      <sz val="9"/>
      <color indexed="8"/>
      <name val="Helvetica"/>
    </font>
    <font>
      <vertAlign val="superscript"/>
      <sz val="10"/>
      <color indexed="8"/>
      <name val="Helvetica"/>
    </font>
    <font>
      <sz val="10"/>
      <color indexed="8"/>
      <name val="Helvetica"/>
    </font>
    <font>
      <b/>
      <sz val="10"/>
      <color indexed="8"/>
      <name val="Helvetica"/>
    </font>
    <font>
      <sz val="7"/>
      <name val="Helvetica"/>
    </font>
    <font>
      <b/>
      <sz val="8"/>
      <color indexed="8"/>
      <name val="Helvetica"/>
    </font>
    <font>
      <sz val="10"/>
      <name val="Helvetica"/>
    </font>
    <font>
      <sz val="9"/>
      <name val="Helvetica"/>
    </font>
    <font>
      <sz val="9"/>
      <color theme="1"/>
      <name val="Helvetica"/>
    </font>
    <font>
      <b/>
      <sz val="12"/>
      <color rgb="FFFF0000"/>
      <name val="Helvetica*"/>
    </font>
    <font>
      <b/>
      <sz val="8"/>
      <color indexed="9"/>
      <name val="Helvetica*"/>
    </font>
    <font>
      <b/>
      <u/>
      <sz val="10"/>
      <name val="Helvetica*"/>
    </font>
    <font>
      <sz val="8"/>
      <color theme="1"/>
      <name val="Helvetica*"/>
    </font>
    <font>
      <vertAlign val="superscript"/>
      <sz val="8"/>
      <name val="Helvetica*"/>
    </font>
    <font>
      <i/>
      <sz val="8"/>
      <name val="Helvetica*"/>
    </font>
    <font>
      <b/>
      <sz val="9"/>
      <name val="Helvetica*"/>
    </font>
    <font>
      <b/>
      <sz val="8"/>
      <color theme="1"/>
      <name val="Helvetica*"/>
    </font>
    <font>
      <b/>
      <sz val="9"/>
      <color rgb="FFFF0000"/>
      <name val="Helvetica*"/>
    </font>
    <font>
      <sz val="9"/>
      <color theme="1"/>
      <name val="Helvetica*"/>
    </font>
    <font>
      <b/>
      <sz val="11"/>
      <color theme="1"/>
      <name val="Helvetica*"/>
    </font>
    <font>
      <b/>
      <sz val="8"/>
      <color indexed="8"/>
      <name val="Helvetica*"/>
    </font>
    <font>
      <sz val="8"/>
      <color theme="1"/>
      <name val="Calibri"/>
      <family val="2"/>
      <scheme val="minor"/>
    </font>
    <font>
      <b/>
      <sz val="8"/>
      <name val="Helvetica"/>
    </font>
    <font>
      <b/>
      <sz val="10"/>
      <color theme="1"/>
      <name val="Arial"/>
      <family val="2"/>
    </font>
    <font>
      <sz val="11"/>
      <color theme="1"/>
      <name val="Arial"/>
      <family val="2"/>
    </font>
    <font>
      <sz val="8"/>
      <color theme="1"/>
      <name val="Arial"/>
      <family val="2"/>
    </font>
    <font>
      <sz val="8"/>
      <name val="Arial"/>
      <family val="2"/>
    </font>
    <font>
      <sz val="9"/>
      <color theme="1"/>
      <name val="Arial"/>
      <family val="2"/>
    </font>
    <font>
      <b/>
      <sz val="12"/>
      <name val="Helvetica*"/>
      <family val="2"/>
    </font>
    <font>
      <b/>
      <sz val="8"/>
      <color indexed="9"/>
      <name val="Arial"/>
      <family val="2"/>
    </font>
    <font>
      <vertAlign val="superscript"/>
      <sz val="8"/>
      <name val="Helvetica Light*"/>
    </font>
    <font>
      <sz val="7"/>
      <color theme="1"/>
      <name val="Arial"/>
      <family val="2"/>
    </font>
    <font>
      <sz val="7"/>
      <color indexed="8"/>
      <name val="Arial"/>
      <family val="2"/>
    </font>
    <font>
      <b/>
      <sz val="12"/>
      <name val="Arial"/>
      <family val="2"/>
    </font>
    <font>
      <sz val="10"/>
      <color theme="1"/>
      <name val="Arial"/>
      <family val="2"/>
    </font>
    <font>
      <b/>
      <i/>
      <sz val="10"/>
      <color indexed="8"/>
      <name val="Arial"/>
      <family val="2"/>
    </font>
    <font>
      <sz val="10"/>
      <color indexed="8"/>
      <name val="Arial"/>
      <family val="2"/>
    </font>
    <font>
      <b/>
      <i/>
      <sz val="10"/>
      <color theme="1"/>
      <name val="Arial"/>
      <family val="2"/>
    </font>
    <font>
      <b/>
      <u/>
      <sz val="10"/>
      <color indexed="8"/>
      <name val="Arial"/>
      <family val="2"/>
    </font>
    <font>
      <b/>
      <sz val="10"/>
      <color indexed="8"/>
      <name val="Arial"/>
      <family val="2"/>
    </font>
    <font>
      <sz val="8"/>
      <color indexed="8"/>
      <name val="Helvetica Light*"/>
    </font>
    <font>
      <sz val="9"/>
      <color indexed="8"/>
      <name val="Helvetica Light*"/>
    </font>
    <font>
      <vertAlign val="superscript"/>
      <sz val="9"/>
      <color indexed="8"/>
      <name val="Helvetica Light*"/>
    </font>
    <font>
      <b/>
      <vertAlign val="superscript"/>
      <sz val="8"/>
      <color indexed="8"/>
      <name val="Helvetica"/>
    </font>
    <font>
      <sz val="7"/>
      <name val="Helvetica Light*"/>
    </font>
    <font>
      <b/>
      <sz val="7"/>
      <name val="Helvetica Light*"/>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theme="9" tint="0.59999389629810485"/>
        <bgColor indexed="64"/>
      </patternFill>
    </fill>
  </fills>
  <borders count="4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4" fillId="0" borderId="0"/>
    <xf numFmtId="43"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9" fontId="15" fillId="0" borderId="0" applyFont="0" applyFill="0" applyBorder="0" applyAlignment="0" applyProtection="0"/>
    <xf numFmtId="9" fontId="2" fillId="0" borderId="0" applyFont="0" applyFill="0" applyBorder="0" applyAlignment="0" applyProtection="0"/>
  </cellStyleXfs>
  <cellXfs count="666">
    <xf numFmtId="0" fontId="0" fillId="0" borderId="0" xfId="0"/>
    <xf numFmtId="0" fontId="5" fillId="0" borderId="0" xfId="9" applyFont="1" applyAlignment="1">
      <alignment vertical="center"/>
    </xf>
    <xf numFmtId="0" fontId="5" fillId="0" borderId="0" xfId="9" applyFont="1" applyAlignment="1" applyProtection="1">
      <alignment vertical="center"/>
      <protection locked="0"/>
    </xf>
    <xf numFmtId="0" fontId="5" fillId="0" borderId="1" xfId="9" applyFont="1" applyBorder="1" applyAlignment="1" applyProtection="1">
      <alignment vertical="center"/>
      <protection locked="0"/>
    </xf>
    <xf numFmtId="0" fontId="5" fillId="0" borderId="1" xfId="9" applyFont="1" applyBorder="1" applyAlignment="1" applyProtection="1"/>
    <xf numFmtId="0" fontId="5" fillId="0" borderId="0" xfId="9" applyFont="1" applyAlignment="1" applyProtection="1">
      <protection locked="0"/>
    </xf>
    <xf numFmtId="0" fontId="5" fillId="0" borderId="0" xfId="9" applyFont="1" applyAlignment="1">
      <alignment vertical="center" wrapText="1"/>
    </xf>
    <xf numFmtId="0" fontId="5" fillId="0" borderId="0" xfId="9" applyFont="1" applyAlignment="1" applyProtection="1">
      <alignment vertical="center" wrapText="1"/>
      <protection locked="0"/>
    </xf>
    <xf numFmtId="0" fontId="4" fillId="0" borderId="0" xfId="9" applyFont="1" applyBorder="1" applyAlignment="1">
      <alignment wrapText="1"/>
    </xf>
    <xf numFmtId="0" fontId="16" fillId="0" borderId="1" xfId="9" applyFont="1" applyBorder="1" applyAlignment="1">
      <alignment wrapText="1"/>
    </xf>
    <xf numFmtId="0" fontId="5" fillId="0" borderId="0" xfId="9" applyFont="1" applyFill="1" applyAlignment="1" applyProtection="1">
      <alignment vertical="center"/>
      <protection locked="0"/>
    </xf>
    <xf numFmtId="0" fontId="4" fillId="0" borderId="0" xfId="9" applyFont="1" applyFill="1" applyBorder="1"/>
    <xf numFmtId="0" fontId="4" fillId="0" borderId="0" xfId="9" applyFont="1" applyFill="1" applyBorder="1" applyAlignment="1" applyProtection="1">
      <alignment horizontal="center"/>
    </xf>
    <xf numFmtId="0" fontId="4" fillId="0" borderId="0" xfId="9" applyFont="1" applyFill="1" applyBorder="1" applyAlignment="1" applyProtection="1">
      <alignment horizontal="center" wrapText="1"/>
      <protection locked="0"/>
    </xf>
    <xf numFmtId="0" fontId="7" fillId="0" borderId="0" xfId="9" applyFont="1" applyFill="1" applyBorder="1" applyAlignment="1" applyProtection="1">
      <alignment horizontal="left"/>
    </xf>
    <xf numFmtId="10" fontId="4" fillId="7" borderId="8" xfId="9" applyNumberFormat="1" applyFont="1" applyFill="1" applyBorder="1" applyAlignment="1" applyProtection="1">
      <alignment horizontal="center" vertical="center"/>
      <protection locked="0"/>
    </xf>
    <xf numFmtId="167" fontId="4" fillId="7" borderId="8" xfId="3" applyFont="1" applyFill="1" applyBorder="1" applyAlignment="1" applyProtection="1">
      <alignment horizontal="left" vertical="center"/>
    </xf>
    <xf numFmtId="0" fontId="8" fillId="7" borderId="8" xfId="9" applyFont="1" applyFill="1" applyBorder="1" applyAlignment="1" applyProtection="1">
      <alignment vertical="center" wrapText="1"/>
    </xf>
    <xf numFmtId="167" fontId="4" fillId="0" borderId="8" xfId="3" applyFont="1" applyFill="1" applyBorder="1" applyAlignment="1" applyProtection="1">
      <alignment horizontal="left" vertical="center" wrapText="1"/>
      <protection locked="0"/>
    </xf>
    <xf numFmtId="0" fontId="4" fillId="0" borderId="8" xfId="9" applyFont="1" applyFill="1" applyBorder="1" applyAlignment="1" applyProtection="1">
      <alignment wrapText="1"/>
      <protection locked="0"/>
    </xf>
    <xf numFmtId="0" fontId="4" fillId="0" borderId="0" xfId="9" applyFont="1" applyFill="1" applyBorder="1" applyAlignment="1" applyProtection="1">
      <alignment wrapText="1"/>
      <protection locked="0"/>
    </xf>
    <xf numFmtId="0" fontId="4" fillId="7" borderId="8" xfId="9" applyFont="1" applyFill="1" applyBorder="1" applyAlignment="1" applyProtection="1">
      <alignment vertical="center"/>
    </xf>
    <xf numFmtId="168" fontId="4" fillId="0" borderId="0" xfId="9" applyNumberFormat="1" applyFont="1" applyFill="1" applyBorder="1" applyAlignment="1" applyProtection="1">
      <alignment horizontal="center"/>
    </xf>
    <xf numFmtId="0" fontId="5" fillId="0" borderId="0" xfId="9" applyFont="1" applyFill="1" applyBorder="1" applyAlignment="1" applyProtection="1">
      <alignment vertical="center"/>
      <protection locked="0"/>
    </xf>
    <xf numFmtId="0" fontId="4" fillId="0" borderId="0" xfId="9" applyFont="1" applyFill="1" applyBorder="1" applyAlignment="1" applyProtection="1">
      <alignment horizontal="right"/>
    </xf>
    <xf numFmtId="0" fontId="4" fillId="0" borderId="0" xfId="9" applyFont="1" applyFill="1" applyBorder="1" applyAlignment="1" applyProtection="1">
      <alignment horizontal="right" wrapText="1"/>
      <protection locked="0"/>
    </xf>
    <xf numFmtId="0" fontId="4" fillId="0" borderId="0" xfId="9" applyFont="1" applyFill="1" applyBorder="1" applyAlignment="1" applyProtection="1">
      <alignment horizontal="left"/>
    </xf>
    <xf numFmtId="9" fontId="4" fillId="6" borderId="13" xfId="11" applyFont="1" applyFill="1" applyBorder="1" applyAlignment="1" applyProtection="1">
      <alignment horizontal="center"/>
    </xf>
    <xf numFmtId="44" fontId="4" fillId="0" borderId="0" xfId="7" applyFont="1" applyFill="1" applyBorder="1" applyAlignment="1" applyProtection="1">
      <alignment horizontal="center" wrapText="1" shrinkToFit="1"/>
      <protection locked="0"/>
    </xf>
    <xf numFmtId="0" fontId="4" fillId="0" borderId="0" xfId="9" applyFont="1" applyFill="1" applyBorder="1" applyAlignment="1" applyProtection="1">
      <alignment horizontal="left" indent="1"/>
    </xf>
    <xf numFmtId="0" fontId="4" fillId="0" borderId="0" xfId="9" applyFont="1" applyFill="1" applyBorder="1" applyAlignment="1" applyProtection="1">
      <alignment horizontal="left" wrapText="1" indent="1"/>
      <protection locked="0"/>
    </xf>
    <xf numFmtId="44" fontId="4" fillId="0" borderId="13" xfId="7" applyFont="1" applyFill="1" applyBorder="1" applyAlignment="1" applyProtection="1">
      <alignment horizontal="center" wrapText="1" shrinkToFit="1"/>
      <protection locked="0"/>
    </xf>
    <xf numFmtId="0" fontId="2" fillId="0" borderId="0" xfId="9" applyAlignment="1">
      <alignment vertical="center" wrapText="1"/>
    </xf>
    <xf numFmtId="0" fontId="5" fillId="0" borderId="0" xfId="9" applyFont="1" applyFill="1" applyBorder="1" applyAlignment="1" applyProtection="1">
      <alignment vertical="center" wrapText="1"/>
    </xf>
    <xf numFmtId="44" fontId="4" fillId="0" borderId="13" xfId="7" applyFont="1" applyFill="1" applyBorder="1" applyAlignment="1" applyProtection="1">
      <alignment horizontal="center" shrinkToFit="1"/>
      <protection locked="0"/>
    </xf>
    <xf numFmtId="0" fontId="3" fillId="0" borderId="0" xfId="9" applyFont="1" applyAlignment="1"/>
    <xf numFmtId="0" fontId="5" fillId="0" borderId="0" xfId="9" applyFont="1" applyFill="1" applyBorder="1" applyAlignment="1" applyProtection="1">
      <alignment wrapText="1"/>
    </xf>
    <xf numFmtId="0" fontId="5" fillId="0" borderId="0" xfId="9" applyFont="1" applyBorder="1" applyAlignment="1">
      <alignment vertical="center" wrapText="1"/>
    </xf>
    <xf numFmtId="0" fontId="5" fillId="0" borderId="0" xfId="9" applyFont="1" applyBorder="1" applyAlignment="1">
      <alignment vertical="center"/>
    </xf>
    <xf numFmtId="0" fontId="5" fillId="0" borderId="0" xfId="9" applyFont="1" applyAlignment="1">
      <alignment vertical="top"/>
    </xf>
    <xf numFmtId="0" fontId="5" fillId="0" borderId="1" xfId="9" applyFont="1" applyBorder="1" applyAlignment="1">
      <alignment vertical="center"/>
    </xf>
    <xf numFmtId="0" fontId="5" fillId="0" borderId="0" xfId="9" applyFont="1" applyBorder="1" applyAlignment="1">
      <alignment horizontal="left" vertical="center"/>
    </xf>
    <xf numFmtId="0" fontId="10" fillId="0" borderId="2" xfId="9" applyFont="1" applyBorder="1" applyAlignment="1">
      <alignment vertical="center"/>
    </xf>
    <xf numFmtId="0" fontId="5" fillId="0" borderId="2" xfId="9" applyFont="1" applyBorder="1" applyAlignment="1">
      <alignment vertical="center"/>
    </xf>
    <xf numFmtId="166" fontId="5" fillId="0" borderId="1" xfId="9" applyNumberFormat="1" applyFont="1" applyBorder="1" applyAlignment="1" applyProtection="1">
      <alignment vertical="center"/>
      <protection locked="0"/>
    </xf>
    <xf numFmtId="0" fontId="5" fillId="0" borderId="1" xfId="9" applyFont="1" applyBorder="1" applyAlignment="1" applyProtection="1">
      <alignment horizontal="left" vertical="center" wrapText="1"/>
    </xf>
    <xf numFmtId="0" fontId="5" fillId="0" borderId="1" xfId="9" applyFont="1" applyBorder="1" applyAlignment="1" applyProtection="1">
      <alignment vertical="center" wrapText="1"/>
    </xf>
    <xf numFmtId="0" fontId="10" fillId="0" borderId="0" xfId="9" applyFont="1" applyAlignment="1"/>
    <xf numFmtId="0" fontId="10" fillId="0" borderId="6" xfId="9" applyFont="1" applyBorder="1" applyAlignment="1">
      <alignment vertical="center" wrapText="1"/>
    </xf>
    <xf numFmtId="0" fontId="11" fillId="0" borderId="6" xfId="9" applyFont="1" applyBorder="1" applyAlignment="1">
      <alignment vertical="center"/>
    </xf>
    <xf numFmtId="0" fontId="5" fillId="0" borderId="0" xfId="9" applyFont="1" applyBorder="1" applyAlignment="1" applyProtection="1">
      <alignment horizontal="center" vertical="top" wrapText="1"/>
      <protection locked="0"/>
    </xf>
    <xf numFmtId="0" fontId="5" fillId="0" borderId="0" xfId="9" applyFont="1" applyBorder="1" applyAlignment="1" applyProtection="1">
      <alignment vertical="top"/>
      <protection locked="0"/>
    </xf>
    <xf numFmtId="0" fontId="5" fillId="0" borderId="0" xfId="9" applyFont="1" applyBorder="1" applyAlignment="1" applyProtection="1">
      <alignment vertical="center"/>
      <protection locked="0"/>
    </xf>
    <xf numFmtId="0" fontId="5" fillId="0" borderId="1" xfId="9" applyFont="1" applyBorder="1" applyAlignment="1" applyProtection="1">
      <alignment horizontal="left" vertical="top" wrapText="1"/>
      <protection locked="0"/>
    </xf>
    <xf numFmtId="0" fontId="5" fillId="0" borderId="1" xfId="9" applyFont="1" applyBorder="1" applyAlignment="1" applyProtection="1">
      <alignment vertical="top"/>
      <protection locked="0"/>
    </xf>
    <xf numFmtId="0" fontId="10" fillId="0" borderId="0" xfId="9" applyFont="1" applyBorder="1" applyAlignment="1">
      <alignment vertical="center" wrapText="1"/>
    </xf>
    <xf numFmtId="0" fontId="5" fillId="0" borderId="0" xfId="9" applyFont="1" applyAlignment="1" applyProtection="1">
      <alignment horizontal="center" vertical="center"/>
      <protection locked="0"/>
    </xf>
    <xf numFmtId="167" fontId="4" fillId="7" borderId="8" xfId="3" applyFont="1" applyFill="1" applyBorder="1" applyAlignment="1" applyProtection="1">
      <alignment horizontal="center" vertical="center" wrapText="1"/>
    </xf>
    <xf numFmtId="0" fontId="4" fillId="7" borderId="8" xfId="9" applyFont="1" applyFill="1" applyBorder="1" applyAlignment="1" applyProtection="1">
      <alignment horizontal="center" vertical="center" wrapText="1"/>
    </xf>
    <xf numFmtId="0" fontId="20" fillId="0" borderId="0" xfId="0" applyFont="1"/>
    <xf numFmtId="0" fontId="18" fillId="0" borderId="0" xfId="0" applyFont="1" applyAlignment="1">
      <alignment horizontal="left" wrapText="1"/>
    </xf>
    <xf numFmtId="0" fontId="27" fillId="0" borderId="0" xfId="0" applyFont="1" applyBorder="1" applyAlignment="1">
      <alignment horizontal="left" wrapText="1"/>
    </xf>
    <xf numFmtId="0" fontId="27" fillId="0" borderId="0" xfId="0" applyFont="1" applyBorder="1" applyAlignment="1">
      <alignment horizontal="left" vertical="center" wrapText="1"/>
    </xf>
    <xf numFmtId="0" fontId="21" fillId="0" borderId="0" xfId="0" applyFont="1" applyBorder="1" applyAlignment="1">
      <alignment horizontal="left" vertical="center" wrapText="1"/>
    </xf>
    <xf numFmtId="0" fontId="27" fillId="0" borderId="0" xfId="0" applyFont="1" applyAlignment="1">
      <alignment horizontal="left" wrapText="1"/>
    </xf>
    <xf numFmtId="0" fontId="20" fillId="0" borderId="0" xfId="0" applyFont="1" applyAlignment="1">
      <alignment wrapText="1"/>
    </xf>
    <xf numFmtId="0" fontId="27" fillId="0" borderId="2" xfId="0" applyFont="1" applyBorder="1" applyAlignment="1">
      <alignment horizontal="left" wrapText="1"/>
    </xf>
    <xf numFmtId="0" fontId="32" fillId="2" borderId="8" xfId="0" applyFont="1" applyFill="1" applyBorder="1" applyAlignment="1">
      <alignment wrapText="1"/>
    </xf>
    <xf numFmtId="0" fontId="35" fillId="0" borderId="2" xfId="0" applyFont="1" applyBorder="1" applyAlignment="1">
      <alignment horizontal="left" wrapText="1"/>
    </xf>
    <xf numFmtId="0" fontId="23" fillId="0" borderId="0" xfId="0" applyFont="1"/>
    <xf numFmtId="0" fontId="20" fillId="0" borderId="0" xfId="0" applyFont="1" applyAlignment="1">
      <alignment vertical="center"/>
    </xf>
    <xf numFmtId="0" fontId="23" fillId="0" borderId="0" xfId="0" applyFont="1" applyBorder="1" applyAlignment="1">
      <alignment horizontal="left" vertical="center" wrapText="1"/>
    </xf>
    <xf numFmtId="0" fontId="39" fillId="0" borderId="0" xfId="0" applyFont="1"/>
    <xf numFmtId="0" fontId="39" fillId="0" borderId="0" xfId="0" applyFont="1" applyAlignment="1">
      <alignment horizontal="center"/>
    </xf>
    <xf numFmtId="0" fontId="39" fillId="0" borderId="0" xfId="0" applyFont="1" applyAlignment="1">
      <alignment horizontal="center" vertical="center"/>
    </xf>
    <xf numFmtId="0" fontId="40" fillId="0" borderId="20" xfId="9" applyFont="1" applyFill="1" applyBorder="1" applyAlignment="1" applyProtection="1">
      <alignment horizontal="center" vertical="center"/>
    </xf>
    <xf numFmtId="0" fontId="40" fillId="0" borderId="20" xfId="9" applyFont="1" applyFill="1" applyBorder="1" applyAlignment="1" applyProtection="1">
      <alignment horizontal="left" vertical="center"/>
    </xf>
    <xf numFmtId="0" fontId="41" fillId="0" borderId="2" xfId="9" applyFont="1" applyFill="1" applyBorder="1" applyAlignment="1" applyProtection="1"/>
    <xf numFmtId="0" fontId="42" fillId="0" borderId="0" xfId="0" applyFont="1"/>
    <xf numFmtId="0" fontId="41" fillId="0" borderId="4" xfId="9" applyFont="1" applyFill="1" applyBorder="1" applyAlignment="1" applyProtection="1">
      <alignment readingOrder="1"/>
    </xf>
    <xf numFmtId="0" fontId="41" fillId="0" borderId="2" xfId="9" applyFont="1" applyFill="1" applyBorder="1" applyAlignment="1" applyProtection="1">
      <alignment horizontal="center"/>
    </xf>
    <xf numFmtId="0" fontId="41" fillId="0" borderId="0" xfId="9" applyFont="1" applyFill="1" applyBorder="1" applyAlignment="1" applyProtection="1">
      <alignment horizontal="center" vertical="center"/>
    </xf>
    <xf numFmtId="0" fontId="42" fillId="0" borderId="0" xfId="0" applyFont="1" applyBorder="1" applyProtection="1"/>
    <xf numFmtId="0" fontId="42" fillId="0" borderId="2" xfId="0" applyFont="1" applyFill="1" applyBorder="1" applyProtection="1"/>
    <xf numFmtId="0" fontId="42" fillId="0" borderId="2" xfId="0" applyFont="1" applyFill="1" applyBorder="1" applyAlignment="1" applyProtection="1">
      <alignment horizontal="center"/>
    </xf>
    <xf numFmtId="0" fontId="42" fillId="0" borderId="2" xfId="0" applyFont="1" applyFill="1" applyBorder="1" applyAlignment="1" applyProtection="1">
      <alignment horizontal="center" vertical="center"/>
    </xf>
    <xf numFmtId="0" fontId="41" fillId="0" borderId="0" xfId="9" applyFont="1" applyFill="1" applyBorder="1" applyProtection="1"/>
    <xf numFmtId="0" fontId="42" fillId="0" borderId="0" xfId="0" applyFont="1" applyAlignment="1">
      <alignment horizontal="center"/>
    </xf>
    <xf numFmtId="0" fontId="42" fillId="0" borderId="0" xfId="0" applyFont="1" applyAlignment="1">
      <alignment horizontal="center" vertical="center"/>
    </xf>
    <xf numFmtId="44" fontId="44" fillId="3" borderId="13" xfId="0" applyNumberFormat="1" applyFont="1" applyFill="1" applyBorder="1" applyAlignment="1" applyProtection="1">
      <alignment vertical="center"/>
      <protection hidden="1"/>
    </xf>
    <xf numFmtId="0" fontId="42" fillId="0" borderId="0" xfId="0" applyFont="1" applyFill="1" applyBorder="1" applyAlignment="1">
      <alignment horizontal="left" vertical="center"/>
    </xf>
    <xf numFmtId="0" fontId="48" fillId="0" borderId="0" xfId="0" applyFont="1"/>
    <xf numFmtId="0" fontId="48" fillId="2" borderId="29" xfId="0" applyFont="1" applyFill="1" applyBorder="1" applyAlignment="1">
      <alignment vertical="center" wrapText="1"/>
    </xf>
    <xf numFmtId="0" fontId="41" fillId="2" borderId="12" xfId="9" applyFont="1" applyFill="1" applyBorder="1" applyAlignment="1" applyProtection="1">
      <alignment horizontal="center" vertical="center" wrapText="1"/>
    </xf>
    <xf numFmtId="0" fontId="41" fillId="2" borderId="26" xfId="9" applyFont="1" applyFill="1" applyBorder="1" applyAlignment="1" applyProtection="1">
      <alignment horizontal="center" vertical="center" wrapText="1"/>
    </xf>
    <xf numFmtId="0" fontId="42" fillId="0" borderId="7" xfId="0" applyFont="1" applyBorder="1" applyProtection="1"/>
    <xf numFmtId="0" fontId="50" fillId="0" borderId="7" xfId="0" applyFont="1" applyFill="1" applyBorder="1" applyAlignment="1" applyProtection="1">
      <alignment vertical="top" shrinkToFit="1"/>
      <protection locked="0"/>
    </xf>
    <xf numFmtId="0" fontId="50" fillId="0" borderId="7" xfId="0" applyFont="1" applyFill="1" applyBorder="1" applyAlignment="1" applyProtection="1">
      <alignment vertical="top" wrapText="1"/>
      <protection locked="0"/>
    </xf>
    <xf numFmtId="14" fontId="41" fillId="0" borderId="7" xfId="0" applyNumberFormat="1" applyFont="1" applyFill="1" applyBorder="1" applyAlignment="1" applyProtection="1">
      <alignment vertical="top" wrapText="1"/>
      <protection locked="0"/>
    </xf>
    <xf numFmtId="0" fontId="41" fillId="0" borderId="7" xfId="0" applyFont="1" applyFill="1" applyBorder="1" applyAlignment="1" applyProtection="1">
      <alignment horizontal="center" vertical="top" wrapText="1"/>
      <protection locked="0"/>
    </xf>
    <xf numFmtId="44" fontId="41" fillId="8" borderId="24" xfId="8" applyFont="1" applyFill="1" applyBorder="1" applyAlignment="1" applyProtection="1">
      <alignment vertical="top" wrapText="1"/>
      <protection hidden="1"/>
    </xf>
    <xf numFmtId="0" fontId="41" fillId="0" borderId="8" xfId="0" applyFont="1" applyFill="1" applyBorder="1" applyAlignment="1" applyProtection="1">
      <alignment wrapText="1"/>
      <protection locked="0"/>
    </xf>
    <xf numFmtId="14" fontId="41" fillId="0" borderId="7" xfId="0" applyNumberFormat="1" applyFont="1" applyFill="1" applyBorder="1" applyAlignment="1" applyProtection="1">
      <alignment wrapText="1"/>
      <protection locked="0"/>
    </xf>
    <xf numFmtId="0" fontId="41" fillId="0" borderId="7" xfId="0" applyFont="1" applyFill="1" applyBorder="1" applyAlignment="1" applyProtection="1">
      <alignment horizontal="center" vertical="center" wrapText="1"/>
      <protection locked="0"/>
    </xf>
    <xf numFmtId="0" fontId="43" fillId="0" borderId="0" xfId="0" applyFont="1"/>
    <xf numFmtId="0" fontId="42" fillId="0" borderId="7" xfId="0" applyFont="1" applyBorder="1" applyProtection="1">
      <protection locked="0"/>
    </xf>
    <xf numFmtId="0" fontId="39" fillId="0" borderId="0" xfId="0" applyFont="1" applyProtection="1">
      <protection locked="0"/>
    </xf>
    <xf numFmtId="44" fontId="51" fillId="0" borderId="4" xfId="0" applyNumberFormat="1" applyFont="1" applyFill="1" applyBorder="1" applyAlignment="1" applyProtection="1">
      <alignment wrapText="1"/>
      <protection locked="0"/>
    </xf>
    <xf numFmtId="44" fontId="51" fillId="0" borderId="4" xfId="0" applyNumberFormat="1" applyFont="1" applyFill="1" applyBorder="1" applyAlignment="1" applyProtection="1">
      <alignment horizontal="center" wrapText="1"/>
      <protection locked="0"/>
    </xf>
    <xf numFmtId="44" fontId="51" fillId="0" borderId="5" xfId="0" applyNumberFormat="1" applyFont="1" applyFill="1" applyBorder="1" applyAlignment="1" applyProtection="1">
      <alignment wrapText="1"/>
      <protection locked="0"/>
    </xf>
    <xf numFmtId="0" fontId="52" fillId="0" borderId="2" xfId="9" applyFont="1" applyBorder="1" applyAlignment="1" applyProtection="1"/>
    <xf numFmtId="0" fontId="52" fillId="0" borderId="2" xfId="9" applyFont="1" applyBorder="1" applyAlignment="1" applyProtection="1">
      <alignment vertical="center"/>
    </xf>
    <xf numFmtId="0" fontId="52" fillId="0" borderId="2" xfId="9" applyFont="1" applyBorder="1" applyAlignment="1" applyProtection="1">
      <alignment horizontal="center" vertical="center"/>
    </xf>
    <xf numFmtId="0" fontId="53" fillId="0" borderId="0" xfId="9" applyFont="1" applyAlignment="1">
      <alignment vertical="center"/>
    </xf>
    <xf numFmtId="0" fontId="48" fillId="0" borderId="0" xfId="0" applyFont="1" applyProtection="1"/>
    <xf numFmtId="0" fontId="48" fillId="0" borderId="0" xfId="0" applyFont="1" applyAlignment="1" applyProtection="1">
      <alignment horizontal="center"/>
    </xf>
    <xf numFmtId="0" fontId="48" fillId="0" borderId="0" xfId="0" applyFont="1" applyAlignment="1" applyProtection="1">
      <alignment horizontal="center" vertical="center"/>
    </xf>
    <xf numFmtId="0" fontId="48" fillId="0" borderId="1" xfId="0" applyFont="1" applyBorder="1" applyProtection="1">
      <protection locked="0"/>
    </xf>
    <xf numFmtId="0" fontId="48" fillId="0" borderId="1" xfId="0" applyFont="1" applyBorder="1" applyAlignment="1" applyProtection="1">
      <alignment wrapText="1"/>
      <protection locked="0"/>
    </xf>
    <xf numFmtId="0" fontId="48" fillId="0" borderId="1" xfId="0" applyFont="1" applyBorder="1" applyProtection="1"/>
    <xf numFmtId="0" fontId="48" fillId="0" borderId="1" xfId="0" applyFont="1" applyBorder="1" applyAlignment="1" applyProtection="1">
      <alignment horizontal="center"/>
    </xf>
    <xf numFmtId="0" fontId="48" fillId="0" borderId="1" xfId="0" applyFont="1" applyBorder="1" applyAlignment="1" applyProtection="1">
      <alignment horizontal="center" vertical="center"/>
    </xf>
    <xf numFmtId="0" fontId="39" fillId="0" borderId="0" xfId="0" applyFont="1" applyProtection="1"/>
    <xf numFmtId="0" fontId="39" fillId="0" borderId="0" xfId="0" applyFont="1" applyAlignment="1" applyProtection="1">
      <alignment horizontal="center"/>
    </xf>
    <xf numFmtId="0" fontId="39" fillId="0" borderId="0" xfId="0" applyFont="1" applyAlignment="1" applyProtection="1">
      <alignment horizontal="center" vertical="center"/>
    </xf>
    <xf numFmtId="0" fontId="39" fillId="0" borderId="0" xfId="0" applyFont="1" applyAlignment="1">
      <alignment vertical="center"/>
    </xf>
    <xf numFmtId="0" fontId="53" fillId="0" borderId="1" xfId="9" applyFont="1" applyFill="1" applyBorder="1" applyAlignment="1" applyProtection="1">
      <alignment horizontal="center" vertical="center" shrinkToFit="1"/>
      <protection locked="0"/>
    </xf>
    <xf numFmtId="0" fontId="44" fillId="0" borderId="1" xfId="0" applyFont="1" applyFill="1" applyBorder="1" applyAlignment="1" applyProtection="1">
      <alignment horizontal="center" vertical="center" wrapText="1"/>
    </xf>
    <xf numFmtId="0" fontId="44" fillId="0" borderId="1" xfId="0" applyFont="1" applyFill="1" applyBorder="1" applyAlignment="1" applyProtection="1">
      <alignment horizontal="center" wrapText="1"/>
    </xf>
    <xf numFmtId="0" fontId="47" fillId="0" borderId="0" xfId="0" applyFont="1" applyBorder="1" applyAlignment="1">
      <alignment horizontal="left"/>
    </xf>
    <xf numFmtId="0" fontId="44" fillId="0" borderId="0" xfId="0" quotePrefix="1" applyFont="1" applyBorder="1" applyAlignment="1" applyProtection="1">
      <alignment horizontal="left" vertical="center" shrinkToFit="1"/>
      <protection locked="0"/>
    </xf>
    <xf numFmtId="0" fontId="25" fillId="0" borderId="6" xfId="10" applyFont="1" applyBorder="1" applyAlignment="1">
      <alignment horizontal="left"/>
    </xf>
    <xf numFmtId="0" fontId="36" fillId="0" borderId="6" xfId="10" applyFont="1" applyBorder="1" applyAlignment="1">
      <alignment horizontal="left"/>
    </xf>
    <xf numFmtId="0" fontId="55" fillId="0" borderId="6" xfId="10" applyFont="1" applyBorder="1" applyAlignment="1">
      <alignment horizontal="left"/>
    </xf>
    <xf numFmtId="0" fontId="13" fillId="0" borderId="6" xfId="10" applyFont="1" applyFill="1" applyBorder="1" applyProtection="1"/>
    <xf numFmtId="0" fontId="13" fillId="0" borderId="0" xfId="10" applyFont="1" applyFill="1" applyProtection="1"/>
    <xf numFmtId="0" fontId="13" fillId="0" borderId="0" xfId="10" applyFont="1" applyFill="1" applyBorder="1" applyProtection="1"/>
    <xf numFmtId="0" fontId="37" fillId="0" borderId="0" xfId="10" applyFont="1" applyBorder="1" applyAlignment="1" applyProtection="1">
      <alignment vertical="center"/>
    </xf>
    <xf numFmtId="0" fontId="37" fillId="0" borderId="0" xfId="10" applyFont="1" applyAlignment="1" applyProtection="1">
      <alignment vertical="center"/>
    </xf>
    <xf numFmtId="0" fontId="37" fillId="0" borderId="0" xfId="10" applyFont="1" applyBorder="1" applyAlignment="1" applyProtection="1">
      <alignment horizontal="left" vertical="center"/>
    </xf>
    <xf numFmtId="0" fontId="37" fillId="0" borderId="0" xfId="10" applyFont="1" applyAlignment="1">
      <alignment vertical="center"/>
    </xf>
    <xf numFmtId="0" fontId="37" fillId="0" borderId="1" xfId="10" applyFont="1" applyFill="1" applyBorder="1" applyAlignment="1" applyProtection="1">
      <alignment vertical="center"/>
      <protection locked="0"/>
    </xf>
    <xf numFmtId="0" fontId="37" fillId="0" borderId="1" xfId="10" applyFont="1" applyFill="1" applyBorder="1" applyAlignment="1" applyProtection="1">
      <alignment vertical="center" wrapText="1"/>
      <protection locked="0"/>
    </xf>
    <xf numFmtId="0" fontId="37" fillId="0" borderId="0" xfId="10" applyFont="1" applyAlignment="1" applyProtection="1">
      <alignment vertical="center"/>
      <protection locked="0"/>
    </xf>
    <xf numFmtId="0" fontId="23" fillId="0" borderId="0" xfId="10" applyFont="1"/>
    <xf numFmtId="0" fontId="37" fillId="0" borderId="0" xfId="10" applyFont="1" applyFill="1" applyBorder="1" applyAlignment="1" applyProtection="1">
      <alignment vertical="top"/>
    </xf>
    <xf numFmtId="0" fontId="37" fillId="0" borderId="0" xfId="10" applyFont="1" applyFill="1" applyBorder="1" applyAlignment="1" applyProtection="1">
      <alignment vertical="top" wrapText="1"/>
    </xf>
    <xf numFmtId="0" fontId="37" fillId="0" borderId="0" xfId="10" applyFont="1" applyFill="1" applyBorder="1" applyAlignment="1" applyProtection="1">
      <alignment vertical="center"/>
    </xf>
    <xf numFmtId="0" fontId="37" fillId="0" borderId="0" xfId="10" applyFont="1" applyBorder="1" applyAlignment="1">
      <alignment vertical="center"/>
    </xf>
    <xf numFmtId="14" fontId="37" fillId="0" borderId="1" xfId="10" applyNumberFormat="1" applyFont="1" applyFill="1" applyBorder="1" applyAlignment="1" applyProtection="1">
      <alignment vertical="center"/>
      <protection locked="0"/>
    </xf>
    <xf numFmtId="0" fontId="36" fillId="0" borderId="0" xfId="10" applyFont="1" applyBorder="1" applyAlignment="1">
      <alignment horizontal="left"/>
    </xf>
    <xf numFmtId="0" fontId="23" fillId="0" borderId="0" xfId="10" applyFont="1" applyFill="1"/>
    <xf numFmtId="0" fontId="55" fillId="0" borderId="0" xfId="10" applyFont="1" applyFill="1" applyBorder="1" applyAlignment="1">
      <alignment horizontal="left"/>
    </xf>
    <xf numFmtId="0" fontId="25" fillId="0" borderId="1" xfId="10" applyFont="1" applyBorder="1"/>
    <xf numFmtId="0" fontId="20" fillId="0" borderId="1" xfId="0" applyFont="1" applyBorder="1"/>
    <xf numFmtId="0" fontId="57" fillId="0" borderId="0" xfId="10" applyFont="1"/>
    <xf numFmtId="0" fontId="13" fillId="4" borderId="8" xfId="10" applyFont="1" applyFill="1" applyBorder="1" applyAlignment="1" applyProtection="1">
      <alignment horizontal="center" vertical="center" wrapText="1"/>
    </xf>
    <xf numFmtId="0" fontId="13" fillId="4" borderId="30" xfId="10" applyFont="1" applyFill="1" applyBorder="1" applyAlignment="1" applyProtection="1">
      <alignment horizontal="center" vertical="center" wrapText="1"/>
    </xf>
    <xf numFmtId="0" fontId="13" fillId="0" borderId="0" xfId="10" applyFont="1" applyProtection="1"/>
    <xf numFmtId="0" fontId="13" fillId="0" borderId="7" xfId="10" applyFont="1" applyBorder="1" applyAlignment="1" applyProtection="1">
      <alignment horizontal="center" wrapText="1"/>
      <protection locked="0"/>
    </xf>
    <xf numFmtId="14" fontId="13" fillId="0" borderId="1" xfId="10" applyNumberFormat="1" applyFont="1" applyBorder="1" applyAlignment="1" applyProtection="1">
      <alignment vertical="center" wrapText="1"/>
      <protection locked="0"/>
    </xf>
    <xf numFmtId="0" fontId="13" fillId="0" borderId="30" xfId="10" applyFont="1" applyBorder="1" applyAlignment="1" applyProtection="1">
      <alignment horizontal="center" wrapText="1"/>
      <protection locked="0"/>
    </xf>
    <xf numFmtId="0" fontId="13" fillId="0" borderId="7" xfId="10" applyFont="1" applyBorder="1" applyAlignment="1" applyProtection="1">
      <alignment wrapText="1"/>
      <protection locked="0"/>
    </xf>
    <xf numFmtId="43" fontId="13" fillId="0" borderId="7" xfId="1" applyNumberFormat="1" applyFont="1" applyBorder="1" applyAlignment="1" applyProtection="1">
      <alignment wrapText="1"/>
      <protection locked="0"/>
    </xf>
    <xf numFmtId="164" fontId="13" fillId="3" borderId="7" xfId="10" applyNumberFormat="1" applyFont="1" applyFill="1" applyBorder="1" applyAlignment="1" applyProtection="1">
      <protection hidden="1"/>
    </xf>
    <xf numFmtId="0" fontId="25" fillId="4" borderId="22" xfId="10" applyFont="1" applyFill="1" applyBorder="1" applyAlignment="1" applyProtection="1"/>
    <xf numFmtId="164" fontId="13" fillId="6" borderId="7" xfId="10" applyNumberFormat="1" applyFont="1" applyFill="1" applyBorder="1" applyAlignment="1" applyProtection="1">
      <alignment wrapText="1"/>
      <protection hidden="1"/>
    </xf>
    <xf numFmtId="0" fontId="23" fillId="0" borderId="0" xfId="10" applyFont="1" applyBorder="1" applyProtection="1"/>
    <xf numFmtId="0" fontId="58" fillId="0" borderId="0" xfId="0" applyFont="1"/>
    <xf numFmtId="164" fontId="20" fillId="0" borderId="0" xfId="0" applyNumberFormat="1" applyFont="1" applyFill="1" applyBorder="1"/>
    <xf numFmtId="169" fontId="13" fillId="0" borderId="7" xfId="8" applyNumberFormat="1" applyFont="1" applyBorder="1" applyAlignment="1" applyProtection="1">
      <alignment wrapText="1"/>
      <protection locked="0"/>
    </xf>
    <xf numFmtId="164" fontId="13" fillId="3" borderId="8" xfId="10" applyNumberFormat="1" applyFont="1" applyFill="1" applyBorder="1" applyAlignment="1" applyProtection="1">
      <protection hidden="1"/>
    </xf>
    <xf numFmtId="0" fontId="13" fillId="0" borderId="8" xfId="10" applyFont="1" applyBorder="1" applyAlignment="1" applyProtection="1">
      <alignment wrapText="1"/>
      <protection locked="0"/>
    </xf>
    <xf numFmtId="0" fontId="13" fillId="0" borderId="0" xfId="10" applyFont="1" applyFill="1" applyBorder="1" applyAlignment="1" applyProtection="1">
      <alignment horizontal="left" wrapText="1"/>
    </xf>
    <xf numFmtId="0" fontId="23" fillId="0" borderId="0" xfId="10" applyFont="1" applyFill="1" applyBorder="1" applyProtection="1"/>
    <xf numFmtId="169" fontId="13" fillId="0" borderId="7" xfId="10" applyNumberFormat="1" applyFont="1" applyBorder="1" applyAlignment="1" applyProtection="1">
      <alignment wrapText="1"/>
      <protection locked="0"/>
    </xf>
    <xf numFmtId="43" fontId="13" fillId="0" borderId="8" xfId="1" applyNumberFormat="1" applyFont="1" applyBorder="1" applyAlignment="1" applyProtection="1">
      <alignment wrapText="1"/>
      <protection locked="0"/>
    </xf>
    <xf numFmtId="0" fontId="20" fillId="0" borderId="0" xfId="0" applyFont="1" applyProtection="1"/>
    <xf numFmtId="0" fontId="13" fillId="4" borderId="8"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3" fillId="4" borderId="30" xfId="10" applyFont="1" applyFill="1" applyBorder="1" applyAlignment="1" applyProtection="1">
      <alignment horizontal="center" vertical="center"/>
    </xf>
    <xf numFmtId="0" fontId="13" fillId="4" borderId="8" xfId="10" applyFont="1" applyFill="1" applyBorder="1" applyAlignment="1" applyProtection="1">
      <alignment horizontal="center" vertical="center"/>
    </xf>
    <xf numFmtId="0" fontId="13" fillId="0" borderId="0" xfId="0" applyFont="1" applyBorder="1" applyProtection="1"/>
    <xf numFmtId="0" fontId="13" fillId="0" borderId="0" xfId="0" applyFont="1" applyProtection="1"/>
    <xf numFmtId="0" fontId="13" fillId="0" borderId="8" xfId="0" applyFont="1" applyBorder="1" applyAlignment="1" applyProtection="1">
      <alignment horizontal="center" vertical="center" wrapText="1"/>
      <protection locked="0"/>
    </xf>
    <xf numFmtId="43" fontId="13" fillId="0" borderId="8" xfId="6" applyNumberFormat="1" applyFont="1" applyBorder="1" applyAlignment="1" applyProtection="1">
      <alignment wrapText="1"/>
      <protection locked="0"/>
    </xf>
    <xf numFmtId="43" fontId="13" fillId="0" borderId="8" xfId="5" applyNumberFormat="1" applyFont="1" applyBorder="1" applyAlignment="1" applyProtection="1">
      <alignment wrapText="1"/>
      <protection locked="0"/>
    </xf>
    <xf numFmtId="164" fontId="13" fillId="6" borderId="7" xfId="0" applyNumberFormat="1" applyFont="1" applyFill="1" applyBorder="1" applyAlignment="1" applyProtection="1">
      <alignment wrapText="1"/>
      <protection hidden="1"/>
    </xf>
    <xf numFmtId="0" fontId="13" fillId="0" borderId="8" xfId="0" applyFont="1" applyBorder="1" applyAlignment="1" applyProtection="1">
      <alignment wrapText="1"/>
      <protection locked="0"/>
    </xf>
    <xf numFmtId="14" fontId="13" fillId="0" borderId="8" xfId="0" applyNumberFormat="1" applyFont="1" applyBorder="1" applyAlignment="1" applyProtection="1">
      <alignment wrapText="1"/>
      <protection locked="0"/>
    </xf>
    <xf numFmtId="0" fontId="13" fillId="0" borderId="0" xfId="0" applyFont="1" applyBorder="1"/>
    <xf numFmtId="0" fontId="13" fillId="0" borderId="0" xfId="0" applyFont="1"/>
    <xf numFmtId="0" fontId="13" fillId="5" borderId="8" xfId="0" applyFont="1" applyFill="1" applyBorder="1" applyAlignment="1" applyProtection="1">
      <alignment vertical="center" wrapText="1"/>
      <protection locked="0"/>
    </xf>
    <xf numFmtId="0" fontId="13" fillId="0" borderId="8" xfId="0" applyNumberFormat="1" applyFont="1" applyBorder="1" applyAlignment="1" applyProtection="1">
      <alignment vertical="center" wrapText="1"/>
      <protection locked="0"/>
    </xf>
    <xf numFmtId="14" fontId="13" fillId="0" borderId="8" xfId="0" applyNumberFormat="1" applyFont="1" applyBorder="1" applyAlignment="1" applyProtection="1">
      <alignment horizontal="center" vertical="center" wrapText="1"/>
      <protection locked="0"/>
    </xf>
    <xf numFmtId="164" fontId="58" fillId="6" borderId="13" xfId="0" applyNumberFormat="1" applyFont="1" applyFill="1" applyBorder="1" applyProtection="1">
      <protection hidden="1"/>
    </xf>
    <xf numFmtId="0" fontId="31" fillId="0" borderId="1" xfId="0" applyFont="1" applyBorder="1"/>
    <xf numFmtId="164" fontId="13" fillId="6" borderId="32" xfId="0" applyNumberFormat="1" applyFont="1" applyFill="1" applyBorder="1" applyAlignment="1" applyProtection="1">
      <alignment wrapText="1"/>
      <protection hidden="1"/>
    </xf>
    <xf numFmtId="0" fontId="13" fillId="0" borderId="8" xfId="0" applyFont="1" applyBorder="1" applyProtection="1">
      <protection locked="0"/>
    </xf>
    <xf numFmtId="0" fontId="13" fillId="0" borderId="7" xfId="0" applyFont="1" applyBorder="1" applyAlignment="1" applyProtection="1">
      <alignment horizontal="center" vertical="center" wrapText="1"/>
      <protection locked="0"/>
    </xf>
    <xf numFmtId="0" fontId="13" fillId="5" borderId="24" xfId="0" applyFont="1" applyFill="1" applyBorder="1" applyAlignment="1" applyProtection="1">
      <alignment vertical="center" wrapText="1"/>
      <protection locked="0"/>
    </xf>
    <xf numFmtId="0" fontId="13" fillId="0" borderId="7" xfId="0" applyNumberFormat="1" applyFont="1" applyBorder="1" applyAlignment="1" applyProtection="1">
      <alignment vertical="center" wrapText="1"/>
      <protection locked="0"/>
    </xf>
    <xf numFmtId="0" fontId="13" fillId="0" borderId="7" xfId="0" applyFont="1" applyBorder="1" applyAlignment="1" applyProtection="1">
      <alignment wrapText="1"/>
      <protection locked="0"/>
    </xf>
    <xf numFmtId="43" fontId="13" fillId="0" borderId="7" xfId="5" applyNumberFormat="1" applyFont="1" applyBorder="1" applyAlignment="1" applyProtection="1">
      <alignment wrapText="1"/>
      <protection locked="0"/>
    </xf>
    <xf numFmtId="0" fontId="13" fillId="5" borderId="30" xfId="0" applyFont="1" applyFill="1" applyBorder="1" applyAlignment="1" applyProtection="1">
      <alignment vertical="center" wrapText="1"/>
      <protection locked="0"/>
    </xf>
    <xf numFmtId="0" fontId="13" fillId="0" borderId="30" xfId="10" applyFont="1" applyBorder="1" applyAlignment="1" applyProtection="1">
      <protection locked="0"/>
    </xf>
    <xf numFmtId="14" fontId="13" fillId="0" borderId="7" xfId="10" applyNumberFormat="1" applyFont="1" applyBorder="1" applyAlignment="1" applyProtection="1">
      <alignment wrapText="1"/>
      <protection locked="0"/>
    </xf>
    <xf numFmtId="44" fontId="13" fillId="0" borderId="7" xfId="6" applyFont="1" applyBorder="1" applyAlignment="1" applyProtection="1">
      <alignment wrapText="1"/>
      <protection locked="0"/>
    </xf>
    <xf numFmtId="0" fontId="13" fillId="0" borderId="30" xfId="0" applyFont="1" applyBorder="1" applyAlignment="1" applyProtection="1">
      <alignment wrapText="1"/>
      <protection locked="0"/>
    </xf>
    <xf numFmtId="14" fontId="13" fillId="0" borderId="8" xfId="0" applyNumberFormat="1" applyFont="1" applyBorder="1" applyAlignment="1" applyProtection="1">
      <alignment horizontal="center" wrapText="1"/>
      <protection locked="0"/>
    </xf>
    <xf numFmtId="0" fontId="13" fillId="0" borderId="8" xfId="10" applyFont="1" applyBorder="1" applyProtection="1">
      <protection locked="0"/>
    </xf>
    <xf numFmtId="0" fontId="13" fillId="4" borderId="31" xfId="10" applyFont="1" applyFill="1" applyBorder="1" applyAlignment="1" applyProtection="1">
      <alignment horizontal="center" vertical="center"/>
    </xf>
    <xf numFmtId="14" fontId="13" fillId="0" borderId="7" xfId="0" applyNumberFormat="1" applyFont="1" applyBorder="1" applyAlignment="1" applyProtection="1">
      <alignment wrapText="1"/>
      <protection locked="0"/>
    </xf>
    <xf numFmtId="0" fontId="13" fillId="0" borderId="31" xfId="0" applyFont="1" applyBorder="1" applyAlignment="1" applyProtection="1">
      <alignment wrapText="1"/>
      <protection locked="0"/>
    </xf>
    <xf numFmtId="44" fontId="13" fillId="0" borderId="0" xfId="6" applyFont="1" applyBorder="1" applyAlignment="1" applyProtection="1">
      <alignment wrapText="1"/>
    </xf>
    <xf numFmtId="164" fontId="58" fillId="0" borderId="0" xfId="0" applyNumberFormat="1" applyFont="1" applyFill="1" applyBorder="1" applyProtection="1"/>
    <xf numFmtId="164" fontId="20" fillId="0" borderId="0" xfId="0" applyNumberFormat="1" applyFont="1" applyFill="1" applyBorder="1" applyProtection="1"/>
    <xf numFmtId="0" fontId="36" fillId="0" borderId="6" xfId="10" applyFont="1" applyFill="1" applyBorder="1" applyAlignment="1" applyProtection="1">
      <alignment horizontal="left"/>
    </xf>
    <xf numFmtId="0" fontId="36" fillId="0" borderId="6" xfId="10" applyFont="1" applyBorder="1" applyAlignment="1" applyProtection="1">
      <alignment horizontal="left"/>
    </xf>
    <xf numFmtId="0" fontId="55" fillId="0" borderId="6" xfId="10" applyFont="1" applyBorder="1" applyAlignment="1" applyProtection="1">
      <alignment horizontal="left"/>
    </xf>
    <xf numFmtId="0" fontId="27" fillId="0" borderId="0" xfId="0" applyFont="1" applyProtection="1"/>
    <xf numFmtId="0" fontId="13" fillId="0" borderId="0" xfId="0" applyFont="1" applyBorder="1" applyAlignment="1" applyProtection="1">
      <alignment horizontal="center" vertical="center" wrapText="1"/>
      <protection locked="0"/>
    </xf>
    <xf numFmtId="14" fontId="13" fillId="0" borderId="0" xfId="0" applyNumberFormat="1" applyFont="1" applyBorder="1" applyAlignment="1" applyProtection="1">
      <alignment vertical="center"/>
      <protection locked="0"/>
    </xf>
    <xf numFmtId="0" fontId="13" fillId="0" borderId="0" xfId="0" applyFont="1" applyBorder="1" applyAlignment="1" applyProtection="1">
      <alignment wrapText="1"/>
      <protection locked="0"/>
    </xf>
    <xf numFmtId="14" fontId="13" fillId="0" borderId="0" xfId="0" applyNumberFormat="1" applyFont="1" applyBorder="1" applyAlignment="1" applyProtection="1">
      <alignment wrapText="1"/>
      <protection locked="0"/>
    </xf>
    <xf numFmtId="44" fontId="13" fillId="0" borderId="0" xfId="6" applyFont="1" applyBorder="1" applyAlignment="1" applyProtection="1">
      <alignment wrapText="1"/>
      <protection locked="0"/>
    </xf>
    <xf numFmtId="43" fontId="13" fillId="0" borderId="0" xfId="5" applyNumberFormat="1" applyFont="1" applyBorder="1" applyAlignment="1" applyProtection="1">
      <alignment wrapText="1"/>
      <protection locked="0"/>
    </xf>
    <xf numFmtId="0" fontId="13" fillId="0" borderId="0" xfId="0" applyFont="1" applyBorder="1" applyAlignment="1" applyProtection="1">
      <alignment horizontal="center" vertical="center" wrapText="1"/>
    </xf>
    <xf numFmtId="0" fontId="13" fillId="0" borderId="0" xfId="0" applyFont="1" applyBorder="1" applyAlignment="1" applyProtection="1">
      <alignment wrapText="1"/>
    </xf>
    <xf numFmtId="14" fontId="13" fillId="0" borderId="0" xfId="0" applyNumberFormat="1" applyFont="1" applyBorder="1" applyAlignment="1" applyProtection="1">
      <alignment wrapText="1"/>
    </xf>
    <xf numFmtId="0" fontId="13" fillId="0" borderId="0" xfId="0" applyFont="1" applyBorder="1" applyAlignment="1" applyProtection="1">
      <alignment horizontal="center" vertical="center"/>
    </xf>
    <xf numFmtId="165" fontId="13" fillId="0" borderId="0" xfId="5" applyNumberFormat="1" applyFont="1" applyBorder="1" applyAlignment="1" applyProtection="1">
      <alignment wrapText="1"/>
    </xf>
    <xf numFmtId="0" fontId="13" fillId="0" borderId="0" xfId="0" applyFont="1" applyBorder="1" applyAlignment="1" applyProtection="1">
      <alignment horizontal="center" wrapText="1"/>
    </xf>
    <xf numFmtId="0" fontId="13" fillId="0" borderId="6" xfId="0" applyFont="1" applyBorder="1" applyAlignment="1" applyProtection="1">
      <alignment horizontal="center" vertical="center"/>
    </xf>
    <xf numFmtId="0" fontId="13" fillId="0" borderId="6" xfId="0" applyFont="1" applyBorder="1" applyAlignment="1" applyProtection="1">
      <alignment wrapText="1"/>
    </xf>
    <xf numFmtId="14" fontId="13" fillId="0" borderId="6" xfId="0" applyNumberFormat="1" applyFont="1" applyBorder="1" applyAlignment="1" applyProtection="1">
      <alignment wrapText="1"/>
    </xf>
    <xf numFmtId="44" fontId="13" fillId="0" borderId="6" xfId="6" applyFont="1" applyBorder="1" applyAlignment="1" applyProtection="1">
      <alignment wrapText="1"/>
    </xf>
    <xf numFmtId="165" fontId="13" fillId="0" borderId="6" xfId="5" applyNumberFormat="1" applyFont="1" applyBorder="1" applyAlignment="1" applyProtection="1">
      <alignment wrapText="1"/>
    </xf>
    <xf numFmtId="164" fontId="13" fillId="0" borderId="6" xfId="0" applyNumberFormat="1" applyFont="1" applyFill="1" applyBorder="1" applyAlignment="1" applyProtection="1">
      <alignment wrapText="1"/>
    </xf>
    <xf numFmtId="0" fontId="13" fillId="0" borderId="6" xfId="0" applyFont="1" applyBorder="1" applyAlignment="1" applyProtection="1">
      <alignment horizontal="center" wrapText="1"/>
    </xf>
    <xf numFmtId="0" fontId="13" fillId="0" borderId="6" xfId="0" applyFont="1" applyBorder="1" applyProtection="1"/>
    <xf numFmtId="0" fontId="23" fillId="0" borderId="5" xfId="10" applyFont="1" applyFill="1" applyBorder="1" applyAlignment="1" applyProtection="1">
      <alignment vertical="top"/>
    </xf>
    <xf numFmtId="0" fontId="23" fillId="0" borderId="4" xfId="10" applyFont="1" applyFill="1" applyBorder="1" applyAlignment="1" applyProtection="1">
      <alignment vertical="top"/>
    </xf>
    <xf numFmtId="0" fontId="23" fillId="0" borderId="4" xfId="10" applyFont="1" applyFill="1" applyBorder="1" applyAlignment="1" applyProtection="1">
      <alignment vertical="top" wrapText="1"/>
    </xf>
    <xf numFmtId="0" fontId="13" fillId="0" borderId="4" xfId="10" applyFont="1" applyFill="1" applyBorder="1" applyAlignment="1" applyProtection="1">
      <alignment vertical="top" wrapText="1"/>
    </xf>
    <xf numFmtId="0" fontId="23" fillId="0" borderId="4" xfId="10" applyFont="1" applyFill="1" applyBorder="1" applyAlignment="1" applyProtection="1">
      <alignment vertical="center"/>
    </xf>
    <xf numFmtId="0" fontId="23" fillId="0" borderId="4" xfId="10" applyFont="1" applyBorder="1" applyAlignment="1" applyProtection="1">
      <alignment vertical="center"/>
    </xf>
    <xf numFmtId="0" fontId="23" fillId="0" borderId="16" xfId="10" applyFont="1" applyBorder="1" applyAlignment="1" applyProtection="1">
      <alignment vertical="center"/>
    </xf>
    <xf numFmtId="0" fontId="23" fillId="0" borderId="3" xfId="10" applyFont="1" applyFill="1" applyBorder="1" applyAlignment="1" applyProtection="1">
      <alignment vertical="top"/>
    </xf>
    <xf numFmtId="0" fontId="23" fillId="0" borderId="0" xfId="10" applyFont="1" applyFill="1" applyBorder="1" applyAlignment="1" applyProtection="1">
      <alignment vertical="top"/>
    </xf>
    <xf numFmtId="0" fontId="23" fillId="0" borderId="0" xfId="10" applyFont="1" applyFill="1" applyBorder="1" applyAlignment="1" applyProtection="1">
      <alignment vertical="top" wrapText="1"/>
    </xf>
    <xf numFmtId="0" fontId="23" fillId="0" borderId="0" xfId="10" applyFont="1" applyFill="1" applyBorder="1" applyAlignment="1" applyProtection="1">
      <alignment vertical="center"/>
    </xf>
    <xf numFmtId="0" fontId="23" fillId="0" borderId="0" xfId="10" applyFont="1" applyBorder="1" applyAlignment="1" applyProtection="1">
      <alignment vertical="center"/>
    </xf>
    <xf numFmtId="0" fontId="23" fillId="0" borderId="3" xfId="10" applyFont="1" applyBorder="1" applyAlignment="1" applyProtection="1">
      <alignment vertical="center"/>
    </xf>
    <xf numFmtId="0" fontId="57" fillId="0" borderId="0" xfId="10" applyFont="1" applyFill="1" applyBorder="1" applyAlignment="1" applyProtection="1">
      <alignment horizontal="left"/>
    </xf>
    <xf numFmtId="0" fontId="37" fillId="0" borderId="15" xfId="10" applyFont="1" applyBorder="1" applyAlignment="1" applyProtection="1">
      <alignment vertical="center"/>
    </xf>
    <xf numFmtId="0" fontId="61" fillId="0" borderId="0" xfId="10" applyFont="1" applyFill="1" applyBorder="1" applyAlignment="1" applyProtection="1">
      <alignment vertical="top"/>
    </xf>
    <xf numFmtId="0" fontId="25" fillId="0" borderId="3" xfId="10" applyFont="1" applyFill="1" applyBorder="1" applyAlignment="1" applyProtection="1">
      <alignment vertical="top"/>
    </xf>
    <xf numFmtId="0" fontId="23" fillId="0" borderId="0" xfId="10" applyFont="1" applyFill="1" applyBorder="1" applyAlignment="1" applyProtection="1">
      <alignment wrapText="1"/>
    </xf>
    <xf numFmtId="0" fontId="23" fillId="0" borderId="15" xfId="10" applyFont="1" applyFill="1" applyBorder="1" applyAlignment="1" applyProtection="1">
      <alignment vertical="top" wrapText="1"/>
    </xf>
    <xf numFmtId="0" fontId="27" fillId="0" borderId="0" xfId="0" applyFont="1" applyBorder="1" applyAlignment="1" applyProtection="1">
      <alignment vertical="center"/>
    </xf>
    <xf numFmtId="4" fontId="20" fillId="0" borderId="0" xfId="0" applyNumberFormat="1" applyFont="1" applyBorder="1" applyProtection="1"/>
    <xf numFmtId="164" fontId="13" fillId="0" borderId="0" xfId="10" applyNumberFormat="1" applyFont="1" applyFill="1" applyBorder="1" applyAlignment="1" applyProtection="1">
      <alignment wrapText="1"/>
    </xf>
    <xf numFmtId="0" fontId="27" fillId="0" borderId="0" xfId="0" applyFont="1" applyBorder="1" applyProtection="1"/>
    <xf numFmtId="0" fontId="37" fillId="0" borderId="0" xfId="10" applyFont="1" applyFill="1" applyBorder="1" applyAlignment="1" applyProtection="1"/>
    <xf numFmtId="44" fontId="37" fillId="0" borderId="0" xfId="10" applyNumberFormat="1" applyFont="1" applyFill="1" applyBorder="1" applyAlignment="1" applyProtection="1"/>
    <xf numFmtId="4" fontId="20" fillId="0" borderId="0" xfId="0" applyNumberFormat="1" applyFont="1" applyFill="1" applyBorder="1" applyAlignment="1" applyProtection="1">
      <alignment horizontal="right"/>
    </xf>
    <xf numFmtId="0" fontId="31" fillId="0" borderId="0" xfId="0" applyFont="1" applyBorder="1" applyProtection="1"/>
    <xf numFmtId="0" fontId="23" fillId="0" borderId="10" xfId="10" applyFont="1" applyFill="1" applyBorder="1" applyAlignment="1" applyProtection="1">
      <alignment vertical="top"/>
    </xf>
    <xf numFmtId="0" fontId="23" fillId="0" borderId="6" xfId="10" applyFont="1" applyFill="1" applyBorder="1" applyAlignment="1" applyProtection="1">
      <alignment vertical="top"/>
    </xf>
    <xf numFmtId="0" fontId="23" fillId="0" borderId="6" xfId="10" applyFont="1" applyFill="1" applyBorder="1" applyAlignment="1" applyProtection="1">
      <alignment vertical="top" wrapText="1"/>
    </xf>
    <xf numFmtId="0" fontId="23" fillId="0" borderId="6" xfId="10" applyFont="1" applyBorder="1" applyAlignment="1" applyProtection="1">
      <alignment vertical="center"/>
    </xf>
    <xf numFmtId="0" fontId="23" fillId="0" borderId="14" xfId="10" applyFont="1" applyBorder="1" applyAlignment="1" applyProtection="1">
      <alignment vertical="center"/>
    </xf>
    <xf numFmtId="0" fontId="57" fillId="0" borderId="0" xfId="10" applyFont="1" applyFill="1" applyBorder="1" applyAlignment="1" applyProtection="1">
      <alignment vertical="top"/>
    </xf>
    <xf numFmtId="0" fontId="20" fillId="0" borderId="0" xfId="0" applyFont="1" applyBorder="1" applyAlignment="1">
      <alignment vertical="center" wrapText="1" shrinkToFit="1"/>
    </xf>
    <xf numFmtId="0" fontId="62" fillId="6" borderId="12" xfId="0" applyFont="1" applyFill="1" applyBorder="1" applyAlignment="1" applyProtection="1">
      <alignment wrapText="1"/>
    </xf>
    <xf numFmtId="0" fontId="58" fillId="6" borderId="26" xfId="0" applyFont="1" applyFill="1" applyBorder="1" applyAlignment="1" applyProtection="1">
      <alignment wrapText="1"/>
    </xf>
    <xf numFmtId="164" fontId="58" fillId="6" borderId="26" xfId="0" applyNumberFormat="1" applyFont="1" applyFill="1" applyBorder="1" applyAlignment="1" applyProtection="1">
      <alignment wrapText="1"/>
    </xf>
    <xf numFmtId="44" fontId="58" fillId="6" borderId="25" xfId="6" applyFont="1" applyFill="1" applyBorder="1" applyAlignment="1" applyProtection="1"/>
    <xf numFmtId="0" fontId="20" fillId="0" borderId="0" xfId="0" applyFont="1" applyBorder="1" applyAlignment="1"/>
    <xf numFmtId="0" fontId="23" fillId="0" borderId="0" xfId="10" applyFont="1" applyBorder="1" applyAlignment="1">
      <alignment vertical="center"/>
    </xf>
    <xf numFmtId="0" fontId="63" fillId="0" borderId="0" xfId="10" applyFont="1" applyBorder="1" applyAlignment="1">
      <alignment vertical="center"/>
    </xf>
    <xf numFmtId="0" fontId="13" fillId="0" borderId="0" xfId="10" applyFont="1" applyFill="1" applyBorder="1" applyAlignment="1" applyProtection="1">
      <alignment vertical="top"/>
    </xf>
    <xf numFmtId="0" fontId="37" fillId="0" borderId="2" xfId="10" applyFont="1" applyBorder="1" applyAlignment="1" applyProtection="1"/>
    <xf numFmtId="0" fontId="37" fillId="0" borderId="2" xfId="10" applyFont="1" applyBorder="1" applyAlignment="1" applyProtection="1">
      <alignment vertical="center"/>
    </xf>
    <xf numFmtId="0" fontId="37" fillId="0" borderId="2" xfId="10" applyFont="1" applyBorder="1" applyAlignment="1" applyProtection="1">
      <alignment horizontal="left" indent="3"/>
    </xf>
    <xf numFmtId="0" fontId="23" fillId="0" borderId="0" xfId="10" applyFont="1" applyProtection="1"/>
    <xf numFmtId="0" fontId="37" fillId="0" borderId="0" xfId="10" applyFont="1" applyAlignment="1" applyProtection="1">
      <protection locked="0"/>
    </xf>
    <xf numFmtId="0" fontId="37" fillId="0" borderId="1" xfId="10" applyFont="1" applyBorder="1" applyAlignment="1" applyProtection="1">
      <protection locked="0"/>
    </xf>
    <xf numFmtId="0" fontId="37" fillId="0" borderId="1" xfId="10" applyFont="1" applyBorder="1" applyAlignment="1" applyProtection="1">
      <alignment vertical="center"/>
      <protection locked="0"/>
    </xf>
    <xf numFmtId="0" fontId="37" fillId="0" borderId="1" xfId="10" applyFont="1" applyBorder="1" applyAlignment="1" applyProtection="1">
      <alignment vertical="center"/>
    </xf>
    <xf numFmtId="0" fontId="64" fillId="0" borderId="1" xfId="0" applyFont="1" applyBorder="1" applyAlignment="1" applyProtection="1">
      <alignment vertical="center"/>
      <protection locked="0"/>
    </xf>
    <xf numFmtId="0" fontId="13" fillId="0" borderId="7" xfId="10" applyFont="1" applyBorder="1" applyAlignment="1" applyProtection="1">
      <alignment horizontal="center" vertical="center" wrapText="1"/>
      <protection locked="0"/>
    </xf>
    <xf numFmtId="0" fontId="13" fillId="0" borderId="7" xfId="10" applyFont="1" applyBorder="1" applyAlignment="1" applyProtection="1">
      <alignment vertical="center" wrapText="1"/>
      <protection locked="0"/>
    </xf>
    <xf numFmtId="43" fontId="13" fillId="0" borderId="7" xfId="1" applyNumberFormat="1" applyFont="1" applyBorder="1" applyAlignment="1" applyProtection="1">
      <alignment vertical="center" wrapText="1"/>
      <protection locked="0"/>
    </xf>
    <xf numFmtId="164" fontId="13" fillId="3" borderId="7" xfId="10" applyNumberFormat="1" applyFont="1" applyFill="1" applyBorder="1" applyAlignment="1" applyProtection="1">
      <alignment vertical="center"/>
      <protection hidden="1"/>
    </xf>
    <xf numFmtId="0" fontId="13" fillId="0" borderId="0" xfId="10" applyFont="1" applyAlignment="1" applyProtection="1">
      <alignment vertical="center"/>
    </xf>
    <xf numFmtId="0" fontId="13" fillId="0" borderId="30" xfId="10" applyFont="1" applyBorder="1" applyAlignment="1" applyProtection="1">
      <alignment horizontal="left" vertical="center" wrapText="1"/>
      <protection locked="0"/>
    </xf>
    <xf numFmtId="0" fontId="61" fillId="4" borderId="30" xfId="10" applyFont="1" applyFill="1" applyBorder="1" applyAlignment="1" applyProtection="1"/>
    <xf numFmtId="0" fontId="61" fillId="4" borderId="30" xfId="10" applyFont="1" applyFill="1" applyBorder="1" applyAlignment="1" applyProtection="1">
      <alignment horizontal="left"/>
    </xf>
    <xf numFmtId="7" fontId="13" fillId="0" borderId="7" xfId="8" applyNumberFormat="1" applyFont="1" applyBorder="1" applyAlignment="1" applyProtection="1">
      <alignment vertical="center" wrapText="1"/>
      <protection locked="0"/>
    </xf>
    <xf numFmtId="7" fontId="13" fillId="0" borderId="7" xfId="8" applyNumberFormat="1" applyFont="1" applyBorder="1" applyAlignment="1" applyProtection="1">
      <alignment wrapText="1"/>
      <protection locked="0"/>
    </xf>
    <xf numFmtId="0" fontId="25" fillId="0" borderId="33" xfId="10" applyFont="1" applyFill="1" applyBorder="1" applyAlignment="1" applyProtection="1"/>
    <xf numFmtId="0" fontId="25" fillId="0" borderId="0" xfId="10" applyFont="1" applyFill="1" applyBorder="1" applyAlignment="1" applyProtection="1"/>
    <xf numFmtId="0" fontId="27" fillId="0" borderId="0" xfId="0" applyFont="1" applyBorder="1"/>
    <xf numFmtId="0" fontId="27" fillId="0" borderId="0" xfId="0" applyFont="1" applyAlignment="1">
      <alignment vertical="center"/>
    </xf>
    <xf numFmtId="0" fontId="27" fillId="0" borderId="0" xfId="0" applyFont="1"/>
    <xf numFmtId="0" fontId="27" fillId="4" borderId="8" xfId="0" applyFont="1" applyFill="1" applyBorder="1"/>
    <xf numFmtId="0" fontId="23" fillId="0" borderId="8" xfId="0" applyFont="1" applyBorder="1" applyProtection="1"/>
    <xf numFmtId="0" fontId="23" fillId="0" borderId="0" xfId="0" applyFont="1" applyBorder="1" applyProtection="1"/>
    <xf numFmtId="0" fontId="30" fillId="0" borderId="8" xfId="0" applyFont="1" applyFill="1" applyBorder="1" applyAlignment="1">
      <alignment wrapText="1"/>
    </xf>
    <xf numFmtId="0" fontId="27" fillId="0" borderId="8" xfId="0" applyFont="1" applyBorder="1" applyAlignment="1">
      <alignment vertical="center"/>
    </xf>
    <xf numFmtId="0" fontId="27" fillId="0" borderId="8" xfId="0" applyFont="1" applyBorder="1"/>
    <xf numFmtId="14" fontId="13" fillId="0" borderId="8" xfId="6" applyNumberFormat="1" applyFont="1" applyBorder="1" applyAlignment="1" applyProtection="1">
      <alignment horizontal="center" wrapText="1"/>
      <protection locked="0"/>
    </xf>
    <xf numFmtId="0" fontId="13" fillId="0" borderId="2" xfId="0" applyFont="1" applyBorder="1" applyAlignment="1" applyProtection="1">
      <alignment horizontal="center" vertical="center" wrapText="1"/>
      <protection locked="0"/>
    </xf>
    <xf numFmtId="0" fontId="13" fillId="0" borderId="0" xfId="10" applyFont="1" applyBorder="1" applyAlignment="1" applyProtection="1">
      <alignment horizontal="center" wrapText="1"/>
      <protection locked="0"/>
    </xf>
    <xf numFmtId="7" fontId="13" fillId="0" borderId="7" xfId="6" applyNumberFormat="1" applyFont="1" applyBorder="1" applyAlignment="1" applyProtection="1">
      <alignment wrapText="1"/>
      <protection locked="0"/>
    </xf>
    <xf numFmtId="0" fontId="13" fillId="0" borderId="33" xfId="10" applyFont="1" applyBorder="1" applyProtection="1"/>
    <xf numFmtId="0" fontId="13" fillId="0" borderId="0" xfId="10" applyFont="1" applyBorder="1" applyProtection="1"/>
    <xf numFmtId="44" fontId="13" fillId="0" borderId="33" xfId="8" applyFont="1" applyBorder="1" applyAlignment="1" applyProtection="1">
      <protection locked="0"/>
    </xf>
    <xf numFmtId="14" fontId="13" fillId="0" borderId="0" xfId="10" applyNumberFormat="1" applyFont="1" applyBorder="1" applyAlignment="1" applyProtection="1">
      <protection locked="0"/>
    </xf>
    <xf numFmtId="7" fontId="13" fillId="0" borderId="8" xfId="6" applyNumberFormat="1" applyFont="1" applyBorder="1" applyAlignment="1" applyProtection="1">
      <alignment wrapText="1"/>
      <protection locked="0"/>
    </xf>
    <xf numFmtId="169" fontId="13" fillId="0" borderId="7" xfId="1" applyNumberFormat="1" applyFont="1" applyBorder="1" applyAlignment="1" applyProtection="1">
      <alignment wrapText="1"/>
      <protection locked="0"/>
    </xf>
    <xf numFmtId="169" fontId="13" fillId="0" borderId="8" xfId="6" applyNumberFormat="1" applyFont="1" applyBorder="1" applyAlignment="1" applyProtection="1">
      <alignment wrapText="1"/>
      <protection locked="0"/>
    </xf>
    <xf numFmtId="0" fontId="13" fillId="0" borderId="2" xfId="10" applyFont="1" applyBorder="1" applyAlignment="1" applyProtection="1">
      <alignment horizontal="center" wrapText="1"/>
      <protection locked="0"/>
    </xf>
    <xf numFmtId="0" fontId="25" fillId="0" borderId="0" xfId="10" applyFont="1" applyBorder="1" applyAlignment="1" applyProtection="1">
      <alignment vertical="center"/>
    </xf>
    <xf numFmtId="0" fontId="23" fillId="0" borderId="0" xfId="10" applyFont="1" applyBorder="1" applyAlignment="1" applyProtection="1"/>
    <xf numFmtId="164" fontId="23" fillId="6" borderId="31" xfId="10" applyNumberFormat="1" applyFont="1" applyFill="1" applyBorder="1" applyAlignment="1" applyProtection="1">
      <alignment vertical="center" wrapText="1"/>
      <protection hidden="1"/>
    </xf>
    <xf numFmtId="164" fontId="23" fillId="0" borderId="0" xfId="10" applyNumberFormat="1" applyFont="1" applyFill="1" applyBorder="1" applyAlignment="1" applyProtection="1">
      <alignment vertical="top" wrapText="1"/>
    </xf>
    <xf numFmtId="0" fontId="27" fillId="0" borderId="0" xfId="0" applyFont="1" applyBorder="1" applyAlignment="1" applyProtection="1">
      <alignment vertical="top" wrapText="1"/>
    </xf>
    <xf numFmtId="0" fontId="27" fillId="0" borderId="15" xfId="0" applyFont="1" applyBorder="1" applyAlignment="1" applyProtection="1">
      <alignment wrapText="1"/>
    </xf>
    <xf numFmtId="164" fontId="23" fillId="0" borderId="15" xfId="10" applyNumberFormat="1" applyFont="1" applyFill="1" applyBorder="1" applyAlignment="1" applyProtection="1">
      <alignment vertical="top" wrapText="1"/>
    </xf>
    <xf numFmtId="0" fontId="23" fillId="0" borderId="15" xfId="10" applyFont="1" applyFill="1" applyBorder="1" applyAlignment="1" applyProtection="1">
      <alignment vertical="center"/>
    </xf>
    <xf numFmtId="0" fontId="27" fillId="0" borderId="15" xfId="0" applyFont="1" applyFill="1" applyBorder="1" applyAlignment="1" applyProtection="1"/>
    <xf numFmtId="0" fontId="57" fillId="0" borderId="0" xfId="10" applyFont="1" applyFill="1" applyBorder="1" applyAlignment="1" applyProtection="1">
      <alignment vertical="top" wrapText="1"/>
    </xf>
    <xf numFmtId="164" fontId="23" fillId="0" borderId="0" xfId="10" applyNumberFormat="1" applyFont="1" applyFill="1" applyBorder="1" applyAlignment="1" applyProtection="1">
      <alignment vertical="center" wrapText="1"/>
      <protection hidden="1"/>
    </xf>
    <xf numFmtId="0" fontId="57" fillId="0" borderId="0" xfId="10" applyFont="1" applyFill="1" applyBorder="1" applyAlignment="1" applyProtection="1">
      <alignment vertical="center"/>
    </xf>
    <xf numFmtId="10" fontId="4" fillId="6" borderId="8" xfId="9" applyNumberFormat="1" applyFont="1" applyFill="1" applyBorder="1" applyAlignment="1" applyProtection="1">
      <alignment horizontal="center" wrapText="1"/>
      <protection hidden="1"/>
    </xf>
    <xf numFmtId="0" fontId="13" fillId="0" borderId="7" xfId="10" applyFont="1" applyBorder="1" applyAlignment="1" applyProtection="1">
      <alignment horizontal="left" wrapText="1"/>
      <protection locked="0"/>
    </xf>
    <xf numFmtId="0" fontId="37" fillId="0" borderId="2" xfId="10" applyFont="1" applyBorder="1" applyAlignment="1" applyProtection="1">
      <alignment horizontal="left"/>
    </xf>
    <xf numFmtId="0" fontId="44" fillId="0" borderId="0" xfId="0" applyFont="1" applyAlignment="1" applyProtection="1">
      <alignment vertical="center" shrinkToFit="1"/>
      <protection locked="0"/>
    </xf>
    <xf numFmtId="0" fontId="41" fillId="0" borderId="24" xfId="0" applyNumberFormat="1" applyFont="1" applyFill="1" applyBorder="1" applyAlignment="1" applyProtection="1">
      <alignment horizontal="center" vertical="top" wrapText="1"/>
      <protection locked="0"/>
    </xf>
    <xf numFmtId="0" fontId="41" fillId="0" borderId="30" xfId="0" applyNumberFormat="1" applyFont="1" applyFill="1" applyBorder="1" applyAlignment="1" applyProtection="1">
      <alignment horizontal="center" vertical="top" wrapText="1"/>
      <protection locked="0"/>
    </xf>
    <xf numFmtId="44" fontId="51" fillId="0" borderId="4" xfId="0" applyNumberFormat="1" applyFont="1" applyFill="1" applyBorder="1" applyAlignment="1" applyProtection="1">
      <alignment horizontal="center" vertical="center" wrapText="1"/>
      <protection locked="0"/>
    </xf>
    <xf numFmtId="0" fontId="41" fillId="2" borderId="37" xfId="9" applyFont="1" applyFill="1" applyBorder="1" applyAlignment="1" applyProtection="1">
      <alignment horizontal="center" vertical="center" wrapText="1"/>
    </xf>
    <xf numFmtId="0" fontId="41" fillId="2" borderId="34" xfId="9" applyFont="1" applyFill="1" applyBorder="1" applyAlignment="1" applyProtection="1">
      <alignment horizontal="center" vertical="center" wrapText="1"/>
    </xf>
    <xf numFmtId="0" fontId="41" fillId="0" borderId="7" xfId="0" applyFont="1" applyFill="1" applyBorder="1" applyAlignment="1" applyProtection="1">
      <alignment vertical="top" wrapText="1"/>
      <protection locked="0"/>
    </xf>
    <xf numFmtId="44" fontId="68" fillId="8" borderId="24" xfId="8" applyFont="1" applyFill="1" applyBorder="1" applyAlignment="1" applyProtection="1">
      <alignment vertical="top" wrapText="1"/>
      <protection hidden="1"/>
    </xf>
    <xf numFmtId="44" fontId="49" fillId="0" borderId="0" xfId="6" applyFont="1" applyProtection="1"/>
    <xf numFmtId="0" fontId="41" fillId="2" borderId="40" xfId="9" applyFont="1" applyFill="1" applyBorder="1" applyAlignment="1" applyProtection="1">
      <alignment horizontal="center" vertical="center" wrapText="1"/>
    </xf>
    <xf numFmtId="0" fontId="20" fillId="0" borderId="0" xfId="0" applyFont="1" applyBorder="1" applyProtection="1"/>
    <xf numFmtId="0" fontId="31" fillId="0" borderId="0" xfId="0" applyFont="1" applyFill="1" applyBorder="1"/>
    <xf numFmtId="0" fontId="31" fillId="0" borderId="0" xfId="0" applyFont="1" applyBorder="1"/>
    <xf numFmtId="0" fontId="20" fillId="0" borderId="0" xfId="0" applyFont="1" applyBorder="1"/>
    <xf numFmtId="0" fontId="69" fillId="0" borderId="1" xfId="0" applyFont="1" applyBorder="1"/>
    <xf numFmtId="0" fontId="70" fillId="0" borderId="1" xfId="0" applyFont="1" applyBorder="1"/>
    <xf numFmtId="0" fontId="70" fillId="0" borderId="0" xfId="0" applyFont="1"/>
    <xf numFmtId="0" fontId="71" fillId="0" borderId="0" xfId="0" applyFont="1"/>
    <xf numFmtId="0" fontId="3" fillId="0" borderId="8" xfId="0" applyFont="1" applyFill="1" applyBorder="1" applyAlignment="1" applyProtection="1">
      <alignment horizontal="center" vertical="center"/>
      <protection locked="0"/>
    </xf>
    <xf numFmtId="44" fontId="72" fillId="6" borderId="8" xfId="6" applyFont="1" applyFill="1" applyBorder="1" applyAlignment="1" applyProtection="1">
      <alignment horizontal="center" vertical="center"/>
    </xf>
    <xf numFmtId="14" fontId="72" fillId="0" borderId="7" xfId="10" applyNumberFormat="1" applyFont="1" applyBorder="1" applyAlignment="1" applyProtection="1">
      <alignment wrapText="1"/>
      <protection locked="0"/>
    </xf>
    <xf numFmtId="0" fontId="74" fillId="0" borderId="6" xfId="10" applyFont="1" applyBorder="1" applyAlignment="1">
      <alignment horizontal="left"/>
    </xf>
    <xf numFmtId="0" fontId="72" fillId="0" borderId="6" xfId="10" applyFont="1" applyFill="1" applyBorder="1" applyProtection="1"/>
    <xf numFmtId="0" fontId="72" fillId="0" borderId="0" xfId="10" applyFont="1" applyFill="1" applyProtection="1"/>
    <xf numFmtId="0" fontId="72" fillId="0" borderId="0" xfId="10" applyFont="1" applyFill="1" applyBorder="1" applyProtection="1"/>
    <xf numFmtId="0" fontId="3" fillId="0" borderId="0" xfId="10" applyFont="1" applyBorder="1" applyAlignment="1">
      <alignment vertical="center"/>
    </xf>
    <xf numFmtId="0" fontId="3" fillId="0" borderId="0" xfId="10" applyFont="1" applyAlignment="1">
      <alignment vertical="center"/>
    </xf>
    <xf numFmtId="0" fontId="3" fillId="0" borderId="0" xfId="10" applyFont="1" applyBorder="1" applyAlignment="1">
      <alignment horizontal="left" vertical="center"/>
    </xf>
    <xf numFmtId="0" fontId="3" fillId="6" borderId="1" xfId="10" applyFont="1" applyFill="1" applyBorder="1" applyAlignment="1" applyProtection="1">
      <alignment vertical="center"/>
      <protection locked="0"/>
    </xf>
    <xf numFmtId="0" fontId="3" fillId="0" borderId="1" xfId="10" applyFont="1" applyBorder="1" applyAlignment="1">
      <alignment vertical="center"/>
    </xf>
    <xf numFmtId="0" fontId="3" fillId="0" borderId="0" xfId="10" applyFont="1" applyFill="1" applyBorder="1" applyAlignment="1" applyProtection="1">
      <alignment vertical="top"/>
    </xf>
    <xf numFmtId="0" fontId="3" fillId="0" borderId="0" xfId="10" applyFont="1" applyFill="1" applyBorder="1" applyAlignment="1" applyProtection="1">
      <alignment vertical="top" wrapText="1"/>
    </xf>
    <xf numFmtId="0" fontId="3" fillId="0" borderId="0" xfId="10" applyFont="1" applyFill="1" applyBorder="1" applyAlignment="1" applyProtection="1">
      <alignment horizontal="center" vertical="top"/>
      <protection locked="0"/>
    </xf>
    <xf numFmtId="0" fontId="3" fillId="0" borderId="0" xfId="10" applyFont="1" applyFill="1" applyBorder="1" applyAlignment="1" applyProtection="1">
      <alignment horizontal="center" vertical="top" wrapText="1"/>
      <protection locked="0"/>
    </xf>
    <xf numFmtId="0" fontId="3" fillId="0" borderId="1" xfId="10" applyFont="1" applyFill="1" applyBorder="1" applyAlignment="1" applyProtection="1">
      <alignment vertical="center"/>
      <protection locked="0"/>
    </xf>
    <xf numFmtId="0" fontId="3" fillId="0" borderId="0" xfId="10" applyFont="1" applyFill="1" applyBorder="1" applyAlignment="1" applyProtection="1">
      <alignment vertical="center"/>
    </xf>
    <xf numFmtId="0" fontId="2" fillId="0" borderId="0" xfId="10" applyFont="1" applyBorder="1" applyAlignment="1">
      <alignment horizontal="left"/>
    </xf>
    <xf numFmtId="0" fontId="74" fillId="0" borderId="0" xfId="10" applyFont="1" applyBorder="1" applyAlignment="1">
      <alignment horizontal="left"/>
    </xf>
    <xf numFmtId="14" fontId="72" fillId="0" borderId="8" xfId="0" applyNumberFormat="1" applyFont="1" applyFill="1" applyBorder="1" applyAlignment="1" applyProtection="1">
      <alignment horizontal="center" vertical="center" wrapText="1"/>
      <protection locked="0"/>
    </xf>
    <xf numFmtId="43" fontId="72" fillId="0" borderId="8" xfId="6" applyNumberFormat="1" applyFont="1" applyFill="1" applyBorder="1" applyAlignment="1" applyProtection="1">
      <alignment horizontal="right" vertical="center" wrapText="1"/>
      <protection locked="0"/>
    </xf>
    <xf numFmtId="44" fontId="72" fillId="6" borderId="8" xfId="6" applyFont="1" applyFill="1" applyBorder="1" applyAlignment="1" applyProtection="1">
      <alignment horizontal="right" vertical="center"/>
    </xf>
    <xf numFmtId="0" fontId="0" fillId="0" borderId="0" xfId="0" applyAlignment="1">
      <alignment wrapText="1"/>
    </xf>
    <xf numFmtId="43" fontId="72" fillId="0" borderId="8" xfId="6"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wrapText="1"/>
    </xf>
    <xf numFmtId="44" fontId="4" fillId="0" borderId="13" xfId="6" applyFont="1" applyFill="1" applyBorder="1" applyAlignment="1" applyProtection="1">
      <alignment horizontal="right" vertical="center" wrapText="1"/>
    </xf>
    <xf numFmtId="44" fontId="4" fillId="6" borderId="13" xfId="6" applyFont="1" applyFill="1" applyBorder="1" applyAlignment="1" applyProtection="1">
      <alignment horizontal="right" vertical="center" wrapText="1"/>
    </xf>
    <xf numFmtId="0" fontId="23" fillId="0" borderId="2" xfId="10" applyFont="1" applyBorder="1" applyProtection="1"/>
    <xf numFmtId="0" fontId="37" fillId="0" borderId="0" xfId="10" applyFont="1" applyBorder="1" applyAlignment="1" applyProtection="1">
      <alignment vertical="center"/>
      <protection locked="0"/>
    </xf>
    <xf numFmtId="0" fontId="72" fillId="4" borderId="8" xfId="0" applyFont="1" applyFill="1" applyBorder="1" applyAlignment="1" applyProtection="1">
      <alignment horizontal="center" vertical="center" wrapText="1"/>
    </xf>
    <xf numFmtId="0" fontId="62" fillId="4" borderId="11" xfId="0" applyFont="1" applyFill="1" applyBorder="1" applyAlignment="1" applyProtection="1">
      <alignment vertical="center" wrapText="1"/>
    </xf>
    <xf numFmtId="0" fontId="62" fillId="4" borderId="28" xfId="0" applyFont="1" applyFill="1" applyBorder="1" applyAlignment="1" applyProtection="1">
      <alignment horizontal="center" vertical="center" wrapText="1"/>
    </xf>
    <xf numFmtId="0" fontId="62" fillId="4" borderId="27" xfId="0" applyFont="1" applyFill="1" applyBorder="1" applyAlignment="1" applyProtection="1">
      <alignment horizontal="center" vertical="center" wrapText="1" shrinkToFit="1"/>
    </xf>
    <xf numFmtId="0" fontId="4" fillId="4" borderId="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3" fillId="0" borderId="1" xfId="10" applyFont="1" applyBorder="1" applyAlignment="1">
      <alignment horizontal="left" vertical="center"/>
    </xf>
    <xf numFmtId="0" fontId="3" fillId="0" borderId="1" xfId="10" applyFont="1" applyBorder="1" applyAlignment="1" applyProtection="1">
      <alignment vertical="center"/>
    </xf>
    <xf numFmtId="0" fontId="3" fillId="0" borderId="0" xfId="10" applyFont="1" applyAlignment="1" applyProtection="1">
      <alignment vertical="center"/>
    </xf>
    <xf numFmtId="0" fontId="3" fillId="0" borderId="1" xfId="10" applyFont="1" applyFill="1" applyBorder="1" applyAlignment="1" applyProtection="1">
      <alignment horizontal="center" vertical="center"/>
    </xf>
    <xf numFmtId="0" fontId="3" fillId="0" borderId="1" xfId="10" applyFont="1" applyFill="1" applyBorder="1" applyAlignment="1" applyProtection="1">
      <alignment horizontal="center" vertical="center" wrapText="1"/>
    </xf>
    <xf numFmtId="0" fontId="2" fillId="0" borderId="0" xfId="10" applyFont="1"/>
    <xf numFmtId="0" fontId="72" fillId="7" borderId="13" xfId="10" applyFont="1" applyFill="1" applyBorder="1" applyAlignment="1" applyProtection="1">
      <alignment horizontal="center" vertical="center" wrapText="1"/>
    </xf>
    <xf numFmtId="0" fontId="72" fillId="0" borderId="0" xfId="10" applyFont="1" applyProtection="1"/>
    <xf numFmtId="0" fontId="72" fillId="0" borderId="7" xfId="10" applyFont="1" applyBorder="1" applyAlignment="1" applyProtection="1">
      <alignment horizontal="center" wrapText="1"/>
      <protection locked="0"/>
    </xf>
    <xf numFmtId="42" fontId="58" fillId="6" borderId="8" xfId="6" applyNumberFormat="1" applyFont="1" applyFill="1" applyBorder="1" applyAlignment="1" applyProtection="1">
      <alignment horizontal="right" indent="1"/>
      <protection locked="0" hidden="1"/>
    </xf>
    <xf numFmtId="14" fontId="72" fillId="0" borderId="24" xfId="10" applyNumberFormat="1" applyFont="1" applyBorder="1" applyAlignment="1" applyProtection="1">
      <alignment wrapText="1"/>
      <protection locked="0"/>
    </xf>
    <xf numFmtId="0" fontId="72" fillId="0" borderId="26" xfId="10" applyFont="1" applyBorder="1" applyAlignment="1" applyProtection="1">
      <alignment horizontal="center" wrapText="1"/>
      <protection locked="0"/>
    </xf>
    <xf numFmtId="14" fontId="72" fillId="0" borderId="35" xfId="10" applyNumberFormat="1" applyFont="1" applyBorder="1" applyAlignment="1" applyProtection="1">
      <alignment wrapText="1"/>
      <protection locked="0"/>
    </xf>
    <xf numFmtId="42" fontId="58" fillId="6" borderId="26" xfId="6" applyNumberFormat="1" applyFont="1" applyFill="1" applyBorder="1" applyAlignment="1" applyProtection="1">
      <alignment horizontal="right" indent="1"/>
      <protection locked="0" hidden="1"/>
    </xf>
    <xf numFmtId="14" fontId="72" fillId="0" borderId="28" xfId="10" applyNumberFormat="1" applyFont="1" applyBorder="1" applyAlignment="1" applyProtection="1">
      <alignment wrapText="1"/>
      <protection locked="0"/>
    </xf>
    <xf numFmtId="42" fontId="58" fillId="6" borderId="7" xfId="6" applyNumberFormat="1" applyFont="1" applyFill="1" applyBorder="1" applyAlignment="1" applyProtection="1">
      <alignment horizontal="right" indent="1"/>
      <protection locked="0" hidden="1"/>
    </xf>
    <xf numFmtId="14" fontId="72" fillId="0" borderId="34" xfId="10" applyNumberFormat="1" applyFont="1" applyBorder="1" applyAlignment="1" applyProtection="1">
      <alignment wrapText="1"/>
      <protection locked="0"/>
    </xf>
    <xf numFmtId="0" fontId="70" fillId="0" borderId="0" xfId="0" applyFont="1" applyProtection="1">
      <protection locked="0"/>
    </xf>
    <xf numFmtId="170" fontId="71" fillId="6" borderId="13" xfId="0" applyNumberFormat="1" applyFont="1" applyFill="1" applyBorder="1" applyProtection="1"/>
    <xf numFmtId="0" fontId="72" fillId="0" borderId="0" xfId="10" applyFont="1" applyFill="1" applyBorder="1" applyAlignment="1" applyProtection="1">
      <alignment vertical="top"/>
    </xf>
    <xf numFmtId="0" fontId="3" fillId="0" borderId="2" xfId="10" applyFont="1" applyBorder="1" applyAlignment="1" applyProtection="1"/>
    <xf numFmtId="0" fontId="3" fillId="0" borderId="2" xfId="10" applyFont="1" applyBorder="1" applyAlignment="1" applyProtection="1">
      <alignment vertical="center"/>
    </xf>
    <xf numFmtId="0" fontId="3" fillId="0" borderId="2" xfId="10" applyFont="1" applyBorder="1" applyAlignment="1" applyProtection="1">
      <alignment horizontal="left" indent="3"/>
    </xf>
    <xf numFmtId="0" fontId="3" fillId="0" borderId="0" xfId="10" applyFont="1" applyAlignment="1" applyProtection="1">
      <alignment vertical="center"/>
      <protection locked="0"/>
    </xf>
    <xf numFmtId="0" fontId="3" fillId="0" borderId="0" xfId="10" applyFont="1" applyAlignment="1" applyProtection="1">
      <protection locked="0"/>
    </xf>
    <xf numFmtId="0" fontId="3" fillId="0" borderId="1" xfId="10" applyFont="1" applyBorder="1" applyAlignment="1" applyProtection="1">
      <protection locked="0"/>
    </xf>
    <xf numFmtId="0" fontId="82" fillId="3" borderId="8" xfId="0" applyFont="1" applyFill="1" applyBorder="1" applyAlignment="1">
      <alignment wrapText="1"/>
    </xf>
    <xf numFmtId="0" fontId="82" fillId="3" borderId="31" xfId="0" applyFont="1" applyFill="1" applyBorder="1" applyAlignment="1">
      <alignment wrapText="1"/>
    </xf>
    <xf numFmtId="0" fontId="72" fillId="0" borderId="8" xfId="0" applyFont="1" applyBorder="1" applyProtection="1"/>
    <xf numFmtId="0" fontId="72" fillId="0" borderId="2" xfId="0" applyFont="1" applyBorder="1" applyProtection="1"/>
    <xf numFmtId="0" fontId="72" fillId="0" borderId="0" xfId="0" applyFont="1" applyBorder="1" applyProtection="1"/>
    <xf numFmtId="0" fontId="85" fillId="2" borderId="31" xfId="0" applyFont="1" applyFill="1" applyBorder="1" applyAlignment="1">
      <alignment wrapText="1"/>
    </xf>
    <xf numFmtId="164" fontId="23" fillId="6" borderId="8" xfId="10" applyNumberFormat="1" applyFont="1" applyFill="1" applyBorder="1" applyAlignment="1" applyProtection="1">
      <alignment vertical="center" wrapText="1"/>
      <protection hidden="1"/>
    </xf>
    <xf numFmtId="0" fontId="41" fillId="2" borderId="6" xfId="9" applyFont="1" applyFill="1" applyBorder="1" applyAlignment="1" applyProtection="1">
      <alignment horizontal="center" vertical="center" wrapText="1"/>
    </xf>
    <xf numFmtId="0" fontId="0" fillId="0" borderId="0" xfId="0" applyBorder="1" applyAlignment="1">
      <alignment wrapText="1"/>
    </xf>
    <xf numFmtId="0" fontId="44" fillId="0" borderId="27" xfId="0" applyFont="1" applyFill="1" applyBorder="1" applyAlignment="1" applyProtection="1">
      <alignment horizontal="center" vertical="center"/>
      <protection locked="0"/>
    </xf>
    <xf numFmtId="0" fontId="44" fillId="3" borderId="48" xfId="0" applyFont="1" applyFill="1" applyBorder="1" applyAlignment="1" applyProtection="1">
      <alignment horizontal="center" vertical="center"/>
      <protection locked="0" hidden="1"/>
    </xf>
    <xf numFmtId="0" fontId="44" fillId="3" borderId="48" xfId="0" applyFont="1" applyFill="1" applyBorder="1" applyAlignment="1" applyProtection="1">
      <alignment horizontal="center" vertical="center"/>
      <protection hidden="1"/>
    </xf>
    <xf numFmtId="0" fontId="86" fillId="0" borderId="48" xfId="0" applyFont="1" applyFill="1" applyBorder="1" applyAlignment="1" applyProtection="1">
      <alignment horizontal="center" vertical="center"/>
      <protection locked="0"/>
    </xf>
    <xf numFmtId="0" fontId="44" fillId="3" borderId="25" xfId="0" applyFont="1" applyFill="1" applyBorder="1" applyAlignment="1" applyProtection="1">
      <alignment horizontal="center" vertical="center"/>
      <protection hidden="1"/>
    </xf>
    <xf numFmtId="0" fontId="4" fillId="2" borderId="34" xfId="9" applyFont="1" applyFill="1" applyBorder="1" applyAlignment="1" applyProtection="1">
      <alignment horizontal="center" vertical="center" wrapText="1"/>
    </xf>
    <xf numFmtId="0" fontId="41" fillId="2" borderId="43" xfId="9" applyFont="1" applyFill="1" applyBorder="1" applyAlignment="1" applyProtection="1">
      <alignment horizontal="center" vertical="center" wrapText="1"/>
    </xf>
    <xf numFmtId="0" fontId="42" fillId="0" borderId="0" xfId="0" applyFont="1" applyBorder="1"/>
    <xf numFmtId="0" fontId="41" fillId="0" borderId="0" xfId="9" applyFont="1" applyFill="1" applyBorder="1" applyAlignment="1" applyProtection="1">
      <alignment horizontal="center" vertical="center" wrapText="1"/>
    </xf>
    <xf numFmtId="44" fontId="41" fillId="9" borderId="24" xfId="6" applyFont="1" applyFill="1" applyBorder="1" applyAlignment="1" applyProtection="1">
      <alignment horizontal="center" vertical="top" wrapText="1"/>
      <protection locked="0"/>
    </xf>
    <xf numFmtId="0" fontId="31" fillId="0" borderId="6" xfId="0" applyFont="1" applyBorder="1" applyProtection="1"/>
    <xf numFmtId="164" fontId="58" fillId="0" borderId="0" xfId="0" applyNumberFormat="1" applyFont="1" applyFill="1" applyBorder="1" applyProtection="1">
      <protection hidden="1"/>
    </xf>
    <xf numFmtId="0" fontId="13" fillId="5" borderId="0" xfId="0" applyFont="1" applyFill="1" applyBorder="1" applyAlignment="1" applyProtection="1">
      <alignment vertical="center" wrapText="1"/>
      <protection locked="0"/>
    </xf>
    <xf numFmtId="0" fontId="13" fillId="0" borderId="0" xfId="0" applyNumberFormat="1" applyFont="1" applyBorder="1" applyAlignment="1" applyProtection="1">
      <alignment vertical="center" wrapText="1"/>
      <protection locked="0"/>
    </xf>
    <xf numFmtId="14" fontId="13" fillId="0" borderId="0" xfId="0" applyNumberFormat="1" applyFont="1" applyBorder="1" applyAlignment="1" applyProtection="1">
      <alignment horizontal="center" vertical="center" wrapText="1"/>
      <protection locked="0"/>
    </xf>
    <xf numFmtId="169" fontId="13" fillId="0" borderId="0" xfId="6" applyNumberFormat="1" applyFont="1" applyBorder="1" applyAlignment="1" applyProtection="1">
      <alignment wrapText="1"/>
      <protection locked="0"/>
    </xf>
    <xf numFmtId="164" fontId="13" fillId="6" borderId="8" xfId="0" applyNumberFormat="1" applyFont="1" applyFill="1" applyBorder="1" applyAlignment="1" applyProtection="1">
      <alignment wrapText="1"/>
      <protection hidden="1"/>
    </xf>
    <xf numFmtId="164" fontId="13" fillId="0" borderId="0" xfId="0" applyNumberFormat="1" applyFont="1" applyFill="1" applyBorder="1" applyAlignment="1" applyProtection="1">
      <alignment wrapText="1"/>
      <protection hidden="1"/>
    </xf>
    <xf numFmtId="0" fontId="23" fillId="0" borderId="0" xfId="10" applyFont="1" applyFill="1" applyBorder="1" applyAlignment="1" applyProtection="1">
      <alignment vertical="center" wrapText="1"/>
    </xf>
    <xf numFmtId="0" fontId="23" fillId="0" borderId="0" xfId="10" applyFont="1" applyBorder="1" applyAlignment="1" applyProtection="1">
      <alignment vertical="center" wrapText="1"/>
    </xf>
    <xf numFmtId="0" fontId="27" fillId="0" borderId="0" xfId="0" applyFont="1" applyBorder="1" applyAlignment="1" applyProtection="1">
      <alignment vertical="center" wrapText="1"/>
    </xf>
    <xf numFmtId="0" fontId="23" fillId="0" borderId="0" xfId="10" applyFont="1" applyBorder="1" applyAlignment="1" applyProtection="1">
      <alignment wrapText="1"/>
    </xf>
    <xf numFmtId="0" fontId="27" fillId="0" borderId="0" xfId="0" applyFont="1" applyBorder="1" applyAlignment="1" applyProtection="1">
      <alignment wrapText="1"/>
    </xf>
    <xf numFmtId="0" fontId="46" fillId="0" borderId="17" xfId="0" applyFont="1" applyBorder="1" applyAlignment="1">
      <alignment horizontal="left" vertical="center"/>
    </xf>
    <xf numFmtId="0" fontId="43" fillId="0" borderId="20" xfId="0" applyFont="1" applyBorder="1" applyAlignment="1"/>
    <xf numFmtId="0" fontId="43" fillId="0" borderId="18" xfId="0" applyFont="1" applyBorder="1" applyAlignment="1"/>
    <xf numFmtId="0" fontId="13" fillId="4" borderId="8" xfId="10" applyFont="1" applyFill="1" applyBorder="1" applyAlignment="1" applyProtection="1">
      <alignment horizontal="center" vertical="center" wrapText="1"/>
    </xf>
    <xf numFmtId="164" fontId="58" fillId="6" borderId="6" xfId="0" applyNumberFormat="1" applyFont="1" applyFill="1" applyBorder="1"/>
    <xf numFmtId="164" fontId="58" fillId="6" borderId="18" xfId="0" applyNumberFormat="1" applyFont="1" applyFill="1" applyBorder="1" applyProtection="1">
      <protection hidden="1"/>
    </xf>
    <xf numFmtId="0" fontId="5" fillId="0" borderId="1" xfId="9" applyFont="1" applyBorder="1" applyAlignment="1" applyProtection="1">
      <alignment horizontal="left" vertical="center" wrapText="1"/>
      <protection locked="0"/>
    </xf>
    <xf numFmtId="0" fontId="44" fillId="0" borderId="1" xfId="0" applyFont="1" applyFill="1" applyBorder="1" applyAlignment="1" applyProtection="1">
      <alignment horizontal="center" wrapText="1"/>
      <protection locked="0"/>
    </xf>
    <xf numFmtId="0" fontId="53" fillId="0" borderId="1" xfId="9" applyFont="1" applyFill="1" applyBorder="1" applyAlignment="1" applyProtection="1">
      <alignment horizontal="left" vertical="center" shrinkToFit="1"/>
      <protection locked="0"/>
    </xf>
    <xf numFmtId="0" fontId="13" fillId="0" borderId="8" xfId="10" applyFont="1" applyBorder="1" applyAlignment="1" applyProtection="1">
      <alignment horizontal="left" wrapText="1"/>
      <protection locked="0"/>
    </xf>
    <xf numFmtId="0" fontId="13" fillId="0" borderId="0" xfId="10" applyFont="1" applyFill="1" applyBorder="1" applyAlignment="1" applyProtection="1">
      <alignment horizontal="left" wrapText="1"/>
    </xf>
    <xf numFmtId="0" fontId="13" fillId="0" borderId="8" xfId="10" applyFont="1" applyBorder="1" applyAlignment="1" applyProtection="1">
      <alignment horizontal="center" wrapText="1"/>
      <protection locked="0"/>
    </xf>
    <xf numFmtId="0" fontId="72" fillId="4" borderId="8"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protection locked="0"/>
    </xf>
    <xf numFmtId="0" fontId="71" fillId="0" borderId="30" xfId="0" applyFont="1" applyBorder="1" applyAlignment="1" applyProtection="1">
      <alignment horizontal="center" wrapText="1"/>
      <protection locked="0"/>
    </xf>
    <xf numFmtId="0" fontId="3" fillId="0" borderId="1" xfId="10" applyFont="1" applyBorder="1" applyAlignment="1" applyProtection="1">
      <alignment vertical="center"/>
      <protection locked="0"/>
    </xf>
    <xf numFmtId="44" fontId="4" fillId="5" borderId="7" xfId="6" applyFont="1" applyFill="1" applyBorder="1" applyAlignment="1" applyProtection="1">
      <alignment horizontal="center" vertical="center" wrapText="1"/>
      <protection locked="0"/>
    </xf>
    <xf numFmtId="44" fontId="4" fillId="5" borderId="8" xfId="6" applyFont="1" applyFill="1" applyBorder="1" applyAlignment="1" applyProtection="1">
      <alignment horizontal="center" vertical="center" wrapText="1"/>
      <protection locked="0"/>
    </xf>
    <xf numFmtId="0" fontId="61" fillId="0" borderId="0" xfId="10" applyFont="1" applyFill="1" applyBorder="1" applyAlignment="1" applyProtection="1">
      <alignment horizontal="left"/>
    </xf>
    <xf numFmtId="164" fontId="13" fillId="0" borderId="0" xfId="10" applyNumberFormat="1" applyFont="1" applyFill="1" applyBorder="1" applyAlignment="1" applyProtection="1">
      <alignment wrapText="1"/>
      <protection hidden="1"/>
    </xf>
    <xf numFmtId="0" fontId="20" fillId="0" borderId="0" xfId="0" applyFont="1" applyProtection="1">
      <protection locked="0"/>
    </xf>
    <xf numFmtId="0" fontId="31" fillId="0" borderId="6" xfId="0" applyFont="1" applyBorder="1" applyProtection="1">
      <protection locked="0"/>
    </xf>
    <xf numFmtId="0" fontId="31" fillId="0" borderId="0" xfId="0" applyFont="1" applyBorder="1" applyProtection="1">
      <protection locked="0"/>
    </xf>
    <xf numFmtId="0" fontId="13" fillId="4" borderId="30" xfId="0" applyFont="1" applyFill="1" applyBorder="1" applyAlignment="1" applyProtection="1">
      <alignment horizontal="center" vertical="center" wrapText="1"/>
      <protection locked="0"/>
    </xf>
    <xf numFmtId="164" fontId="20" fillId="0" borderId="0" xfId="0" applyNumberFormat="1" applyFont="1" applyFill="1" applyBorder="1" applyProtection="1">
      <protection locked="0"/>
    </xf>
    <xf numFmtId="0" fontId="23" fillId="0" borderId="0" xfId="10" applyFont="1" applyBorder="1" applyProtection="1">
      <protection locked="0"/>
    </xf>
    <xf numFmtId="0" fontId="23" fillId="0" borderId="0" xfId="10" applyFont="1" applyProtection="1">
      <protection locked="0"/>
    </xf>
    <xf numFmtId="0" fontId="13" fillId="0" borderId="0" xfId="10" applyFont="1" applyProtection="1">
      <protection locked="0"/>
    </xf>
    <xf numFmtId="0" fontId="37" fillId="0" borderId="0" xfId="10" applyFont="1" applyBorder="1" applyAlignment="1" applyProtection="1">
      <protection locked="0"/>
    </xf>
    <xf numFmtId="0" fontId="18" fillId="0" borderId="0" xfId="0" applyFont="1" applyAlignment="1">
      <alignment horizontal="left" vertical="center" wrapText="1"/>
    </xf>
    <xf numFmtId="0" fontId="23" fillId="0" borderId="4" xfId="0" applyFont="1" applyBorder="1" applyAlignment="1">
      <alignment horizontal="left" vertical="center" wrapText="1"/>
    </xf>
    <xf numFmtId="0" fontId="23" fillId="0" borderId="0" xfId="0" applyFont="1" applyFill="1" applyBorder="1" applyAlignment="1">
      <alignment horizontal="left" vertical="top"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1" fillId="0" borderId="6" xfId="0" applyFont="1" applyBorder="1" applyAlignment="1">
      <alignment horizontal="left" vertical="center" wrapText="1"/>
    </xf>
    <xf numFmtId="0" fontId="22" fillId="0" borderId="6" xfId="0" applyFont="1" applyBorder="1" applyAlignment="1">
      <alignment horizontal="left" vertical="center" wrapText="1"/>
    </xf>
    <xf numFmtId="0" fontId="21" fillId="0" borderId="1" xfId="0" applyFont="1" applyBorder="1" applyAlignment="1">
      <alignment horizontal="left" vertical="center" wrapText="1"/>
    </xf>
    <xf numFmtId="0" fontId="65" fillId="0" borderId="4"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3" fillId="0" borderId="0" xfId="0" applyFont="1" applyAlignment="1">
      <alignment horizontal="left" vertical="center" wrapText="1"/>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7" fillId="0" borderId="3" xfId="0" applyFont="1" applyBorder="1" applyAlignment="1">
      <alignment horizontal="left" vertical="center" wrapText="1"/>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xf numFmtId="0" fontId="27" fillId="0" borderId="2" xfId="0" applyFont="1" applyBorder="1" applyAlignment="1">
      <alignment horizontal="left" wrapText="1"/>
    </xf>
    <xf numFmtId="0" fontId="23" fillId="0" borderId="5" xfId="0" applyFont="1" applyBorder="1" applyAlignment="1">
      <alignment horizontal="left" vertical="center" wrapText="1"/>
    </xf>
    <xf numFmtId="0" fontId="23" fillId="0" borderId="16" xfId="0" applyFont="1" applyBorder="1" applyAlignment="1">
      <alignment horizontal="left" vertical="center" wrapText="1"/>
    </xf>
    <xf numFmtId="0" fontId="35" fillId="0" borderId="4" xfId="0" applyFont="1" applyBorder="1" applyAlignment="1">
      <alignment horizontal="left" wrapText="1"/>
    </xf>
    <xf numFmtId="0" fontId="25" fillId="0" borderId="0" xfId="0" applyFont="1" applyBorder="1" applyAlignment="1">
      <alignment horizontal="left" vertical="center" wrapText="1"/>
    </xf>
    <xf numFmtId="0" fontId="28" fillId="0" borderId="0" xfId="0" applyFont="1" applyBorder="1" applyAlignment="1">
      <alignment horizontal="left" vertical="top" wrapText="1"/>
    </xf>
    <xf numFmtId="0" fontId="27" fillId="0" borderId="0" xfId="0" applyFont="1" applyBorder="1" applyAlignment="1">
      <alignment horizontal="left" vertical="top" wrapText="1"/>
    </xf>
    <xf numFmtId="0" fontId="21" fillId="0" borderId="22" xfId="0" applyFont="1" applyBorder="1" applyAlignment="1">
      <alignment horizontal="left" vertical="center" wrapText="1"/>
    </xf>
    <xf numFmtId="0" fontId="27" fillId="0" borderId="2" xfId="0" applyFont="1" applyBorder="1" applyAlignment="1">
      <alignment horizontal="left" vertical="center" wrapText="1"/>
    </xf>
    <xf numFmtId="0" fontId="82" fillId="0" borderId="0" xfId="0" applyFont="1" applyBorder="1" applyAlignment="1">
      <alignment horizontal="left" vertical="top" wrapText="1"/>
    </xf>
    <xf numFmtId="0" fontId="80" fillId="0" borderId="0" xfId="0" applyFont="1" applyBorder="1" applyAlignment="1">
      <alignment horizontal="left" vertical="top" wrapText="1"/>
    </xf>
    <xf numFmtId="0" fontId="80" fillId="0" borderId="0" xfId="0" applyFont="1" applyBorder="1" applyAlignment="1">
      <alignment horizontal="left" vertical="center" wrapText="1"/>
    </xf>
    <xf numFmtId="0" fontId="80" fillId="0" borderId="9" xfId="0" applyFont="1" applyBorder="1" applyAlignment="1">
      <alignment horizontal="left" wrapText="1"/>
    </xf>
    <xf numFmtId="0" fontId="80" fillId="0" borderId="0" xfId="0" applyFont="1" applyAlignment="1">
      <alignment horizontal="left" wrapText="1"/>
    </xf>
    <xf numFmtId="0" fontId="83" fillId="0" borderId="6" xfId="0" applyFont="1" applyBorder="1" applyAlignment="1">
      <alignment horizontal="left" wrapText="1"/>
    </xf>
    <xf numFmtId="0" fontId="80" fillId="0" borderId="46" xfId="0" applyFont="1" applyBorder="1" applyAlignment="1">
      <alignment horizontal="left" vertical="top" wrapText="1"/>
    </xf>
    <xf numFmtId="0" fontId="12" fillId="0" borderId="19" xfId="9" applyFont="1" applyBorder="1" applyAlignment="1">
      <alignment vertical="center" wrapText="1"/>
    </xf>
    <xf numFmtId="0" fontId="2" fillId="0" borderId="19" xfId="9" applyBorder="1" applyAlignment="1">
      <alignment vertical="center" wrapText="1"/>
    </xf>
    <xf numFmtId="0" fontId="5" fillId="0" borderId="1" xfId="9" applyFont="1" applyBorder="1" applyAlignment="1" applyProtection="1">
      <alignment vertical="center"/>
      <protection locked="0"/>
    </xf>
    <xf numFmtId="0" fontId="5" fillId="0" borderId="1" xfId="9" applyFont="1" applyBorder="1" applyAlignment="1" applyProtection="1">
      <alignment horizontal="center" vertical="center" wrapText="1"/>
      <protection locked="0"/>
    </xf>
    <xf numFmtId="0" fontId="5" fillId="0" borderId="0" xfId="9" applyFont="1" applyFill="1" applyBorder="1" applyAlignment="1" applyProtection="1">
      <alignment vertical="center" wrapText="1"/>
    </xf>
    <xf numFmtId="0" fontId="2" fillId="0" borderId="0" xfId="9" applyAlignment="1">
      <alignment vertical="center" wrapText="1"/>
    </xf>
    <xf numFmtId="0" fontId="5" fillId="0" borderId="0" xfId="9" applyFont="1" applyBorder="1" applyAlignment="1" applyProtection="1">
      <alignment horizontal="center" vertical="center" wrapText="1"/>
      <protection locked="0"/>
    </xf>
    <xf numFmtId="0" fontId="2" fillId="0" borderId="1" xfId="9" applyBorder="1" applyAlignment="1" applyProtection="1">
      <alignment horizontal="center" wrapText="1"/>
      <protection locked="0"/>
    </xf>
    <xf numFmtId="0" fontId="5" fillId="0" borderId="1" xfId="9" applyFont="1" applyBorder="1" applyAlignment="1" applyProtection="1">
      <alignment horizontal="left" vertical="center" wrapText="1"/>
      <protection locked="0"/>
    </xf>
    <xf numFmtId="0" fontId="2" fillId="0" borderId="1" xfId="9" applyBorder="1" applyAlignment="1" applyProtection="1">
      <alignment vertical="center" wrapText="1"/>
      <protection locked="0"/>
    </xf>
    <xf numFmtId="0" fontId="10" fillId="0" borderId="0" xfId="9" applyFont="1" applyFill="1" applyBorder="1" applyAlignment="1" applyProtection="1">
      <alignment wrapText="1"/>
    </xf>
    <xf numFmtId="0" fontId="2" fillId="0" borderId="0" xfId="9" applyFont="1" applyAlignment="1"/>
    <xf numFmtId="0" fontId="9" fillId="0" borderId="0" xfId="9" applyFont="1" applyAlignment="1" applyProtection="1">
      <alignment vertical="center"/>
    </xf>
    <xf numFmtId="0" fontId="2" fillId="0" borderId="0" xfId="9" applyAlignment="1">
      <alignment vertical="center"/>
    </xf>
    <xf numFmtId="0" fontId="5" fillId="0" borderId="0" xfId="9" applyFont="1" applyFill="1" applyBorder="1" applyAlignment="1" applyProtection="1">
      <alignment horizontal="left" wrapText="1"/>
    </xf>
    <xf numFmtId="0" fontId="3" fillId="0" borderId="0" xfId="9" applyFont="1" applyAlignment="1" applyProtection="1">
      <alignment horizontal="left" wrapText="1"/>
    </xf>
    <xf numFmtId="0" fontId="90" fillId="0" borderId="0" xfId="9" applyFont="1" applyAlignment="1">
      <alignment horizontal="left" vertical="top" wrapText="1"/>
    </xf>
    <xf numFmtId="0" fontId="16" fillId="0" borderId="1" xfId="9" applyFont="1" applyBorder="1" applyAlignment="1">
      <alignment horizontal="center" wrapText="1"/>
    </xf>
    <xf numFmtId="0" fontId="4" fillId="0" borderId="0" xfId="9" applyFont="1" applyBorder="1" applyAlignment="1" applyProtection="1">
      <alignment horizontal="left"/>
    </xf>
    <xf numFmtId="0" fontId="4" fillId="0" borderId="0" xfId="9" applyFont="1" applyBorder="1" applyAlignment="1" applyProtection="1">
      <alignment horizontal="left" vertical="center"/>
      <protection locked="0"/>
    </xf>
    <xf numFmtId="0" fontId="9" fillId="0" borderId="0" xfId="9" applyFont="1" applyAlignment="1" applyProtection="1">
      <alignment vertical="center" wrapText="1"/>
    </xf>
    <xf numFmtId="0" fontId="9" fillId="0" borderId="0" xfId="9" applyFont="1" applyBorder="1" applyAlignment="1" applyProtection="1">
      <alignment vertical="center" wrapText="1"/>
    </xf>
    <xf numFmtId="0" fontId="42" fillId="0" borderId="23" xfId="0" applyFont="1" applyFill="1" applyBorder="1" applyAlignment="1" applyProtection="1">
      <alignment wrapText="1"/>
      <protection locked="0"/>
    </xf>
    <xf numFmtId="0" fontId="43" fillId="0" borderId="22" xfId="0" applyFont="1" applyBorder="1" applyAlignment="1" applyProtection="1">
      <protection locked="0"/>
    </xf>
    <xf numFmtId="0" fontId="43" fillId="0" borderId="21" xfId="0" applyFont="1" applyBorder="1" applyAlignment="1" applyProtection="1">
      <protection locked="0"/>
    </xf>
    <xf numFmtId="0" fontId="42" fillId="0" borderId="22" xfId="0" applyFont="1" applyFill="1" applyBorder="1" applyAlignment="1" applyProtection="1">
      <alignment wrapText="1"/>
      <protection locked="0"/>
    </xf>
    <xf numFmtId="0" fontId="42" fillId="0" borderId="21" xfId="0" applyFont="1" applyFill="1" applyBorder="1" applyAlignment="1" applyProtection="1">
      <alignment wrapText="1"/>
      <protection locked="0"/>
    </xf>
    <xf numFmtId="0" fontId="49" fillId="2" borderId="8" xfId="0" applyFont="1" applyFill="1" applyBorder="1" applyAlignment="1">
      <alignment horizontal="center" vertical="center" wrapText="1"/>
    </xf>
    <xf numFmtId="0" fontId="38" fillId="0" borderId="9" xfId="9" applyFont="1" applyFill="1" applyBorder="1" applyAlignment="1" applyProtection="1">
      <alignment horizontal="left" vertical="center" wrapText="1"/>
    </xf>
    <xf numFmtId="0" fontId="40" fillId="0" borderId="20" xfId="9" applyFont="1" applyFill="1" applyBorder="1" applyAlignment="1" applyProtection="1">
      <alignment horizontal="left" vertical="center"/>
    </xf>
    <xf numFmtId="0" fontId="44" fillId="0" borderId="1" xfId="0" applyFont="1" applyFill="1" applyBorder="1" applyAlignment="1" applyProtection="1">
      <alignment horizontal="center" wrapText="1"/>
      <protection locked="0"/>
    </xf>
    <xf numFmtId="0" fontId="53" fillId="0" borderId="1" xfId="9" applyFont="1" applyFill="1" applyBorder="1" applyAlignment="1" applyProtection="1">
      <alignment horizontal="left" vertical="center" wrapText="1" shrinkToFit="1"/>
      <protection locked="0"/>
    </xf>
    <xf numFmtId="0" fontId="44" fillId="0" borderId="11" xfId="0" applyFont="1" applyBorder="1" applyAlignment="1">
      <alignment horizontal="left" vertical="center"/>
    </xf>
    <xf numFmtId="0" fontId="43" fillId="0" borderId="28" xfId="0" applyFont="1" applyBorder="1" applyAlignment="1"/>
    <xf numFmtId="0" fontId="53" fillId="0" borderId="1" xfId="9" applyFont="1" applyFill="1" applyBorder="1" applyAlignment="1" applyProtection="1">
      <alignment horizontal="left" vertical="center" shrinkToFit="1"/>
      <protection locked="0"/>
    </xf>
    <xf numFmtId="0" fontId="54" fillId="0" borderId="1" xfId="0" applyFont="1" applyBorder="1" applyAlignment="1" applyProtection="1">
      <alignment horizontal="left" vertical="center" shrinkToFit="1"/>
      <protection locked="0"/>
    </xf>
    <xf numFmtId="0" fontId="54" fillId="0" borderId="0" xfId="0" applyFont="1" applyAlignment="1" applyProtection="1">
      <alignment vertical="center" shrinkToFit="1"/>
      <protection locked="0"/>
    </xf>
    <xf numFmtId="0" fontId="42" fillId="0" borderId="4"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4" fillId="0" borderId="47" xfId="0" applyFont="1" applyBorder="1" applyAlignment="1">
      <alignment horizontal="left" vertical="center" wrapText="1"/>
    </xf>
    <xf numFmtId="0" fontId="43" fillId="0" borderId="8" xfId="0" applyFont="1" applyBorder="1" applyAlignment="1">
      <alignment wrapText="1"/>
    </xf>
    <xf numFmtId="0" fontId="49" fillId="2" borderId="28" xfId="0" applyFont="1" applyFill="1" applyBorder="1" applyAlignment="1">
      <alignment horizontal="center" vertical="center" wrapText="1"/>
    </xf>
    <xf numFmtId="0" fontId="49" fillId="2" borderId="36" xfId="0" applyFont="1" applyFill="1" applyBorder="1" applyAlignment="1">
      <alignment horizontal="center" vertical="center" wrapText="1"/>
    </xf>
    <xf numFmtId="0" fontId="42" fillId="0" borderId="38" xfId="0" applyFont="1" applyFill="1" applyBorder="1" applyAlignment="1" applyProtection="1">
      <alignment vertical="top" wrapText="1"/>
      <protection locked="0"/>
    </xf>
    <xf numFmtId="0" fontId="43" fillId="0" borderId="1" xfId="0" applyFont="1" applyBorder="1" applyAlignment="1" applyProtection="1">
      <alignment vertical="top"/>
      <protection locked="0"/>
    </xf>
    <xf numFmtId="0" fontId="43" fillId="0" borderId="39" xfId="0" applyFont="1" applyBorder="1" applyAlignment="1" applyProtection="1">
      <alignment vertical="top"/>
      <protection locked="0"/>
    </xf>
    <xf numFmtId="0" fontId="47" fillId="0" borderId="4" xfId="0" applyFont="1" applyBorder="1" applyAlignment="1">
      <alignment horizontal="left" vertical="top" wrapText="1"/>
    </xf>
    <xf numFmtId="0" fontId="87" fillId="0" borderId="47" xfId="0" applyFont="1" applyBorder="1" applyAlignment="1">
      <alignment horizontal="left" vertical="center" wrapText="1"/>
    </xf>
    <xf numFmtId="0" fontId="87" fillId="0" borderId="8" xfId="0" applyFont="1" applyBorder="1" applyAlignment="1">
      <alignment horizontal="left" vertical="center" wrapText="1"/>
    </xf>
    <xf numFmtId="0" fontId="87" fillId="0" borderId="12" xfId="0" applyFont="1" applyBorder="1" applyAlignment="1">
      <alignment horizontal="left" vertical="center" wrapText="1"/>
    </xf>
    <xf numFmtId="0" fontId="87" fillId="0" borderId="26" xfId="0" applyFont="1" applyBorder="1" applyAlignment="1">
      <alignment horizontal="left" vertical="center" wrapText="1"/>
    </xf>
    <xf numFmtId="0" fontId="41" fillId="2" borderId="8" xfId="9" applyFont="1" applyFill="1" applyBorder="1" applyAlignment="1" applyProtection="1">
      <alignment horizontal="center" vertical="center" wrapText="1"/>
    </xf>
    <xf numFmtId="0" fontId="13" fillId="0" borderId="8" xfId="10" applyFont="1" applyBorder="1" applyAlignment="1" applyProtection="1">
      <alignment horizontal="left" wrapText="1"/>
      <protection locked="0"/>
    </xf>
    <xf numFmtId="0" fontId="13" fillId="4" borderId="8" xfId="10" applyFont="1" applyFill="1" applyBorder="1" applyAlignment="1" applyProtection="1">
      <alignment horizontal="center" vertical="center" wrapText="1"/>
    </xf>
    <xf numFmtId="164" fontId="23" fillId="6" borderId="8" xfId="10" applyNumberFormat="1" applyFont="1" applyFill="1" applyBorder="1" applyAlignment="1" applyProtection="1">
      <alignment horizontal="center" vertical="center" wrapText="1"/>
      <protection hidden="1"/>
    </xf>
    <xf numFmtId="0" fontId="13" fillId="0" borderId="8" xfId="10" applyFont="1" applyBorder="1" applyAlignment="1" applyProtection="1">
      <alignment horizontal="center" wrapText="1"/>
      <protection locked="0"/>
    </xf>
    <xf numFmtId="0" fontId="23" fillId="4" borderId="8" xfId="10" applyFont="1" applyFill="1" applyBorder="1" applyAlignment="1">
      <alignment horizontal="center"/>
    </xf>
    <xf numFmtId="0" fontId="13" fillId="0" borderId="2" xfId="0" applyFont="1" applyBorder="1" applyAlignment="1">
      <alignment horizontal="left" wrapText="1"/>
    </xf>
    <xf numFmtId="0" fontId="20" fillId="0" borderId="2" xfId="0" applyFont="1" applyBorder="1" applyAlignment="1"/>
    <xf numFmtId="0" fontId="13" fillId="0" borderId="0" xfId="10" applyFont="1" applyFill="1" applyBorder="1" applyAlignment="1" applyProtection="1">
      <alignment horizontal="left" wrapText="1"/>
    </xf>
    <xf numFmtId="0" fontId="34" fillId="0" borderId="0" xfId="0" applyFont="1" applyBorder="1" applyAlignment="1">
      <alignment horizontal="left" vertical="top" wrapText="1"/>
    </xf>
    <xf numFmtId="0" fontId="58" fillId="0" borderId="0" xfId="0" applyFont="1" applyBorder="1" applyAlignment="1">
      <alignment horizontal="left" vertical="top" wrapText="1"/>
    </xf>
    <xf numFmtId="0" fontId="37" fillId="0" borderId="0" xfId="10" applyFont="1" applyFill="1" applyBorder="1" applyAlignment="1" applyProtection="1">
      <alignment horizontal="center" vertical="top" wrapText="1"/>
    </xf>
    <xf numFmtId="164" fontId="23" fillId="4" borderId="8" xfId="10" applyNumberFormat="1" applyFont="1" applyFill="1" applyBorder="1" applyAlignment="1" applyProtection="1">
      <alignment horizontal="center" vertical="center" wrapText="1"/>
      <protection hidden="1"/>
    </xf>
    <xf numFmtId="0" fontId="56" fillId="0" borderId="0" xfId="10" applyFont="1" applyFill="1" applyBorder="1" applyAlignment="1" applyProtection="1">
      <alignment wrapText="1"/>
    </xf>
    <xf numFmtId="0" fontId="23" fillId="0" borderId="0" xfId="10" applyFont="1" applyFill="1" applyBorder="1" applyAlignment="1" applyProtection="1">
      <alignment wrapText="1"/>
    </xf>
    <xf numFmtId="0" fontId="58" fillId="0" borderId="0" xfId="0" applyFont="1" applyAlignment="1">
      <alignment horizontal="left" wrapText="1"/>
    </xf>
    <xf numFmtId="0" fontId="37" fillId="0" borderId="1" xfId="10" applyFont="1" applyFill="1" applyBorder="1" applyAlignment="1" applyProtection="1">
      <alignment horizontal="center" vertical="center"/>
      <protection locked="0"/>
    </xf>
    <xf numFmtId="0" fontId="37" fillId="0" borderId="1" xfId="10" applyFont="1" applyFill="1" applyBorder="1" applyAlignment="1" applyProtection="1">
      <alignment horizontal="center" vertical="center" wrapText="1"/>
      <protection locked="0"/>
    </xf>
    <xf numFmtId="0" fontId="13" fillId="4" borderId="30" xfId="10" applyFont="1" applyFill="1" applyBorder="1" applyAlignment="1" applyProtection="1">
      <alignment horizontal="center" wrapText="1"/>
      <protection locked="0"/>
    </xf>
    <xf numFmtId="0" fontId="13" fillId="4" borderId="22" xfId="10" applyFont="1" applyFill="1" applyBorder="1" applyAlignment="1" applyProtection="1">
      <alignment horizontal="center" wrapText="1"/>
      <protection locked="0"/>
    </xf>
    <xf numFmtId="0" fontId="13" fillId="4" borderId="31" xfId="10" applyFont="1" applyFill="1" applyBorder="1" applyAlignment="1" applyProtection="1">
      <alignment horizontal="center" wrapText="1"/>
      <protection locked="0"/>
    </xf>
    <xf numFmtId="0" fontId="13" fillId="0" borderId="2"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0" xfId="0" applyFont="1" applyBorder="1" applyAlignment="1">
      <alignment horizontal="left" wrapText="1"/>
    </xf>
    <xf numFmtId="0" fontId="72" fillId="4" borderId="8" xfId="0" applyFont="1" applyFill="1" applyBorder="1" applyAlignment="1" applyProtection="1">
      <alignment horizontal="center" vertical="center" wrapText="1"/>
    </xf>
    <xf numFmtId="0" fontId="72" fillId="4" borderId="30" xfId="0" applyFont="1" applyFill="1" applyBorder="1" applyAlignment="1" applyProtection="1">
      <alignment horizontal="center" vertical="center" wrapText="1"/>
    </xf>
    <xf numFmtId="0" fontId="72" fillId="4" borderId="31" xfId="0" applyFont="1" applyFill="1" applyBorder="1" applyAlignment="1" applyProtection="1">
      <alignment horizontal="center" vertical="center" wrapText="1"/>
    </xf>
    <xf numFmtId="0" fontId="73" fillId="0" borderId="8" xfId="0" applyFont="1" applyBorder="1" applyAlignment="1" applyProtection="1">
      <alignment horizont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73" fillId="0" borderId="30" xfId="0" applyFont="1" applyBorder="1" applyAlignment="1" applyProtection="1">
      <alignment horizontal="center"/>
      <protection locked="0"/>
    </xf>
    <xf numFmtId="0" fontId="73" fillId="0" borderId="31" xfId="0" applyFont="1" applyBorder="1" applyAlignment="1" applyProtection="1">
      <alignment horizontal="center"/>
      <protection locked="0"/>
    </xf>
    <xf numFmtId="0" fontId="13" fillId="4" borderId="8" xfId="0" applyFont="1" applyFill="1" applyBorder="1" applyAlignment="1" applyProtection="1">
      <alignment horizontal="center" vertical="center" wrapText="1"/>
      <protection locked="0"/>
    </xf>
    <xf numFmtId="0" fontId="25" fillId="4" borderId="8" xfId="10" applyFont="1" applyFill="1" applyBorder="1" applyAlignment="1" applyProtection="1">
      <alignment horizontal="center" vertical="center"/>
    </xf>
    <xf numFmtId="0" fontId="25" fillId="4" borderId="8" xfId="10" applyFont="1" applyFill="1" applyBorder="1" applyAlignment="1" applyProtection="1">
      <alignment horizontal="center" vertical="center" wrapText="1"/>
    </xf>
    <xf numFmtId="164" fontId="23" fillId="0" borderId="8" xfId="10" applyNumberFormat="1" applyFont="1" applyFill="1" applyBorder="1" applyAlignment="1" applyProtection="1">
      <alignment horizontal="center" vertical="center" wrapText="1"/>
      <protection locked="0"/>
    </xf>
    <xf numFmtId="0" fontId="69" fillId="4" borderId="30" xfId="0" applyFont="1" applyFill="1" applyBorder="1" applyAlignment="1">
      <alignment shrinkToFit="1"/>
    </xf>
    <xf numFmtId="0" fontId="0" fillId="4" borderId="22" xfId="0" applyFill="1" applyBorder="1" applyAlignment="1"/>
    <xf numFmtId="0" fontId="0" fillId="4" borderId="21" xfId="0" applyFill="1" applyBorder="1" applyAlignment="1"/>
    <xf numFmtId="0" fontId="75" fillId="0" borderId="0" xfId="10" applyFont="1" applyFill="1" applyBorder="1" applyAlignment="1" applyProtection="1">
      <alignment wrapText="1"/>
    </xf>
    <xf numFmtId="0" fontId="2" fillId="0" borderId="0" xfId="10" applyFill="1" applyBorder="1" applyAlignment="1" applyProtection="1">
      <alignment wrapText="1"/>
    </xf>
    <xf numFmtId="0" fontId="3" fillId="6" borderId="1" xfId="1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3" fillId="6" borderId="1" xfId="1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3" fillId="6" borderId="1" xfId="10" applyFont="1" applyFill="1" applyBorder="1" applyAlignment="1" applyProtection="1">
      <alignment vertical="center" wrapText="1"/>
      <protection locked="0"/>
    </xf>
    <xf numFmtId="0" fontId="3" fillId="0" borderId="1" xfId="10" applyFont="1" applyFill="1" applyBorder="1" applyAlignment="1" applyProtection="1">
      <alignment horizontal="center" vertical="center" wrapText="1"/>
      <protection locked="0"/>
    </xf>
    <xf numFmtId="0" fontId="72" fillId="0" borderId="30" xfId="0" applyFont="1" applyFill="1" applyBorder="1" applyAlignment="1" applyProtection="1">
      <alignment horizontal="center" vertical="center" wrapText="1"/>
      <protection locked="0"/>
    </xf>
    <xf numFmtId="0" fontId="72" fillId="0" borderId="31" xfId="0" applyFont="1" applyFill="1" applyBorder="1" applyAlignment="1" applyProtection="1">
      <alignment horizontal="center" vertical="center" wrapText="1"/>
      <protection locked="0"/>
    </xf>
    <xf numFmtId="0" fontId="71" fillId="0" borderId="30" xfId="0" applyFont="1" applyBorder="1" applyAlignment="1" applyProtection="1">
      <alignment horizontal="center" wrapText="1"/>
      <protection locked="0"/>
    </xf>
    <xf numFmtId="0" fontId="71" fillId="0" borderId="31" xfId="0" applyFont="1" applyBorder="1" applyAlignment="1" applyProtection="1">
      <alignment horizontal="center" wrapText="1"/>
      <protection locked="0"/>
    </xf>
    <xf numFmtId="0" fontId="0" fillId="0" borderId="8" xfId="0" applyBorder="1" applyAlignment="1" applyProtection="1">
      <alignment wrapText="1"/>
      <protection locked="0"/>
    </xf>
    <xf numFmtId="0" fontId="4" fillId="4" borderId="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xf>
    <xf numFmtId="0" fontId="0" fillId="4" borderId="8" xfId="0" applyFill="1" applyBorder="1" applyAlignment="1">
      <alignment wrapText="1"/>
    </xf>
    <xf numFmtId="0" fontId="37" fillId="0" borderId="1" xfId="10" applyFont="1" applyBorder="1" applyAlignment="1" applyProtection="1">
      <alignment vertical="center" wrapText="1"/>
      <protection locked="0"/>
    </xf>
    <xf numFmtId="0" fontId="13" fillId="0" borderId="2" xfId="10" applyFont="1" applyBorder="1" applyAlignment="1" applyProtection="1">
      <alignment vertical="center" wrapText="1"/>
      <protection locked="0"/>
    </xf>
    <xf numFmtId="0" fontId="67" fillId="0" borderId="2" xfId="0" applyFont="1" applyBorder="1" applyAlignment="1">
      <alignment vertical="center" wrapText="1"/>
    </xf>
    <xf numFmtId="0" fontId="0" fillId="0" borderId="2" xfId="0" applyBorder="1" applyAlignment="1">
      <alignment wrapText="1"/>
    </xf>
    <xf numFmtId="0" fontId="78" fillId="0" borderId="20" xfId="0" applyFont="1" applyBorder="1" applyAlignment="1">
      <alignment horizontal="left" vertical="top" wrapText="1"/>
    </xf>
    <xf numFmtId="0" fontId="77" fillId="0" borderId="20" xfId="0" applyFont="1" applyBorder="1" applyAlignment="1">
      <alignment horizontal="left" vertical="top" wrapText="1"/>
    </xf>
    <xf numFmtId="0" fontId="0" fillId="0" borderId="20" xfId="0" applyFont="1" applyBorder="1" applyAlignment="1">
      <alignment wrapText="1"/>
    </xf>
    <xf numFmtId="0" fontId="79" fillId="0" borderId="6" xfId="10" applyFont="1" applyBorder="1" applyAlignment="1">
      <alignment horizontal="left" wrapText="1"/>
    </xf>
    <xf numFmtId="0" fontId="3" fillId="0" borderId="1" xfId="10" applyFont="1" applyFill="1" applyBorder="1" applyAlignment="1" applyProtection="1">
      <alignment horizontal="left" vertical="center"/>
      <protection locked="0"/>
    </xf>
    <xf numFmtId="0" fontId="3" fillId="0" borderId="22" xfId="1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3" fillId="0" borderId="22" xfId="10" applyFont="1" applyFill="1" applyBorder="1" applyAlignment="1" applyProtection="1">
      <alignment horizontal="left" vertical="center" wrapText="1"/>
      <protection locked="0"/>
    </xf>
    <xf numFmtId="0" fontId="3" fillId="0" borderId="22" xfId="10" applyFont="1" applyFill="1" applyBorder="1" applyAlignment="1" applyProtection="1">
      <alignment horizontal="left" vertical="center"/>
    </xf>
    <xf numFmtId="0" fontId="72" fillId="0" borderId="30" xfId="10" applyFont="1" applyBorder="1" applyAlignment="1" applyProtection="1">
      <alignment horizontal="center"/>
      <protection locked="0"/>
    </xf>
    <xf numFmtId="0" fontId="72" fillId="0" borderId="31" xfId="10" applyFont="1" applyBorder="1" applyAlignment="1" applyProtection="1">
      <alignment horizontal="center"/>
      <protection locked="0"/>
    </xf>
    <xf numFmtId="0" fontId="72" fillId="0" borderId="30" xfId="0" applyFont="1" applyBorder="1" applyAlignment="1" applyProtection="1">
      <alignment horizontal="center" wrapText="1"/>
      <protection locked="0"/>
    </xf>
    <xf numFmtId="0" fontId="72" fillId="0" borderId="31" xfId="0" applyFont="1" applyBorder="1" applyAlignment="1" applyProtection="1">
      <alignment horizontal="center" wrapText="1"/>
      <protection locked="0"/>
    </xf>
    <xf numFmtId="0" fontId="72" fillId="0" borderId="43" xfId="10" applyFont="1" applyBorder="1" applyAlignment="1" applyProtection="1">
      <alignment horizontal="center"/>
      <protection locked="0"/>
    </xf>
    <xf numFmtId="0" fontId="72" fillId="0" borderId="44" xfId="10" applyFont="1" applyBorder="1" applyAlignment="1" applyProtection="1">
      <alignment horizontal="center"/>
      <protection locked="0"/>
    </xf>
    <xf numFmtId="0" fontId="72" fillId="0" borderId="43" xfId="0" applyFont="1" applyBorder="1" applyAlignment="1" applyProtection="1">
      <alignment horizontal="center" wrapText="1"/>
      <protection locked="0"/>
    </xf>
    <xf numFmtId="0" fontId="72" fillId="0" borderId="44" xfId="0" applyFont="1" applyBorder="1" applyAlignment="1" applyProtection="1">
      <alignment horizontal="center" wrapText="1"/>
      <protection locked="0"/>
    </xf>
    <xf numFmtId="0" fontId="72" fillId="0" borderId="41" xfId="10" applyFont="1" applyBorder="1" applyAlignment="1" applyProtection="1">
      <alignment horizontal="center" vertical="center" wrapText="1"/>
      <protection locked="0"/>
    </xf>
    <xf numFmtId="0" fontId="72" fillId="0" borderId="35" xfId="10" applyFont="1" applyBorder="1" applyAlignment="1" applyProtection="1">
      <alignment horizontal="center" vertical="center" wrapText="1"/>
      <protection locked="0"/>
    </xf>
    <xf numFmtId="0" fontId="72" fillId="0" borderId="34" xfId="10" applyFont="1" applyBorder="1" applyAlignment="1" applyProtection="1">
      <alignment horizontal="center" vertical="center" wrapText="1"/>
      <protection locked="0"/>
    </xf>
    <xf numFmtId="0" fontId="72" fillId="0" borderId="41" xfId="10" applyFont="1" applyBorder="1" applyAlignment="1" applyProtection="1">
      <alignment horizontal="left" vertical="center" wrapText="1"/>
      <protection locked="0"/>
    </xf>
    <xf numFmtId="0" fontId="72" fillId="0" borderId="35" xfId="10" applyFont="1" applyBorder="1" applyAlignment="1" applyProtection="1">
      <alignment horizontal="left" vertical="center" wrapText="1"/>
      <protection locked="0"/>
    </xf>
    <xf numFmtId="0" fontId="72" fillId="0" borderId="34" xfId="10" applyFont="1" applyBorder="1" applyAlignment="1" applyProtection="1">
      <alignment horizontal="left" vertical="center" wrapText="1"/>
      <protection locked="0"/>
    </xf>
    <xf numFmtId="0" fontId="0" fillId="0" borderId="22" xfId="0" applyBorder="1" applyAlignment="1" applyProtection="1">
      <alignment vertical="center"/>
      <protection locked="0"/>
    </xf>
    <xf numFmtId="0" fontId="3" fillId="0" borderId="22" xfId="10" applyFont="1" applyFill="1" applyBorder="1" applyAlignment="1" applyProtection="1">
      <alignment horizontal="center" vertical="center" wrapText="1"/>
      <protection locked="0"/>
    </xf>
    <xf numFmtId="0" fontId="72" fillId="7" borderId="13" xfId="10" applyFont="1" applyFill="1" applyBorder="1" applyAlignment="1" applyProtection="1">
      <alignment horizontal="center" vertical="center" wrapText="1"/>
    </xf>
    <xf numFmtId="0" fontId="72" fillId="7" borderId="13" xfId="10" applyFont="1" applyFill="1" applyBorder="1" applyAlignment="1" applyProtection="1">
      <alignment horizontal="center" vertical="center"/>
    </xf>
    <xf numFmtId="0" fontId="72" fillId="0" borderId="24" xfId="10" applyFont="1" applyBorder="1" applyAlignment="1" applyProtection="1">
      <alignment horizontal="center"/>
      <protection locked="0"/>
    </xf>
    <xf numFmtId="0" fontId="72" fillId="0" borderId="32" xfId="10" applyFont="1" applyBorder="1" applyAlignment="1" applyProtection="1">
      <alignment horizontal="center"/>
      <protection locked="0"/>
    </xf>
    <xf numFmtId="0" fontId="72" fillId="0" borderId="42" xfId="10" applyFont="1" applyBorder="1" applyAlignment="1" applyProtection="1">
      <alignment horizontal="left" vertical="center" wrapText="1"/>
      <protection locked="0"/>
    </xf>
    <xf numFmtId="0" fontId="72" fillId="0" borderId="24" xfId="0" applyFont="1" applyBorder="1" applyAlignment="1" applyProtection="1">
      <alignment horizontal="center" wrapText="1"/>
      <protection locked="0"/>
    </xf>
    <xf numFmtId="0" fontId="72" fillId="0" borderId="32" xfId="0" applyFont="1" applyBorder="1" applyAlignment="1" applyProtection="1">
      <alignment horizontal="center" wrapText="1"/>
      <protection locked="0"/>
    </xf>
    <xf numFmtId="0" fontId="72" fillId="0" borderId="42" xfId="10" applyFont="1" applyBorder="1" applyAlignment="1" applyProtection="1">
      <alignment horizontal="center" vertical="center" wrapText="1"/>
      <protection locked="0"/>
    </xf>
    <xf numFmtId="0" fontId="72" fillId="0" borderId="36" xfId="10" applyFont="1" applyBorder="1" applyAlignment="1" applyProtection="1">
      <alignment horizontal="center"/>
      <protection locked="0"/>
    </xf>
    <xf numFmtId="0" fontId="72" fillId="0" borderId="45" xfId="10" applyFont="1" applyBorder="1" applyAlignment="1" applyProtection="1">
      <alignment horizontal="center"/>
      <protection locked="0"/>
    </xf>
    <xf numFmtId="0" fontId="72" fillId="0" borderId="36" xfId="0" applyFont="1" applyBorder="1" applyAlignment="1" applyProtection="1">
      <alignment horizontal="center" wrapText="1"/>
      <protection locked="0"/>
    </xf>
    <xf numFmtId="0" fontId="72" fillId="0" borderId="45" xfId="0" applyFont="1" applyBorder="1" applyAlignment="1" applyProtection="1">
      <alignment horizontal="center" wrapText="1"/>
      <protection locked="0"/>
    </xf>
    <xf numFmtId="0" fontId="3" fillId="0" borderId="1" xfId="10" applyFont="1" applyBorder="1" applyAlignment="1" applyProtection="1">
      <alignment vertical="center"/>
      <protection locked="0"/>
    </xf>
    <xf numFmtId="0" fontId="77" fillId="0" borderId="20" xfId="0" applyFont="1" applyBorder="1" applyAlignment="1">
      <alignment horizontal="left" vertical="top"/>
    </xf>
    <xf numFmtId="0" fontId="3" fillId="0" borderId="1" xfId="10" applyFont="1" applyFill="1" applyBorder="1" applyAlignment="1" applyProtection="1">
      <alignment horizontal="center" vertical="top" wrapText="1"/>
    </xf>
    <xf numFmtId="44" fontId="72" fillId="6" borderId="13" xfId="6" applyFont="1" applyFill="1" applyBorder="1" applyAlignment="1" applyProtection="1">
      <alignment horizontal="center" vertical="center" wrapText="1"/>
      <protection hidden="1"/>
    </xf>
  </cellXfs>
  <cellStyles count="13">
    <cellStyle name="Euro" xfId="1"/>
    <cellStyle name="Euro 2" xfId="2"/>
    <cellStyle name="Euro 3" xfId="3"/>
    <cellStyle name="Excel Built-in Normal" xfId="4"/>
    <cellStyle name="Milers 2" xfId="5"/>
    <cellStyle name="Moneda" xfId="6" builtinId="4"/>
    <cellStyle name="Moneda 2" xfId="7"/>
    <cellStyle name="Moneda 3" xfId="8"/>
    <cellStyle name="Normal" xfId="0" builtinId="0"/>
    <cellStyle name="Normal 2" xfId="9"/>
    <cellStyle name="Normal 3" xfId="10"/>
    <cellStyle name="Percentatge" xfId="11" builtinId="5"/>
    <cellStyle name="Percentual 2" xfId="12"/>
  </cellStyles>
  <dxfs count="2">
    <dxf>
      <font>
        <b/>
        <i val="0"/>
        <color theme="6" tint="-0.24994659260841701"/>
      </font>
      <fill>
        <patternFill>
          <bgColor theme="6" tint="0.59996337778862885"/>
        </patternFill>
      </fill>
    </dxf>
    <dxf>
      <font>
        <b/>
        <i val="0"/>
        <color rgb="FFFF0000"/>
      </font>
      <fill>
        <patternFill>
          <bgColor rgb="FFFF9999"/>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7.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7.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1.jpeg"/><Relationship Id="rId4" Type="http://schemas.openxmlformats.org/officeDocument/2006/relationships/image" Target="../media/image9.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1.jpeg"/><Relationship Id="rId4" Type="http://schemas.openxmlformats.org/officeDocument/2006/relationships/image" Target="../media/image9.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1.jpeg"/><Relationship Id="rId4" Type="http://schemas.openxmlformats.org/officeDocument/2006/relationships/image" Target="../media/image9.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PAO\ANJO\JOVES%20PER%20L'OCUPACIO_SUMAT\JOVES%20PER%20L'OCUPACI&#211;%202014\JUSTIFICACI&#211;_EELL_JPO2014\Relaci&#243;%20_despeses_formaci&#243;_ajut_transpor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GPAO\ANJO\JOVES%20PER%20L'OCUPACIO_SUMAT\JOVES%20PER%20L'OCUPACI&#211;%202014\JUSTIFICACI&#211;_EELL_JPO2014\Relaci&#243;_despeses_incentius-2014-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GPAO\ANJO\INSERJOVES-FEM%20OCUPACI&#211;\FEM%202013\GUIA%20I%20DOCS%20DE%20JUSTIFICACI&#211;%20ECON&#210;MICA%20FINAL%20-%20FOJ%202013\DOCUMENTS%20VALIDATS%20JUSTIFICACI&#211;%20FOJ2013-13.03.15\Relaci&#243;%20de%20despeses%20de%20formaci&#243;%20FEM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anel\Escritorio\maribel\DEFINITIUS-FOJ2013\codificados-13.03.15\Relaci&#243;%20de%20despeses%20de%20formaci&#243;%20FEM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dicacions"/>
      <sheetName val="1. Curs"/>
      <sheetName val="2.Annex-Ajuts de transport-repl"/>
    </sheetNames>
    <sheetDataSet>
      <sheetData sheetId="0">
        <row r="3">
          <cell r="J3" t="str">
            <v>Efectiu</v>
          </cell>
        </row>
        <row r="4">
          <cell r="J4" t="str">
            <v xml:space="preserve">Transferència bancària </v>
          </cell>
        </row>
        <row r="5">
          <cell r="J5" t="str">
            <v>Xec bancari</v>
          </cell>
        </row>
        <row r="30">
          <cell r="J30" t="str">
            <v>desembre 2014</v>
          </cell>
        </row>
        <row r="31">
          <cell r="J31" t="str">
            <v>gener 2015</v>
          </cell>
        </row>
        <row r="32">
          <cell r="J32" t="str">
            <v>febrer 2015</v>
          </cell>
        </row>
        <row r="33">
          <cell r="J33" t="str">
            <v>març  2015</v>
          </cell>
        </row>
        <row r="34">
          <cell r="J34" t="str">
            <v>abril 2015</v>
          </cell>
        </row>
        <row r="35">
          <cell r="J35" t="str">
            <v>maig 2015</v>
          </cell>
        </row>
        <row r="36">
          <cell r="J36" t="str">
            <v>juny 2015</v>
          </cell>
        </row>
        <row r="37">
          <cell r="J37" t="str">
            <v>juliol 2015</v>
          </cell>
        </row>
        <row r="38">
          <cell r="J38" t="str">
            <v>agost 2015</v>
          </cell>
        </row>
        <row r="39">
          <cell r="J39" t="str">
            <v>setembre 2015</v>
          </cell>
        </row>
        <row r="40">
          <cell r="J40" t="str">
            <v>octubre 2015</v>
          </cell>
        </row>
        <row r="41">
          <cell r="J41" t="str">
            <v>novembre 2015</v>
          </cell>
        </row>
        <row r="42">
          <cell r="J42" t="str">
            <v>desembre 2015</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dicacions"/>
      <sheetName val="1. Incentius"/>
      <sheetName val="Full1"/>
      <sheetName val="Full2"/>
    </sheetNames>
    <sheetDataSet>
      <sheetData sheetId="0">
        <row r="2">
          <cell r="J2" t="str">
            <v>Efectiu</v>
          </cell>
        </row>
        <row r="3">
          <cell r="J3" t="str">
            <v xml:space="preserve">Transferència bancària </v>
          </cell>
        </row>
        <row r="4">
          <cell r="J4" t="str">
            <v>Xec bancari</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dicacions"/>
      <sheetName val="1. Curs"/>
    </sheetNames>
    <sheetDataSet>
      <sheetData sheetId="0">
        <row r="8">
          <cell r="K8" t="str">
            <v>Efectiu</v>
          </cell>
        </row>
        <row r="9">
          <cell r="K9" t="str">
            <v xml:space="preserve">Transferència bancària </v>
          </cell>
        </row>
        <row r="10">
          <cell r="K10" t="str">
            <v>Xec bancari</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dicacions"/>
      <sheetName val="1. Curs"/>
    </sheetNames>
    <sheetDataSet>
      <sheetData sheetId="0">
        <row r="5">
          <cell r="K5" t="str">
            <v>Formapagament</v>
          </cell>
        </row>
        <row r="8">
          <cell r="K8" t="str">
            <v>Efectiu</v>
          </cell>
        </row>
        <row r="9">
          <cell r="K9" t="str">
            <v xml:space="preserve">Transferència bancària </v>
          </cell>
        </row>
        <row r="10">
          <cell r="K10" t="str">
            <v>Xec bancari</v>
          </cell>
        </row>
      </sheetData>
      <sheetData sheetId="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lgn="ctr">
          <a:defRPr sz="18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tabColor theme="6"/>
  </sheetPr>
  <dimension ref="A1:L57"/>
  <sheetViews>
    <sheetView view="pageLayout" topLeftCell="A17" zoomScaleNormal="100" zoomScaleSheetLayoutView="118" workbookViewId="0">
      <selection activeCell="F76" sqref="F76"/>
    </sheetView>
  </sheetViews>
  <sheetFormatPr defaultColWidth="9.140625" defaultRowHeight="14.25"/>
  <cols>
    <col min="1" max="1" width="11.140625" style="59" customWidth="1"/>
    <col min="2" max="2" width="14.5703125" style="59" customWidth="1"/>
    <col min="3" max="3" width="9.140625" style="59"/>
    <col min="4" max="4" width="14.42578125" style="59" customWidth="1"/>
    <col min="5" max="7" width="9.140625" style="59"/>
    <col min="8" max="8" width="12.5703125" style="59" customWidth="1"/>
    <col min="9" max="9" width="12.7109375" style="59" customWidth="1"/>
    <col min="10" max="10" width="5.85546875" style="59" hidden="1" customWidth="1"/>
    <col min="11" max="11" width="19" style="306" hidden="1" customWidth="1"/>
    <col min="12" max="12" width="9.140625" style="59" hidden="1" customWidth="1"/>
    <col min="13" max="16384" width="9.140625" style="59"/>
  </cols>
  <sheetData>
    <row r="1" spans="1:11" s="70" customFormat="1" ht="44.25" customHeight="1">
      <c r="A1" s="481" t="s">
        <v>142</v>
      </c>
      <c r="B1" s="481"/>
      <c r="C1" s="481"/>
      <c r="D1" s="481"/>
      <c r="E1" s="481"/>
      <c r="F1" s="481"/>
      <c r="G1" s="481"/>
      <c r="H1" s="481"/>
      <c r="I1" s="481"/>
      <c r="K1" s="305"/>
    </row>
    <row r="2" spans="1:11" ht="6.75" customHeight="1">
      <c r="A2" s="60"/>
      <c r="B2" s="60"/>
      <c r="C2" s="60"/>
      <c r="D2" s="60"/>
      <c r="E2" s="60"/>
      <c r="F2" s="60"/>
      <c r="G2" s="60"/>
      <c r="H2" s="60"/>
      <c r="I2" s="60"/>
    </row>
    <row r="3" spans="1:11" ht="21" customHeight="1" thickBot="1">
      <c r="A3" s="486" t="s">
        <v>47</v>
      </c>
      <c r="B3" s="487"/>
      <c r="C3" s="487"/>
      <c r="D3" s="487"/>
      <c r="E3" s="487"/>
      <c r="F3" s="487"/>
      <c r="G3" s="487"/>
      <c r="H3" s="487"/>
      <c r="I3" s="487"/>
    </row>
    <row r="4" spans="1:11" ht="34.5" customHeight="1">
      <c r="A4" s="489" t="s">
        <v>222</v>
      </c>
      <c r="B4" s="489"/>
      <c r="C4" s="489"/>
      <c r="D4" s="489"/>
      <c r="E4" s="489"/>
      <c r="F4" s="489"/>
      <c r="G4" s="489"/>
      <c r="H4" s="489"/>
      <c r="I4" s="489"/>
    </row>
    <row r="5" spans="1:11" ht="45" customHeight="1">
      <c r="A5" s="488" t="s">
        <v>48</v>
      </c>
      <c r="B5" s="488"/>
      <c r="C5" s="488"/>
      <c r="D5" s="488"/>
      <c r="E5" s="488"/>
      <c r="F5" s="488"/>
      <c r="G5" s="488"/>
      <c r="H5" s="488"/>
      <c r="I5" s="488"/>
      <c r="J5" s="61"/>
      <c r="K5" s="308" t="s">
        <v>28</v>
      </c>
    </row>
    <row r="6" spans="1:11" ht="15.75">
      <c r="A6" s="60"/>
      <c r="B6" s="60"/>
      <c r="C6" s="60"/>
      <c r="D6" s="60"/>
      <c r="E6" s="60"/>
      <c r="F6" s="60"/>
      <c r="G6" s="60"/>
      <c r="H6" s="60"/>
      <c r="I6" s="60"/>
    </row>
    <row r="7" spans="1:11">
      <c r="A7" s="488" t="s">
        <v>114</v>
      </c>
      <c r="B7" s="488"/>
      <c r="C7" s="488"/>
      <c r="D7" s="488"/>
      <c r="E7" s="488"/>
      <c r="F7" s="488"/>
      <c r="G7" s="488"/>
      <c r="H7" s="488"/>
      <c r="I7" s="488"/>
      <c r="J7" s="61"/>
    </row>
    <row r="8" spans="1:11" ht="45" customHeight="1">
      <c r="A8" s="507" t="s">
        <v>116</v>
      </c>
      <c r="B8" s="507"/>
      <c r="C8" s="507"/>
      <c r="D8" s="507"/>
      <c r="E8" s="507"/>
      <c r="F8" s="507"/>
      <c r="G8" s="507"/>
      <c r="H8" s="507"/>
      <c r="I8" s="507"/>
      <c r="J8" s="61"/>
      <c r="K8" s="67" t="s">
        <v>29</v>
      </c>
    </row>
    <row r="9" spans="1:11" ht="25.5">
      <c r="A9" s="506" t="s">
        <v>115</v>
      </c>
      <c r="B9" s="506"/>
      <c r="C9" s="506"/>
      <c r="D9" s="506"/>
      <c r="E9" s="506"/>
      <c r="F9" s="506"/>
      <c r="G9" s="506"/>
      <c r="H9" s="506"/>
      <c r="I9" s="506"/>
      <c r="J9" s="61"/>
      <c r="K9" s="310" t="s">
        <v>194</v>
      </c>
    </row>
    <row r="10" spans="1:11" ht="197.25" customHeight="1">
      <c r="A10" s="507" t="s">
        <v>143</v>
      </c>
      <c r="B10" s="507"/>
      <c r="C10" s="507"/>
      <c r="D10" s="507"/>
      <c r="E10" s="507"/>
      <c r="F10" s="507"/>
      <c r="G10" s="507"/>
      <c r="H10" s="507"/>
      <c r="I10" s="507"/>
      <c r="J10" s="61"/>
      <c r="K10" s="311"/>
    </row>
    <row r="11" spans="1:11" ht="222.75" customHeight="1">
      <c r="A11" s="507" t="s">
        <v>122</v>
      </c>
      <c r="B11" s="507"/>
      <c r="C11" s="507"/>
      <c r="D11" s="507"/>
      <c r="E11" s="507"/>
      <c r="F11" s="507"/>
      <c r="G11" s="507"/>
      <c r="H11" s="507"/>
      <c r="I11" s="507"/>
      <c r="J11" s="61"/>
      <c r="K11" s="309"/>
    </row>
    <row r="12" spans="1:11" ht="8.25" customHeight="1">
      <c r="A12" s="63"/>
      <c r="B12" s="63"/>
      <c r="C12" s="63"/>
      <c r="D12" s="63"/>
      <c r="E12" s="63"/>
      <c r="F12" s="63"/>
      <c r="G12" s="63"/>
      <c r="H12" s="63"/>
      <c r="I12" s="63"/>
      <c r="J12" s="61"/>
    </row>
    <row r="14" spans="1:11" ht="15" customHeight="1">
      <c r="A14" s="506" t="s">
        <v>117</v>
      </c>
      <c r="B14" s="506"/>
      <c r="C14" s="506"/>
      <c r="D14" s="506"/>
      <c r="E14" s="506"/>
      <c r="F14" s="506"/>
      <c r="G14" s="506"/>
      <c r="H14" s="506"/>
      <c r="I14" s="506"/>
      <c r="J14" s="304"/>
    </row>
    <row r="15" spans="1:11" ht="30" customHeight="1">
      <c r="A15" s="491" t="s">
        <v>139</v>
      </c>
      <c r="B15" s="491"/>
      <c r="C15" s="491"/>
      <c r="D15" s="491"/>
      <c r="E15" s="491"/>
      <c r="F15" s="491"/>
      <c r="G15" s="491"/>
      <c r="H15" s="491"/>
      <c r="I15" s="491"/>
      <c r="J15" s="61"/>
    </row>
    <row r="16" spans="1:11" ht="57.75" customHeight="1" thickBot="1">
      <c r="A16" s="485" t="s">
        <v>135</v>
      </c>
      <c r="B16" s="485"/>
      <c r="C16" s="485"/>
      <c r="D16" s="485"/>
      <c r="E16" s="485"/>
      <c r="F16" s="485"/>
      <c r="G16" s="485"/>
      <c r="H16" s="485"/>
      <c r="I16" s="485"/>
      <c r="J16" s="64"/>
    </row>
    <row r="17" spans="1:11" ht="134.25" customHeight="1">
      <c r="A17" s="482" t="s">
        <v>144</v>
      </c>
      <c r="B17" s="482"/>
      <c r="C17" s="482"/>
      <c r="D17" s="482"/>
      <c r="E17" s="482"/>
      <c r="F17" s="482"/>
      <c r="G17" s="482"/>
      <c r="H17" s="482"/>
      <c r="I17" s="482"/>
    </row>
    <row r="18" spans="1:11" ht="161.25" customHeight="1">
      <c r="A18" s="483" t="s">
        <v>138</v>
      </c>
      <c r="B18" s="483"/>
      <c r="C18" s="483"/>
      <c r="D18" s="483"/>
      <c r="E18" s="483"/>
      <c r="F18" s="483"/>
      <c r="G18" s="483"/>
      <c r="H18" s="483"/>
      <c r="I18" s="483"/>
      <c r="J18" s="61"/>
      <c r="K18" s="307" t="s">
        <v>46</v>
      </c>
    </row>
    <row r="19" spans="1:11" ht="54" customHeight="1">
      <c r="A19" s="503" t="s">
        <v>134</v>
      </c>
      <c r="B19" s="503"/>
      <c r="C19" s="503"/>
      <c r="D19" s="503"/>
      <c r="E19" s="503"/>
      <c r="F19" s="503"/>
      <c r="G19" s="503"/>
      <c r="H19" s="503"/>
      <c r="I19" s="503"/>
      <c r="J19" s="61"/>
      <c r="K19" s="312"/>
    </row>
    <row r="20" spans="1:11" ht="43.5" customHeight="1">
      <c r="A20" s="504" t="s">
        <v>145</v>
      </c>
      <c r="B20" s="505"/>
      <c r="C20" s="505"/>
      <c r="D20" s="505"/>
      <c r="E20" s="505"/>
      <c r="F20" s="505"/>
      <c r="G20" s="505"/>
      <c r="H20" s="505"/>
      <c r="I20" s="505"/>
      <c r="J20" s="61"/>
      <c r="K20" s="308" t="s">
        <v>131</v>
      </c>
    </row>
    <row r="21" spans="1:11" ht="195.75" customHeight="1">
      <c r="A21" s="485" t="s">
        <v>146</v>
      </c>
      <c r="B21" s="485"/>
      <c r="C21" s="485"/>
      <c r="D21" s="485"/>
      <c r="E21" s="485"/>
      <c r="F21" s="485"/>
      <c r="G21" s="485"/>
      <c r="H21" s="485"/>
      <c r="I21" s="485"/>
      <c r="J21" s="64"/>
    </row>
    <row r="22" spans="1:11" ht="144.75" customHeight="1">
      <c r="A22" s="492" t="s">
        <v>221</v>
      </c>
      <c r="B22" s="485"/>
      <c r="C22" s="485"/>
      <c r="D22" s="485"/>
      <c r="E22" s="485"/>
      <c r="F22" s="485"/>
      <c r="G22" s="485"/>
      <c r="H22" s="485"/>
      <c r="I22" s="485"/>
      <c r="J22" s="64"/>
    </row>
    <row r="23" spans="1:11" ht="36.75" customHeight="1">
      <c r="A23" s="484" t="s">
        <v>118</v>
      </c>
      <c r="B23" s="485"/>
      <c r="C23" s="485"/>
      <c r="D23" s="485"/>
      <c r="E23" s="485"/>
      <c r="F23" s="485"/>
      <c r="G23" s="485"/>
      <c r="H23" s="485"/>
      <c r="I23" s="485"/>
      <c r="J23" s="64"/>
    </row>
    <row r="24" spans="1:11" ht="21.75" customHeight="1">
      <c r="A24" s="485" t="s">
        <v>119</v>
      </c>
      <c r="B24" s="485"/>
      <c r="C24" s="485"/>
      <c r="D24" s="485"/>
      <c r="E24" s="485"/>
      <c r="F24" s="485"/>
      <c r="G24" s="485"/>
      <c r="H24" s="485"/>
      <c r="I24" s="485"/>
      <c r="J24" s="64"/>
    </row>
    <row r="25" spans="1:11" ht="26.25" customHeight="1">
      <c r="A25" s="484" t="s">
        <v>123</v>
      </c>
      <c r="B25" s="485"/>
      <c r="C25" s="485"/>
      <c r="D25" s="485"/>
      <c r="E25" s="485"/>
      <c r="F25" s="485"/>
      <c r="G25" s="485"/>
      <c r="H25" s="485"/>
      <c r="I25" s="485"/>
      <c r="J25" s="64"/>
    </row>
    <row r="26" spans="1:11" ht="42" customHeight="1">
      <c r="A26" s="490" t="s">
        <v>147</v>
      </c>
      <c r="B26" s="485"/>
      <c r="C26" s="485"/>
      <c r="D26" s="485"/>
      <c r="E26" s="485"/>
      <c r="F26" s="485"/>
      <c r="G26" s="485"/>
      <c r="H26" s="485"/>
      <c r="I26" s="485"/>
      <c r="J26" s="64"/>
    </row>
    <row r="27" spans="1:11" s="65" customFormat="1" ht="67.5" customHeight="1">
      <c r="A27" s="484" t="s">
        <v>120</v>
      </c>
      <c r="B27" s="485"/>
      <c r="C27" s="485"/>
      <c r="D27" s="485"/>
      <c r="E27" s="485"/>
      <c r="F27" s="485"/>
      <c r="G27" s="485"/>
      <c r="H27" s="485"/>
      <c r="I27" s="485"/>
      <c r="J27" s="64"/>
    </row>
    <row r="28" spans="1:11" customFormat="1" ht="39.75" thickBot="1">
      <c r="A28" s="511" t="s">
        <v>214</v>
      </c>
      <c r="B28" s="511"/>
      <c r="C28" s="511"/>
      <c r="D28" s="511"/>
      <c r="E28" s="511"/>
      <c r="F28" s="511"/>
      <c r="G28" s="511"/>
      <c r="H28" s="511"/>
      <c r="I28" s="511"/>
      <c r="J28" s="420" t="s">
        <v>209</v>
      </c>
    </row>
    <row r="29" spans="1:11" customFormat="1" ht="35.25" customHeight="1">
      <c r="A29" s="512" t="s">
        <v>210</v>
      </c>
      <c r="B29" s="512"/>
      <c r="C29" s="512"/>
      <c r="D29" s="512"/>
      <c r="E29" s="512"/>
      <c r="F29" s="512"/>
      <c r="G29" s="512"/>
      <c r="H29" s="512"/>
      <c r="I29" s="512"/>
      <c r="J29" s="420" t="s">
        <v>211</v>
      </c>
    </row>
    <row r="30" spans="1:11" customFormat="1" ht="29.25" customHeight="1" thickBot="1">
      <c r="A30" s="513" t="s">
        <v>212</v>
      </c>
      <c r="B30" s="513"/>
      <c r="C30" s="513"/>
      <c r="D30" s="513"/>
      <c r="E30" s="513"/>
      <c r="F30" s="513"/>
      <c r="G30" s="513"/>
      <c r="H30" s="513"/>
      <c r="I30" s="513"/>
      <c r="J30" s="421" t="s">
        <v>213</v>
      </c>
    </row>
    <row r="31" spans="1:11" customFormat="1" ht="33" customHeight="1" thickBot="1">
      <c r="A31" s="511" t="s">
        <v>218</v>
      </c>
      <c r="B31" s="511"/>
      <c r="C31" s="511"/>
      <c r="D31" s="511"/>
      <c r="E31" s="511"/>
      <c r="F31" s="511"/>
      <c r="G31" s="511"/>
      <c r="H31" s="511"/>
      <c r="I31" s="511"/>
      <c r="J31" s="422" t="s">
        <v>28</v>
      </c>
    </row>
    <row r="32" spans="1:11" customFormat="1" ht="84.75" customHeight="1" thickTop="1">
      <c r="A32" s="514" t="s">
        <v>215</v>
      </c>
      <c r="B32" s="514"/>
      <c r="C32" s="514"/>
      <c r="D32" s="514"/>
      <c r="E32" s="514"/>
      <c r="F32" s="514"/>
      <c r="G32" s="514"/>
      <c r="H32" s="514"/>
      <c r="I32" s="514"/>
      <c r="J32" s="423"/>
    </row>
    <row r="33" spans="1:11" customFormat="1" ht="158.25" customHeight="1">
      <c r="A33" s="508" t="s">
        <v>216</v>
      </c>
      <c r="B33" s="509"/>
      <c r="C33" s="509"/>
      <c r="D33" s="509"/>
      <c r="E33" s="509"/>
      <c r="F33" s="509"/>
      <c r="G33" s="509"/>
      <c r="H33" s="509"/>
      <c r="I33" s="509"/>
      <c r="J33" s="424"/>
    </row>
    <row r="34" spans="1:11" customFormat="1" ht="61.5" customHeight="1">
      <c r="A34" s="510" t="s">
        <v>217</v>
      </c>
      <c r="B34" s="510"/>
      <c r="C34" s="510"/>
      <c r="D34" s="510"/>
      <c r="E34" s="510"/>
      <c r="F34" s="510"/>
      <c r="G34" s="510"/>
      <c r="H34" s="510"/>
      <c r="I34" s="510"/>
      <c r="J34" s="425"/>
    </row>
    <row r="35" spans="1:11" ht="15" thickBot="1">
      <c r="A35" s="499"/>
      <c r="B35" s="499"/>
      <c r="C35" s="499"/>
      <c r="D35" s="499"/>
      <c r="E35" s="499"/>
      <c r="F35" s="499"/>
      <c r="G35" s="499"/>
      <c r="H35" s="499"/>
      <c r="I35" s="499"/>
      <c r="J35" s="66"/>
    </row>
    <row r="36" spans="1:11" ht="22.5" customHeight="1" thickBot="1">
      <c r="A36" s="502" t="s">
        <v>25</v>
      </c>
      <c r="B36" s="502"/>
      <c r="C36" s="502"/>
      <c r="D36" s="502"/>
      <c r="E36" s="502"/>
      <c r="F36" s="502"/>
      <c r="G36" s="502"/>
      <c r="H36" s="502"/>
      <c r="I36" s="502"/>
      <c r="J36" s="68"/>
    </row>
    <row r="37" spans="1:11" s="70" customFormat="1" ht="109.5" customHeight="1">
      <c r="A37" s="500" t="s">
        <v>219</v>
      </c>
      <c r="B37" s="482"/>
      <c r="C37" s="482"/>
      <c r="D37" s="482"/>
      <c r="E37" s="482"/>
      <c r="F37" s="482"/>
      <c r="G37" s="482"/>
      <c r="H37" s="482"/>
      <c r="I37" s="501"/>
      <c r="J37" s="71"/>
    </row>
    <row r="38" spans="1:11" s="70" customFormat="1" ht="40.5" customHeight="1">
      <c r="A38" s="496" t="s">
        <v>240</v>
      </c>
      <c r="B38" s="497"/>
      <c r="C38" s="497"/>
      <c r="D38" s="497"/>
      <c r="E38" s="497"/>
      <c r="F38" s="497"/>
      <c r="G38" s="497"/>
      <c r="H38" s="497"/>
      <c r="I38" s="498"/>
      <c r="J38" s="62"/>
    </row>
    <row r="39" spans="1:11" s="70" customFormat="1" ht="22.5" customHeight="1">
      <c r="A39" s="496" t="s">
        <v>26</v>
      </c>
      <c r="B39" s="497"/>
      <c r="C39" s="497"/>
      <c r="D39" s="497"/>
      <c r="E39" s="497"/>
      <c r="F39" s="497"/>
      <c r="G39" s="497"/>
      <c r="H39" s="497"/>
      <c r="I39" s="498"/>
      <c r="J39" s="62"/>
    </row>
    <row r="40" spans="1:11" s="70" customFormat="1" ht="57.75" customHeight="1" thickBot="1">
      <c r="A40" s="493" t="s">
        <v>121</v>
      </c>
      <c r="B40" s="494"/>
      <c r="C40" s="494"/>
      <c r="D40" s="494"/>
      <c r="E40" s="494"/>
      <c r="F40" s="494"/>
      <c r="G40" s="494"/>
      <c r="H40" s="494"/>
      <c r="I40" s="495"/>
      <c r="J40" s="71"/>
    </row>
    <row r="41" spans="1:11">
      <c r="K41" s="308" t="s">
        <v>98</v>
      </c>
    </row>
    <row r="42" spans="1:11">
      <c r="K42" s="308" t="s">
        <v>99</v>
      </c>
    </row>
    <row r="43" spans="1:11">
      <c r="K43" s="308" t="s">
        <v>100</v>
      </c>
    </row>
    <row r="44" spans="1:11">
      <c r="K44" s="308" t="s">
        <v>195</v>
      </c>
    </row>
    <row r="45" spans="1:11">
      <c r="K45" s="308" t="s">
        <v>243</v>
      </c>
    </row>
    <row r="46" spans="1:11">
      <c r="K46" s="308" t="s">
        <v>244</v>
      </c>
    </row>
    <row r="47" spans="1:11">
      <c r="K47" s="308" t="s">
        <v>245</v>
      </c>
    </row>
    <row r="48" spans="1:11">
      <c r="K48" s="308" t="s">
        <v>246</v>
      </c>
    </row>
    <row r="49" spans="11:11">
      <c r="K49" s="308" t="s">
        <v>247</v>
      </c>
    </row>
    <row r="50" spans="11:11">
      <c r="K50" s="308" t="s">
        <v>248</v>
      </c>
    </row>
    <row r="51" spans="11:11">
      <c r="K51" s="308" t="s">
        <v>249</v>
      </c>
    </row>
    <row r="52" spans="11:11">
      <c r="K52" s="308" t="s">
        <v>250</v>
      </c>
    </row>
    <row r="53" spans="11:11">
      <c r="K53" s="308" t="s">
        <v>251</v>
      </c>
    </row>
    <row r="54" spans="11:11">
      <c r="K54" s="308" t="s">
        <v>252</v>
      </c>
    </row>
    <row r="55" spans="11:11">
      <c r="K55" s="308" t="s">
        <v>253</v>
      </c>
    </row>
    <row r="56" spans="11:11">
      <c r="K56" s="308" t="s">
        <v>254</v>
      </c>
    </row>
    <row r="57" spans="11:11">
      <c r="K57" s="69"/>
    </row>
  </sheetData>
  <sheetProtection algorithmName="SHA-512" hashValue="Fcjxuizqa+XePQs5bSTi6uLlv7lpdlsqzwjYYD2X1TdOcnZRTGjrPS8ze9Wf0DgW84jiGbrkKZumdHX5nac+0Q==" saltValue="SeUxLLQwytD0qw+jbZoRnA==" spinCount="100000" sheet="1" objects="1" scenarios="1"/>
  <mergeCells count="36">
    <mergeCell ref="A33:I33"/>
    <mergeCell ref="A34:I34"/>
    <mergeCell ref="A28:I28"/>
    <mergeCell ref="A29:I29"/>
    <mergeCell ref="A30:I30"/>
    <mergeCell ref="A31:I31"/>
    <mergeCell ref="A32:I32"/>
    <mergeCell ref="A19:I19"/>
    <mergeCell ref="A20:I20"/>
    <mergeCell ref="A9:I9"/>
    <mergeCell ref="A11:I11"/>
    <mergeCell ref="A8:I8"/>
    <mergeCell ref="A14:I14"/>
    <mergeCell ref="A10:I10"/>
    <mergeCell ref="A40:I40"/>
    <mergeCell ref="A39:I39"/>
    <mergeCell ref="A35:I35"/>
    <mergeCell ref="A37:I37"/>
    <mergeCell ref="A36:I36"/>
    <mergeCell ref="A38:I38"/>
    <mergeCell ref="A1:I1"/>
    <mergeCell ref="A17:I17"/>
    <mergeCell ref="A18:I18"/>
    <mergeCell ref="A27:I27"/>
    <mergeCell ref="A21:I21"/>
    <mergeCell ref="A23:I23"/>
    <mergeCell ref="A24:I24"/>
    <mergeCell ref="A25:I25"/>
    <mergeCell ref="A3:I3"/>
    <mergeCell ref="A5:I5"/>
    <mergeCell ref="A4:I4"/>
    <mergeCell ref="A26:I26"/>
    <mergeCell ref="A15:I15"/>
    <mergeCell ref="A16:I16"/>
    <mergeCell ref="A22:I22"/>
    <mergeCell ref="A7:I7"/>
  </mergeCells>
  <pageMargins left="0.7" right="0.7" top="0.75" bottom="0.75" header="0.3" footer="0.3"/>
  <pageSetup paperSize="9" scale="85" orientation="portrait" horizontalDpi="300" verticalDpi="300" r:id="rId1"/>
  <headerFooter>
    <oddHeader>&amp;L&amp;G
&amp;RG146NPJO-187-03</oddHeader>
    <oddFooter>&amp;L&amp;G&amp;C&amp;G&amp;R&amp;G</oddFooter>
  </headerFooter>
  <rowBreaks count="2" manualBreakCount="2">
    <brk id="13" max="8" man="1"/>
    <brk id="35" max="16383" man="1"/>
  </rowBreaks>
  <colBreaks count="1" manualBreakCount="1">
    <brk id="9"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J59"/>
  <sheetViews>
    <sheetView view="pageLayout" topLeftCell="A25" zoomScaleNormal="100" workbookViewId="0">
      <selection activeCell="G53" sqref="G53"/>
    </sheetView>
  </sheetViews>
  <sheetFormatPr defaultColWidth="9.140625" defaultRowHeight="12"/>
  <cols>
    <col min="1" max="1" width="10.5703125" style="1" customWidth="1"/>
    <col min="2" max="2" width="5.7109375" style="1" customWidth="1"/>
    <col min="3" max="3" width="44.28515625" style="1" customWidth="1"/>
    <col min="4" max="4" width="13.85546875" style="1" customWidth="1"/>
    <col min="5" max="5" width="11.85546875" style="1" customWidth="1"/>
    <col min="6" max="6" width="13.7109375" style="1" customWidth="1"/>
    <col min="7" max="7" width="9.140625" style="1" customWidth="1"/>
    <col min="8" max="16384" width="9.140625" style="1"/>
  </cols>
  <sheetData>
    <row r="1" spans="1:9" ht="38.25" customHeight="1" thickBot="1">
      <c r="A1" s="515" t="s">
        <v>148</v>
      </c>
      <c r="B1" s="516"/>
      <c r="C1" s="516"/>
      <c r="D1" s="516"/>
      <c r="E1" s="516"/>
      <c r="F1" s="516"/>
      <c r="G1" s="516"/>
    </row>
    <row r="2" spans="1:9" ht="3" customHeight="1" thickTop="1">
      <c r="A2" s="55" t="s">
        <v>149</v>
      </c>
      <c r="B2" s="55"/>
      <c r="C2" s="55"/>
      <c r="D2" s="55"/>
      <c r="E2" s="55"/>
      <c r="F2" s="55"/>
    </row>
    <row r="3" spans="1:9" ht="12" customHeight="1">
      <c r="A3" s="38" t="s">
        <v>23</v>
      </c>
      <c r="B3" s="38"/>
      <c r="C3" s="521" t="s">
        <v>239</v>
      </c>
      <c r="D3" s="55"/>
      <c r="E3" s="55"/>
      <c r="F3" s="55"/>
    </row>
    <row r="4" spans="1:9" ht="12" customHeight="1">
      <c r="A4" s="3"/>
      <c r="B4" s="54"/>
      <c r="C4" s="522"/>
      <c r="D4" s="53"/>
      <c r="E4" s="53"/>
      <c r="F4" s="53"/>
      <c r="G4" s="53"/>
    </row>
    <row r="5" spans="1:9" ht="12" customHeight="1">
      <c r="A5" s="52"/>
      <c r="B5" s="51"/>
      <c r="C5" s="51"/>
      <c r="D5" s="50"/>
      <c r="E5" s="50"/>
      <c r="F5" s="50"/>
    </row>
    <row r="6" spans="1:9" ht="13.5" thickBot="1">
      <c r="A6" s="49" t="s">
        <v>102</v>
      </c>
      <c r="B6" s="48"/>
      <c r="C6" s="48"/>
      <c r="D6" s="48"/>
      <c r="E6" s="48"/>
      <c r="F6" s="48"/>
      <c r="G6" s="48"/>
    </row>
    <row r="7" spans="1:9" ht="12" customHeight="1">
      <c r="A7" s="38" t="s">
        <v>73</v>
      </c>
      <c r="B7" s="47"/>
      <c r="C7" s="47"/>
      <c r="D7" s="47"/>
      <c r="E7" s="47"/>
      <c r="F7" s="41" t="s">
        <v>22</v>
      </c>
    </row>
    <row r="8" spans="1:9" ht="14.25" customHeight="1">
      <c r="A8" s="523"/>
      <c r="B8" s="523"/>
      <c r="C8" s="523"/>
      <c r="D8" s="523"/>
      <c r="E8" s="46"/>
      <c r="F8" s="458"/>
      <c r="G8" s="45"/>
    </row>
    <row r="9" spans="1:9" ht="12" customHeight="1">
      <c r="A9" s="38" t="s">
        <v>72</v>
      </c>
      <c r="B9" s="37"/>
      <c r="C9" s="37"/>
      <c r="D9" s="41" t="s">
        <v>71</v>
      </c>
      <c r="E9" s="38" t="s">
        <v>70</v>
      </c>
      <c r="F9" s="37"/>
    </row>
    <row r="10" spans="1:9" ht="15.75" customHeight="1">
      <c r="A10" s="518"/>
      <c r="B10" s="518"/>
      <c r="C10" s="518"/>
      <c r="D10" s="44"/>
      <c r="E10" s="518"/>
      <c r="F10" s="518"/>
      <c r="G10" s="518"/>
    </row>
    <row r="11" spans="1:9" ht="12" customHeight="1">
      <c r="A11" s="43" t="s">
        <v>69</v>
      </c>
      <c r="B11" s="42"/>
      <c r="C11" s="42"/>
      <c r="D11" s="42" t="s">
        <v>68</v>
      </c>
      <c r="E11" s="38"/>
      <c r="F11" s="41" t="s">
        <v>20</v>
      </c>
    </row>
    <row r="12" spans="1:9" ht="15.75" customHeight="1">
      <c r="A12" s="523"/>
      <c r="B12" s="523"/>
      <c r="C12" s="523"/>
      <c r="D12" s="523"/>
      <c r="E12" s="524"/>
      <c r="F12" s="458"/>
      <c r="G12" s="40"/>
    </row>
    <row r="13" spans="1:9" ht="6.75" customHeight="1">
      <c r="B13" s="39"/>
      <c r="C13" s="39"/>
      <c r="E13" s="38"/>
      <c r="F13" s="37"/>
    </row>
    <row r="14" spans="1:9">
      <c r="B14" s="39"/>
      <c r="C14" s="39"/>
      <c r="E14" s="38"/>
      <c r="F14" s="37"/>
    </row>
    <row r="15" spans="1:9" s="10" customFormat="1" ht="12.75">
      <c r="A15" s="525" t="s">
        <v>67</v>
      </c>
      <c r="B15" s="526"/>
      <c r="C15" s="526"/>
      <c r="D15" s="526"/>
      <c r="E15" s="526"/>
      <c r="F15" s="526"/>
      <c r="G15" s="526"/>
      <c r="I15" s="11"/>
    </row>
    <row r="16" spans="1:9" s="10" customFormat="1">
      <c r="A16" s="36"/>
      <c r="B16" s="35"/>
      <c r="C16" s="35"/>
      <c r="D16" s="35"/>
      <c r="E16" s="35"/>
      <c r="F16" s="35"/>
      <c r="G16" s="35"/>
      <c r="I16" s="11"/>
    </row>
    <row r="17" spans="1:9" s="10" customFormat="1" ht="35.25" customHeight="1">
      <c r="A17" s="519" t="s">
        <v>66</v>
      </c>
      <c r="B17" s="520"/>
      <c r="C17" s="520"/>
      <c r="D17" s="520"/>
      <c r="E17" s="520"/>
      <c r="F17" s="520"/>
      <c r="G17" s="520"/>
      <c r="I17" s="11"/>
    </row>
    <row r="18" spans="1:9" s="10" customFormat="1" ht="9" customHeight="1">
      <c r="A18" s="33"/>
      <c r="B18" s="32"/>
      <c r="C18" s="32"/>
      <c r="D18" s="32"/>
      <c r="E18" s="32"/>
      <c r="F18" s="32"/>
      <c r="G18" s="32"/>
      <c r="I18" s="11"/>
    </row>
    <row r="19" spans="1:9" s="10" customFormat="1" ht="21.75" customHeight="1">
      <c r="A19" s="519" t="s">
        <v>84</v>
      </c>
      <c r="B19" s="520"/>
      <c r="C19" s="520"/>
      <c r="D19" s="520"/>
      <c r="E19" s="520"/>
      <c r="F19" s="520"/>
      <c r="G19" s="520"/>
      <c r="I19" s="11"/>
    </row>
    <row r="20" spans="1:9" s="10" customFormat="1" ht="8.25" customHeight="1" thickBot="1">
      <c r="A20" s="25"/>
      <c r="B20" s="24"/>
      <c r="C20" s="24"/>
      <c r="D20" s="12"/>
      <c r="E20" s="12"/>
      <c r="F20" s="12"/>
      <c r="I20" s="11"/>
    </row>
    <row r="21" spans="1:9" s="10" customFormat="1" ht="12.75" thickBot="1">
      <c r="A21" s="25"/>
      <c r="B21" s="24"/>
      <c r="C21" s="24"/>
      <c r="D21" s="34">
        <v>0</v>
      </c>
      <c r="E21" s="26" t="s">
        <v>65</v>
      </c>
      <c r="I21" s="11"/>
    </row>
    <row r="22" spans="1:9" s="10" customFormat="1" ht="10.5" customHeight="1">
      <c r="A22" s="25"/>
      <c r="B22" s="24"/>
      <c r="C22" s="24"/>
      <c r="D22" s="12"/>
      <c r="E22" s="12"/>
      <c r="F22" s="12"/>
      <c r="I22" s="11"/>
    </row>
    <row r="23" spans="1:9" s="10" customFormat="1" ht="26.25" customHeight="1">
      <c r="A23" s="519" t="s">
        <v>150</v>
      </c>
      <c r="B23" s="520"/>
      <c r="C23" s="520"/>
      <c r="D23" s="520"/>
      <c r="E23" s="520"/>
      <c r="F23" s="520"/>
      <c r="G23" s="520"/>
      <c r="I23" s="11"/>
    </row>
    <row r="24" spans="1:9" s="10" customFormat="1" ht="5.25" customHeight="1" thickBot="1">
      <c r="A24" s="25"/>
      <c r="B24" s="24"/>
      <c r="C24" s="24"/>
      <c r="D24" s="12"/>
      <c r="E24" s="12"/>
      <c r="F24" s="12"/>
      <c r="I24" s="11"/>
    </row>
    <row r="25" spans="1:9" s="10" customFormat="1" ht="12.75" thickBot="1">
      <c r="A25" s="30"/>
      <c r="B25" s="29"/>
      <c r="C25" s="29"/>
      <c r="D25" s="31">
        <v>0</v>
      </c>
      <c r="E25" s="26" t="s">
        <v>64</v>
      </c>
      <c r="F25" s="10" t="s">
        <v>57</v>
      </c>
      <c r="I25" s="11"/>
    </row>
    <row r="26" spans="1:9" s="10" customFormat="1" ht="9" customHeight="1">
      <c r="A26" s="30"/>
      <c r="B26" s="29"/>
      <c r="C26" s="29"/>
      <c r="D26" s="28"/>
      <c r="E26" s="26"/>
      <c r="I26" s="11"/>
    </row>
    <row r="27" spans="1:9" s="10" customFormat="1" ht="12" customHeight="1">
      <c r="A27" s="527" t="s">
        <v>63</v>
      </c>
      <c r="B27" s="528"/>
      <c r="C27" s="528"/>
      <c r="D27" s="528"/>
      <c r="E27" s="528"/>
      <c r="F27" s="528"/>
      <c r="G27" s="528"/>
      <c r="I27" s="11"/>
    </row>
    <row r="28" spans="1:9" s="10" customFormat="1" ht="10.5" customHeight="1" thickBot="1">
      <c r="A28" s="25"/>
      <c r="B28" s="24"/>
      <c r="C28" s="24"/>
      <c r="D28" s="12"/>
      <c r="E28" s="12"/>
      <c r="F28" s="12"/>
      <c r="I28" s="11"/>
    </row>
    <row r="29" spans="1:9" s="10" customFormat="1" ht="12.75" thickBot="1">
      <c r="A29" s="25"/>
      <c r="B29" s="24"/>
      <c r="C29" s="24"/>
      <c r="D29" s="27" t="e">
        <f>D25/D21</f>
        <v>#DIV/0!</v>
      </c>
      <c r="E29" s="26" t="s">
        <v>62</v>
      </c>
      <c r="F29" s="12"/>
      <c r="I29" s="11"/>
    </row>
    <row r="30" spans="1:9" s="10" customFormat="1">
      <c r="A30" s="25"/>
      <c r="B30" s="24"/>
      <c r="C30" s="24"/>
      <c r="D30" s="12"/>
      <c r="E30" s="12"/>
      <c r="F30" s="12"/>
      <c r="I30" s="11"/>
    </row>
    <row r="31" spans="1:9" s="10" customFormat="1">
      <c r="A31" s="535" t="s">
        <v>61</v>
      </c>
      <c r="B31" s="535"/>
      <c r="C31" s="535"/>
      <c r="D31" s="535"/>
      <c r="E31" s="536"/>
      <c r="F31" s="23"/>
      <c r="I31" s="11"/>
    </row>
    <row r="32" spans="1:9" s="10" customFormat="1">
      <c r="B32" s="13"/>
      <c r="C32" s="22"/>
      <c r="F32" s="12"/>
      <c r="I32" s="11"/>
    </row>
    <row r="33" spans="1:9" s="10" customFormat="1" ht="56.25">
      <c r="B33" s="13"/>
      <c r="C33" s="21" t="s">
        <v>60</v>
      </c>
      <c r="D33" s="57" t="s">
        <v>59</v>
      </c>
      <c r="E33" s="58" t="s">
        <v>58</v>
      </c>
      <c r="F33" s="12"/>
      <c r="H33" s="11"/>
    </row>
    <row r="34" spans="1:9" s="10" customFormat="1">
      <c r="B34" s="13"/>
      <c r="C34" s="19"/>
      <c r="D34" s="18"/>
      <c r="E34" s="337" t="e">
        <f t="shared" ref="E34:E45" si="0">$D$29*D34/$D$45</f>
        <v>#DIV/0!</v>
      </c>
      <c r="F34" s="12"/>
      <c r="H34" s="11"/>
    </row>
    <row r="35" spans="1:9" s="10" customFormat="1" ht="12" customHeight="1">
      <c r="A35" s="20"/>
      <c r="B35" s="13"/>
      <c r="C35" s="19" t="s">
        <v>34</v>
      </c>
      <c r="D35" s="18"/>
      <c r="E35" s="337" t="e">
        <f t="shared" si="0"/>
        <v>#DIV/0!</v>
      </c>
      <c r="F35" s="12"/>
      <c r="H35" s="11"/>
    </row>
    <row r="36" spans="1:9" s="10" customFormat="1" ht="12" customHeight="1">
      <c r="A36" s="20"/>
      <c r="B36" s="13"/>
      <c r="C36" s="19"/>
      <c r="D36" s="18"/>
      <c r="E36" s="337" t="e">
        <f t="shared" si="0"/>
        <v>#DIV/0!</v>
      </c>
      <c r="F36" s="12"/>
      <c r="H36" s="11"/>
    </row>
    <row r="37" spans="1:9" s="10" customFormat="1" ht="12" customHeight="1">
      <c r="A37" s="20"/>
      <c r="B37" s="13"/>
      <c r="C37" s="19" t="s">
        <v>34</v>
      </c>
      <c r="D37" s="18"/>
      <c r="E37" s="337" t="e">
        <f t="shared" si="0"/>
        <v>#DIV/0!</v>
      </c>
      <c r="F37" s="12"/>
      <c r="H37" s="11"/>
    </row>
    <row r="38" spans="1:9" s="10" customFormat="1" ht="12" customHeight="1">
      <c r="A38" s="20"/>
      <c r="B38" s="13"/>
      <c r="C38" s="19"/>
      <c r="D38" s="18"/>
      <c r="E38" s="337" t="e">
        <f t="shared" si="0"/>
        <v>#DIV/0!</v>
      </c>
      <c r="F38" s="12"/>
      <c r="H38" s="11"/>
    </row>
    <row r="39" spans="1:9" s="10" customFormat="1" ht="12" customHeight="1">
      <c r="A39" s="20"/>
      <c r="B39" s="13"/>
      <c r="C39" s="19" t="s">
        <v>34</v>
      </c>
      <c r="D39" s="18"/>
      <c r="E39" s="337" t="e">
        <f t="shared" si="0"/>
        <v>#DIV/0!</v>
      </c>
      <c r="F39" s="12"/>
      <c r="H39" s="11"/>
    </row>
    <row r="40" spans="1:9" s="10" customFormat="1" ht="12" customHeight="1">
      <c r="A40" s="20"/>
      <c r="B40" s="13"/>
      <c r="C40" s="19" t="s">
        <v>34</v>
      </c>
      <c r="D40" s="18"/>
      <c r="E40" s="337" t="e">
        <f t="shared" si="0"/>
        <v>#DIV/0!</v>
      </c>
      <c r="F40" s="12"/>
      <c r="H40" s="11"/>
    </row>
    <row r="41" spans="1:9" s="10" customFormat="1" ht="12" customHeight="1">
      <c r="A41" s="20"/>
      <c r="B41" s="13"/>
      <c r="C41" s="19"/>
      <c r="D41" s="18"/>
      <c r="E41" s="337" t="e">
        <f t="shared" si="0"/>
        <v>#DIV/0!</v>
      </c>
      <c r="F41" s="12"/>
      <c r="H41" s="11"/>
    </row>
    <row r="42" spans="1:9" s="10" customFormat="1" ht="12" customHeight="1">
      <c r="A42" s="20"/>
      <c r="B42" s="13"/>
      <c r="C42" s="19"/>
      <c r="D42" s="18"/>
      <c r="E42" s="337" t="e">
        <f t="shared" si="0"/>
        <v>#DIV/0!</v>
      </c>
      <c r="F42" s="12"/>
      <c r="H42" s="11"/>
    </row>
    <row r="43" spans="1:9" s="10" customFormat="1" ht="12" customHeight="1">
      <c r="A43" s="20"/>
      <c r="B43" s="13"/>
      <c r="C43" s="19" t="s">
        <v>34</v>
      </c>
      <c r="D43" s="18"/>
      <c r="E43" s="337" t="e">
        <f t="shared" si="0"/>
        <v>#DIV/0!</v>
      </c>
      <c r="F43" s="12"/>
      <c r="H43" s="11"/>
    </row>
    <row r="44" spans="1:9" s="10" customFormat="1" ht="12" customHeight="1">
      <c r="A44" s="20"/>
      <c r="B44" s="13"/>
      <c r="C44" s="19"/>
      <c r="D44" s="18"/>
      <c r="E44" s="337" t="e">
        <f t="shared" si="0"/>
        <v>#DIV/0!</v>
      </c>
      <c r="F44" s="12"/>
      <c r="H44" s="11"/>
    </row>
    <row r="45" spans="1:9" s="10" customFormat="1" ht="33.75" customHeight="1">
      <c r="B45" s="13"/>
      <c r="C45" s="17" t="s">
        <v>56</v>
      </c>
      <c r="D45" s="16">
        <f>SUM(D34:D44)</f>
        <v>0</v>
      </c>
      <c r="E45" s="15" t="e">
        <f t="shared" si="0"/>
        <v>#DIV/0!</v>
      </c>
      <c r="F45" s="14" t="s">
        <v>55</v>
      </c>
      <c r="H45" s="11"/>
    </row>
    <row r="46" spans="1:9" s="10" customFormat="1">
      <c r="A46" s="13"/>
      <c r="B46" s="13"/>
      <c r="C46" s="13"/>
      <c r="D46" s="13"/>
      <c r="F46" s="12"/>
      <c r="I46" s="11"/>
    </row>
    <row r="47" spans="1:9" s="10" customFormat="1">
      <c r="A47" s="13"/>
      <c r="B47" s="13"/>
      <c r="C47" s="13"/>
      <c r="D47" s="13"/>
      <c r="F47" s="12"/>
      <c r="I47" s="11"/>
    </row>
    <row r="48" spans="1:9" s="10" customFormat="1" ht="26.25" customHeight="1">
      <c r="A48" s="529" t="s">
        <v>241</v>
      </c>
      <c r="B48" s="530"/>
      <c r="C48" s="530"/>
      <c r="D48" s="530"/>
      <c r="E48" s="530"/>
      <c r="F48" s="530"/>
      <c r="G48" s="530"/>
      <c r="I48" s="11"/>
    </row>
    <row r="49" spans="1:10" s="10" customFormat="1" ht="8.25" customHeight="1">
      <c r="A49" s="13"/>
      <c r="B49" s="13"/>
      <c r="C49" s="13"/>
      <c r="D49" s="13"/>
      <c r="F49" s="12"/>
      <c r="I49" s="11"/>
    </row>
    <row r="50" spans="1:10" s="6" customFormat="1" ht="15.75" customHeight="1">
      <c r="A50" s="532"/>
      <c r="B50" s="532"/>
      <c r="C50" s="532"/>
      <c r="D50" s="9"/>
      <c r="E50" s="9"/>
      <c r="F50" s="9"/>
      <c r="G50" s="9"/>
      <c r="H50" s="8"/>
      <c r="I50" s="8"/>
      <c r="J50" s="7"/>
    </row>
    <row r="51" spans="1:10" ht="12.75" customHeight="1">
      <c r="A51" s="533" t="s">
        <v>151</v>
      </c>
      <c r="B51" s="533"/>
      <c r="C51" s="533"/>
      <c r="D51" s="534"/>
      <c r="E51" s="534"/>
      <c r="F51" s="534"/>
      <c r="G51" s="2"/>
      <c r="H51" s="2"/>
      <c r="I51" s="2"/>
    </row>
    <row r="52" spans="1:10">
      <c r="A52" s="5"/>
      <c r="B52" s="2"/>
      <c r="C52" s="2"/>
      <c r="D52" s="2"/>
      <c r="E52" s="2"/>
      <c r="F52" s="2"/>
      <c r="G52" s="2"/>
      <c r="H52" s="2"/>
      <c r="I52" s="2"/>
    </row>
    <row r="53" spans="1:10">
      <c r="A53" s="5"/>
      <c r="B53" s="2"/>
      <c r="C53" s="2"/>
      <c r="D53" s="2"/>
      <c r="E53" s="2"/>
      <c r="F53" s="2"/>
      <c r="G53" s="2"/>
      <c r="H53" s="2"/>
      <c r="I53" s="2"/>
    </row>
    <row r="54" spans="1:10">
      <c r="A54" s="5"/>
      <c r="B54" s="2"/>
      <c r="C54" s="2"/>
      <c r="D54" s="2"/>
      <c r="E54" s="2"/>
      <c r="F54" s="2"/>
      <c r="G54" s="2"/>
      <c r="H54" s="2"/>
      <c r="I54" s="2"/>
    </row>
    <row r="55" spans="1:10">
      <c r="A55" s="5"/>
      <c r="B55" s="2"/>
      <c r="C55" s="2"/>
      <c r="D55" s="5"/>
      <c r="E55" s="2"/>
      <c r="F55" s="2"/>
      <c r="G55" s="2"/>
      <c r="H55" s="2"/>
      <c r="I55" s="2"/>
    </row>
    <row r="56" spans="1:10">
      <c r="A56" s="5"/>
      <c r="B56" s="2"/>
      <c r="C56" s="2"/>
      <c r="D56" s="56"/>
      <c r="E56" s="2"/>
      <c r="F56" s="2"/>
      <c r="G56" s="2"/>
      <c r="H56" s="2"/>
      <c r="I56" s="2"/>
    </row>
    <row r="57" spans="1:10">
      <c r="A57" s="5"/>
      <c r="B57" s="2"/>
      <c r="C57" s="2"/>
      <c r="D57" s="2"/>
      <c r="E57" s="2"/>
      <c r="F57" s="2"/>
      <c r="G57" s="2"/>
      <c r="H57" s="2"/>
      <c r="I57" s="2"/>
    </row>
    <row r="58" spans="1:10">
      <c r="A58" s="4" t="s">
        <v>54</v>
      </c>
      <c r="B58" s="517"/>
      <c r="C58" s="517"/>
      <c r="D58" s="3"/>
      <c r="E58" s="3"/>
      <c r="F58" s="3"/>
      <c r="G58" s="3"/>
      <c r="H58" s="2"/>
      <c r="I58" s="2"/>
    </row>
    <row r="59" spans="1:10" ht="51.75" customHeight="1">
      <c r="A59" s="531" t="s">
        <v>242</v>
      </c>
      <c r="B59" s="531"/>
      <c r="C59" s="531"/>
      <c r="D59" s="531"/>
      <c r="E59" s="531"/>
      <c r="F59" s="531"/>
      <c r="G59" s="531"/>
    </row>
  </sheetData>
  <sheetProtection algorithmName="SHA-512" hashValue="ZNhoWZZWSwWcYq9P3xeSdh2prY6L0DGWdGsui9VEqzyNlavTHE7Je5ztLcFtTYhf4KY6+8GWC1ccSCeJXPUIwA==" saltValue="+fCeKYD8STeuVZl9n8o0kg==" spinCount="100000" sheet="1" objects="1" scenarios="1" formatCells="0" formatColumns="0" formatRows="0" insertRows="0"/>
  <mergeCells count="19">
    <mergeCell ref="A59:G59"/>
    <mergeCell ref="A50:C50"/>
    <mergeCell ref="A51:C51"/>
    <mergeCell ref="D51:F51"/>
    <mergeCell ref="A31:E31"/>
    <mergeCell ref="A1:G1"/>
    <mergeCell ref="B58:C58"/>
    <mergeCell ref="E10:G10"/>
    <mergeCell ref="A17:G17"/>
    <mergeCell ref="A19:G19"/>
    <mergeCell ref="C3:C4"/>
    <mergeCell ref="A12:C12"/>
    <mergeCell ref="D12:E12"/>
    <mergeCell ref="A15:G15"/>
    <mergeCell ref="A23:G23"/>
    <mergeCell ref="A27:G27"/>
    <mergeCell ref="A48:G48"/>
    <mergeCell ref="A8:D8"/>
    <mergeCell ref="A10:C10"/>
  </mergeCells>
  <pageMargins left="0.55118110236220474" right="0.39370078740157483" top="0.74803149606299213" bottom="0.74803149606299213" header="0.31496062992125984" footer="0.31496062992125984"/>
  <pageSetup paperSize="9" scale="82" orientation="portrait" horizontalDpi="300" verticalDpi="300" r:id="rId1"/>
  <headerFooter>
    <oddHeader>&amp;L&amp;G&amp;RG146NPJO-187-03</oddHeader>
    <oddFooter>&amp;L&amp;G&amp;C                    &amp;G&amp;R&amp;G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pageSetUpPr fitToPage="1"/>
  </sheetPr>
  <dimension ref="A1:Q174"/>
  <sheetViews>
    <sheetView view="pageLayout" zoomScale="75" zoomScaleNormal="90" zoomScaleSheetLayoutView="100" zoomScalePageLayoutView="75" workbookViewId="0">
      <selection activeCell="J18" sqref="J18"/>
    </sheetView>
  </sheetViews>
  <sheetFormatPr defaultColWidth="9.140625" defaultRowHeight="14.25"/>
  <cols>
    <col min="1" max="1" width="6" style="72" customWidth="1"/>
    <col min="2" max="2" width="9.42578125" style="72" bestFit="1" customWidth="1"/>
    <col min="3" max="3" width="36.28515625" style="72" customWidth="1"/>
    <col min="4" max="4" width="16.28515625" style="72" customWidth="1"/>
    <col min="5" max="5" width="36" style="72" customWidth="1"/>
    <col min="6" max="6" width="9.85546875" style="72" customWidth="1"/>
    <col min="7" max="7" width="10.5703125" style="72" customWidth="1"/>
    <col min="8" max="8" width="12.7109375" style="73" customWidth="1"/>
    <col min="9" max="9" width="11.5703125" style="74" customWidth="1"/>
    <col min="10" max="10" width="12.85546875" style="72" customWidth="1"/>
    <col min="11" max="11" width="14.140625" style="72" customWidth="1"/>
    <col min="12" max="12" width="15.28515625" style="72" customWidth="1"/>
    <col min="13" max="13" width="7.85546875" style="72" customWidth="1"/>
    <col min="14" max="15" width="9.140625" style="72" customWidth="1"/>
    <col min="16" max="16384" width="9.140625" style="72"/>
  </cols>
  <sheetData>
    <row r="1" spans="1:15" ht="16.5" thickBot="1">
      <c r="A1" s="543" t="s">
        <v>152</v>
      </c>
      <c r="B1" s="543"/>
      <c r="C1" s="543"/>
      <c r="D1" s="543"/>
      <c r="E1" s="543"/>
      <c r="F1" s="543"/>
      <c r="G1" s="543"/>
      <c r="H1" s="543"/>
      <c r="I1" s="543"/>
      <c r="J1" s="543"/>
      <c r="K1" s="543"/>
      <c r="L1" s="543"/>
      <c r="M1" s="543"/>
    </row>
    <row r="2" spans="1:15" ht="9" customHeight="1" thickBot="1"/>
    <row r="3" spans="1:15" ht="15" thickBot="1">
      <c r="A3" s="544" t="s">
        <v>74</v>
      </c>
      <c r="B3" s="544"/>
      <c r="C3" s="544"/>
      <c r="D3" s="544"/>
      <c r="E3" s="544"/>
      <c r="F3" s="544"/>
      <c r="G3" s="544"/>
      <c r="H3" s="75"/>
      <c r="I3" s="75"/>
      <c r="J3" s="76"/>
      <c r="K3" s="76"/>
      <c r="L3" s="76"/>
      <c r="M3" s="76"/>
    </row>
    <row r="4" spans="1:15" s="78" customFormat="1" ht="11.25">
      <c r="A4" s="77" t="s">
        <v>83</v>
      </c>
      <c r="C4" s="79" t="s">
        <v>82</v>
      </c>
      <c r="D4" s="77" t="s">
        <v>52</v>
      </c>
      <c r="E4" s="77" t="s">
        <v>81</v>
      </c>
      <c r="F4" s="77"/>
      <c r="G4" s="77"/>
      <c r="H4" s="80" t="s">
        <v>96</v>
      </c>
      <c r="I4" s="81" t="s">
        <v>80</v>
      </c>
    </row>
    <row r="5" spans="1:15" s="125" customFormat="1" ht="21" customHeight="1">
      <c r="A5" s="546" t="s">
        <v>239</v>
      </c>
      <c r="B5" s="546"/>
      <c r="C5" s="460"/>
      <c r="D5" s="126"/>
      <c r="E5" s="549"/>
      <c r="F5" s="550"/>
      <c r="G5" s="550"/>
      <c r="H5" s="130"/>
      <c r="I5" s="551"/>
      <c r="J5" s="551"/>
      <c r="K5" s="551"/>
      <c r="L5" s="340"/>
    </row>
    <row r="6" spans="1:15" s="86" customFormat="1" ht="11.25">
      <c r="A6" s="82" t="s">
        <v>79</v>
      </c>
      <c r="B6" s="82"/>
      <c r="C6" s="82"/>
      <c r="D6" s="77" t="s">
        <v>52</v>
      </c>
      <c r="E6" s="83" t="s">
        <v>153</v>
      </c>
      <c r="F6" s="83"/>
      <c r="G6" s="83"/>
      <c r="H6" s="84" t="s">
        <v>52</v>
      </c>
      <c r="I6" s="85"/>
      <c r="J6" s="83"/>
      <c r="K6" s="83"/>
      <c r="L6" s="83"/>
      <c r="M6" s="83"/>
    </row>
    <row r="7" spans="1:15" s="78" customFormat="1" ht="17.25" customHeight="1">
      <c r="A7" s="545"/>
      <c r="B7" s="545"/>
      <c r="C7" s="545"/>
      <c r="D7" s="459"/>
      <c r="E7" s="545"/>
      <c r="F7" s="545"/>
      <c r="G7" s="545"/>
      <c r="H7" s="459"/>
      <c r="I7" s="127"/>
      <c r="J7" s="128"/>
      <c r="K7" s="128"/>
      <c r="L7" s="128"/>
      <c r="M7" s="128"/>
    </row>
    <row r="8" spans="1:15" s="78" customFormat="1" ht="12" thickBot="1">
      <c r="H8" s="87"/>
      <c r="I8" s="88"/>
    </row>
    <row r="9" spans="1:15" s="78" customFormat="1" ht="15.95" customHeight="1" thickBot="1">
      <c r="B9" s="547" t="s">
        <v>124</v>
      </c>
      <c r="C9" s="548"/>
      <c r="D9" s="429"/>
      <c r="F9" s="452" t="s">
        <v>233</v>
      </c>
      <c r="G9" s="453"/>
      <c r="H9" s="453"/>
      <c r="I9" s="453"/>
      <c r="J9" s="454"/>
      <c r="K9" s="89">
        <f>J132</f>
        <v>0</v>
      </c>
    </row>
    <row r="10" spans="1:15" s="78" customFormat="1" ht="15.95" customHeight="1" thickBot="1">
      <c r="B10" s="554" t="s">
        <v>78</v>
      </c>
      <c r="C10" s="555"/>
      <c r="D10" s="430">
        <f>COUNTIF($B$18:$B$131,"&lt;&gt;")</f>
        <v>0</v>
      </c>
      <c r="F10" s="452" t="s">
        <v>232</v>
      </c>
      <c r="G10" s="453"/>
      <c r="H10" s="453"/>
      <c r="I10" s="453"/>
      <c r="J10" s="454"/>
      <c r="K10" s="89">
        <f>K132</f>
        <v>0</v>
      </c>
    </row>
    <row r="11" spans="1:15" s="78" customFormat="1" ht="30.75" customHeight="1" thickBot="1">
      <c r="B11" s="554" t="s">
        <v>125</v>
      </c>
      <c r="C11" s="555"/>
      <c r="D11" s="431">
        <f>IF(D9&lt;D10,D9,D10)</f>
        <v>0</v>
      </c>
      <c r="E11" s="78" t="s">
        <v>34</v>
      </c>
      <c r="F11" s="452" t="s">
        <v>231</v>
      </c>
      <c r="G11" s="453"/>
      <c r="H11" s="453"/>
      <c r="I11" s="453"/>
      <c r="J11" s="454"/>
      <c r="K11" s="89">
        <f>L132</f>
        <v>0</v>
      </c>
      <c r="M11" s="90"/>
    </row>
    <row r="12" spans="1:15" s="78" customFormat="1" ht="30.75" customHeight="1">
      <c r="B12" s="562" t="s">
        <v>223</v>
      </c>
      <c r="C12" s="563"/>
      <c r="D12" s="432"/>
      <c r="E12" s="428"/>
      <c r="F12" s="561" t="s">
        <v>225</v>
      </c>
      <c r="G12" s="561"/>
      <c r="H12" s="561"/>
      <c r="I12" s="561"/>
      <c r="J12" s="561"/>
      <c r="K12" s="561"/>
      <c r="M12" s="90"/>
    </row>
    <row r="13" spans="1:15" s="78" customFormat="1" ht="30.75" customHeight="1" thickBot="1">
      <c r="B13" s="564" t="s">
        <v>224</v>
      </c>
      <c r="C13" s="565"/>
      <c r="D13" s="433">
        <f>COUNTIF($K$18:$K$131,"180")</f>
        <v>0</v>
      </c>
      <c r="M13" s="90"/>
    </row>
    <row r="14" spans="1:15" s="78" customFormat="1">
      <c r="B14" s="129" t="s">
        <v>230</v>
      </c>
      <c r="E14" s="91"/>
    </row>
    <row r="15" spans="1:15" s="78" customFormat="1" ht="12.75" customHeight="1" thickBot="1">
      <c r="M15" s="436"/>
      <c r="N15" s="436"/>
      <c r="O15" s="436"/>
    </row>
    <row r="16" spans="1:15" s="78" customFormat="1" ht="24.75" customHeight="1">
      <c r="A16" s="92"/>
      <c r="B16" s="556" t="s">
        <v>77</v>
      </c>
      <c r="C16" s="557"/>
      <c r="D16" s="542" t="s">
        <v>154</v>
      </c>
      <c r="E16" s="542"/>
      <c r="F16" s="542"/>
      <c r="G16" s="542"/>
      <c r="H16" s="542"/>
      <c r="I16" s="542"/>
      <c r="J16" s="542"/>
      <c r="K16" s="542"/>
      <c r="L16" s="542"/>
      <c r="M16" s="437"/>
      <c r="N16" s="437"/>
      <c r="O16" s="436"/>
    </row>
    <row r="17" spans="1:17" ht="45.75" thickBot="1">
      <c r="A17" s="93" t="s">
        <v>76</v>
      </c>
      <c r="B17" s="94" t="s">
        <v>52</v>
      </c>
      <c r="C17" s="435" t="s">
        <v>86</v>
      </c>
      <c r="D17" s="344" t="s">
        <v>87</v>
      </c>
      <c r="E17" s="345" t="s">
        <v>75</v>
      </c>
      <c r="F17" s="345" t="s">
        <v>88</v>
      </c>
      <c r="G17" s="345" t="s">
        <v>89</v>
      </c>
      <c r="H17" s="349" t="s">
        <v>156</v>
      </c>
      <c r="I17" s="345" t="s">
        <v>90</v>
      </c>
      <c r="J17" s="345" t="s">
        <v>226</v>
      </c>
      <c r="K17" s="434" t="s">
        <v>157</v>
      </c>
      <c r="L17" s="427" t="s">
        <v>227</v>
      </c>
      <c r="M17" s="566" t="s">
        <v>85</v>
      </c>
      <c r="N17" s="566"/>
      <c r="O17" s="566"/>
    </row>
    <row r="18" spans="1:17" ht="15" customHeight="1">
      <c r="A18" s="95">
        <v>1</v>
      </c>
      <c r="B18" s="346"/>
      <c r="C18" s="346"/>
      <c r="D18" s="96"/>
      <c r="E18" s="97"/>
      <c r="F18" s="98"/>
      <c r="G18" s="98"/>
      <c r="H18" s="99">
        <v>150</v>
      </c>
      <c r="I18" s="341"/>
      <c r="J18" s="438">
        <f>IF(A18&lt;=$D$11,(6.5*H18*IF(I18&gt;=75,100,I18)/100),0)</f>
        <v>0</v>
      </c>
      <c r="K18" s="468"/>
      <c r="L18" s="100">
        <f>IF(A18&lt;=$D$11,J18+K18,0)</f>
        <v>0</v>
      </c>
      <c r="M18" s="558"/>
      <c r="N18" s="559"/>
      <c r="O18" s="560"/>
    </row>
    <row r="19" spans="1:17">
      <c r="A19" s="95">
        <v>2</v>
      </c>
      <c r="B19" s="101"/>
      <c r="C19" s="101"/>
      <c r="D19" s="96"/>
      <c r="E19" s="96"/>
      <c r="F19" s="98"/>
      <c r="G19" s="98"/>
      <c r="H19" s="103"/>
      <c r="I19" s="342"/>
      <c r="J19" s="438">
        <f t="shared" ref="J19:J82" si="0">IF(A19&lt;=$D$11,(6.5*H19*IF(I19&gt;=75,100,I19)/100),0)</f>
        <v>0</v>
      </c>
      <c r="K19" s="469"/>
      <c r="L19" s="100">
        <f t="shared" ref="L19:L50" si="1">IF(A19&lt;=$D$11,(6.5*H19*IF(I19&gt;=75,100,I19)/100)+K19,0)</f>
        <v>0</v>
      </c>
      <c r="M19" s="537"/>
      <c r="N19" s="538"/>
      <c r="O19" s="539"/>
    </row>
    <row r="20" spans="1:17">
      <c r="A20" s="95">
        <v>3</v>
      </c>
      <c r="B20" s="101"/>
      <c r="C20" s="101"/>
      <c r="D20" s="96"/>
      <c r="E20" s="96"/>
      <c r="F20" s="98"/>
      <c r="G20" s="98"/>
      <c r="H20" s="103"/>
      <c r="I20" s="342"/>
      <c r="J20" s="438">
        <f t="shared" si="0"/>
        <v>0</v>
      </c>
      <c r="K20" s="469"/>
      <c r="L20" s="100">
        <f t="shared" si="1"/>
        <v>0</v>
      </c>
      <c r="M20" s="537"/>
      <c r="N20" s="538"/>
      <c r="O20" s="539"/>
      <c r="Q20" s="104"/>
    </row>
    <row r="21" spans="1:17">
      <c r="A21" s="95">
        <v>4</v>
      </c>
      <c r="B21" s="101"/>
      <c r="C21" s="101"/>
      <c r="D21" s="96"/>
      <c r="E21" s="96"/>
      <c r="F21" s="98"/>
      <c r="G21" s="98"/>
      <c r="H21" s="103"/>
      <c r="I21" s="342"/>
      <c r="J21" s="438">
        <f t="shared" si="0"/>
        <v>0</v>
      </c>
      <c r="K21" s="469"/>
      <c r="L21" s="100">
        <f t="shared" si="1"/>
        <v>0</v>
      </c>
      <c r="M21" s="537"/>
      <c r="N21" s="538"/>
      <c r="O21" s="539"/>
      <c r="Q21" s="104"/>
    </row>
    <row r="22" spans="1:17">
      <c r="A22" s="95">
        <v>5</v>
      </c>
      <c r="B22" s="101"/>
      <c r="C22" s="101"/>
      <c r="D22" s="96"/>
      <c r="E22" s="96"/>
      <c r="F22" s="98"/>
      <c r="G22" s="98"/>
      <c r="H22" s="103"/>
      <c r="I22" s="342"/>
      <c r="J22" s="438">
        <f t="shared" si="0"/>
        <v>0</v>
      </c>
      <c r="K22" s="469"/>
      <c r="L22" s="100">
        <f t="shared" si="1"/>
        <v>0</v>
      </c>
      <c r="M22" s="537"/>
      <c r="N22" s="538"/>
      <c r="O22" s="539"/>
      <c r="Q22" s="104"/>
    </row>
    <row r="23" spans="1:17">
      <c r="A23" s="95">
        <v>6</v>
      </c>
      <c r="B23" s="101"/>
      <c r="C23" s="101"/>
      <c r="D23" s="96"/>
      <c r="E23" s="96"/>
      <c r="F23" s="98"/>
      <c r="G23" s="98"/>
      <c r="H23" s="103"/>
      <c r="I23" s="342"/>
      <c r="J23" s="438">
        <f t="shared" si="0"/>
        <v>0</v>
      </c>
      <c r="K23" s="469"/>
      <c r="L23" s="100">
        <f t="shared" si="1"/>
        <v>0</v>
      </c>
      <c r="M23" s="537"/>
      <c r="N23" s="538"/>
      <c r="O23" s="539"/>
    </row>
    <row r="24" spans="1:17">
      <c r="A24" s="95">
        <v>7</v>
      </c>
      <c r="B24" s="101"/>
      <c r="C24" s="101"/>
      <c r="D24" s="96"/>
      <c r="E24" s="96"/>
      <c r="F24" s="98"/>
      <c r="G24" s="98"/>
      <c r="H24" s="103"/>
      <c r="I24" s="342"/>
      <c r="J24" s="438">
        <f t="shared" si="0"/>
        <v>0</v>
      </c>
      <c r="K24" s="469"/>
      <c r="L24" s="100">
        <f t="shared" si="1"/>
        <v>0</v>
      </c>
      <c r="M24" s="537"/>
      <c r="N24" s="538"/>
      <c r="O24" s="539"/>
    </row>
    <row r="25" spans="1:17">
      <c r="A25" s="95">
        <v>8</v>
      </c>
      <c r="B25" s="101"/>
      <c r="C25" s="101"/>
      <c r="D25" s="96"/>
      <c r="E25" s="96"/>
      <c r="F25" s="98"/>
      <c r="G25" s="98"/>
      <c r="H25" s="103"/>
      <c r="I25" s="342"/>
      <c r="J25" s="438">
        <f t="shared" si="0"/>
        <v>0</v>
      </c>
      <c r="K25" s="469"/>
      <c r="L25" s="100">
        <f t="shared" si="1"/>
        <v>0</v>
      </c>
      <c r="M25" s="537"/>
      <c r="N25" s="538"/>
      <c r="O25" s="539"/>
    </row>
    <row r="26" spans="1:17">
      <c r="A26" s="95">
        <v>9</v>
      </c>
      <c r="B26" s="101"/>
      <c r="C26" s="101"/>
      <c r="D26" s="96"/>
      <c r="E26" s="96"/>
      <c r="F26" s="98"/>
      <c r="G26" s="98"/>
      <c r="H26" s="103"/>
      <c r="I26" s="342"/>
      <c r="J26" s="438">
        <f t="shared" si="0"/>
        <v>0</v>
      </c>
      <c r="K26" s="469"/>
      <c r="L26" s="100">
        <f t="shared" si="1"/>
        <v>0</v>
      </c>
      <c r="M26" s="537"/>
      <c r="N26" s="538"/>
      <c r="O26" s="539"/>
    </row>
    <row r="27" spans="1:17">
      <c r="A27" s="95">
        <v>10</v>
      </c>
      <c r="B27" s="101"/>
      <c r="C27" s="101"/>
      <c r="D27" s="96"/>
      <c r="E27" s="96"/>
      <c r="F27" s="98"/>
      <c r="G27" s="98"/>
      <c r="H27" s="103"/>
      <c r="I27" s="342"/>
      <c r="J27" s="438">
        <f t="shared" si="0"/>
        <v>0</v>
      </c>
      <c r="K27" s="469"/>
      <c r="L27" s="100">
        <f t="shared" si="1"/>
        <v>0</v>
      </c>
      <c r="M27" s="537"/>
      <c r="N27" s="538"/>
      <c r="O27" s="539"/>
    </row>
    <row r="28" spans="1:17">
      <c r="A28" s="95">
        <v>11</v>
      </c>
      <c r="B28" s="101"/>
      <c r="C28" s="101"/>
      <c r="D28" s="96"/>
      <c r="E28" s="96"/>
      <c r="F28" s="98"/>
      <c r="G28" s="98"/>
      <c r="H28" s="103"/>
      <c r="I28" s="342"/>
      <c r="J28" s="438">
        <f t="shared" si="0"/>
        <v>0</v>
      </c>
      <c r="K28" s="469"/>
      <c r="L28" s="100">
        <f t="shared" si="1"/>
        <v>0</v>
      </c>
      <c r="M28" s="537"/>
      <c r="N28" s="538"/>
      <c r="O28" s="539"/>
    </row>
    <row r="29" spans="1:17">
      <c r="A29" s="95">
        <v>12</v>
      </c>
      <c r="B29" s="101"/>
      <c r="C29" s="101"/>
      <c r="D29" s="96"/>
      <c r="E29" s="96"/>
      <c r="F29" s="98"/>
      <c r="G29" s="98"/>
      <c r="H29" s="103"/>
      <c r="I29" s="342"/>
      <c r="J29" s="438">
        <f t="shared" si="0"/>
        <v>0</v>
      </c>
      <c r="K29" s="469"/>
      <c r="L29" s="100">
        <f t="shared" si="1"/>
        <v>0</v>
      </c>
      <c r="M29" s="537"/>
      <c r="N29" s="538"/>
      <c r="O29" s="539"/>
    </row>
    <row r="30" spans="1:17">
      <c r="A30" s="95">
        <v>13</v>
      </c>
      <c r="B30" s="101"/>
      <c r="C30" s="101"/>
      <c r="D30" s="96"/>
      <c r="E30" s="96"/>
      <c r="F30" s="98"/>
      <c r="G30" s="98"/>
      <c r="H30" s="103"/>
      <c r="I30" s="342"/>
      <c r="J30" s="438">
        <f t="shared" si="0"/>
        <v>0</v>
      </c>
      <c r="K30" s="469"/>
      <c r="L30" s="100">
        <f t="shared" si="1"/>
        <v>0</v>
      </c>
      <c r="M30" s="537"/>
      <c r="N30" s="538"/>
      <c r="O30" s="539"/>
    </row>
    <row r="31" spans="1:17">
      <c r="A31" s="95">
        <v>14</v>
      </c>
      <c r="B31" s="101"/>
      <c r="C31" s="101"/>
      <c r="D31" s="96"/>
      <c r="E31" s="96"/>
      <c r="F31" s="98"/>
      <c r="G31" s="98"/>
      <c r="H31" s="103"/>
      <c r="I31" s="342"/>
      <c r="J31" s="438">
        <f t="shared" si="0"/>
        <v>0</v>
      </c>
      <c r="K31" s="469"/>
      <c r="L31" s="100">
        <f t="shared" si="1"/>
        <v>0</v>
      </c>
      <c r="M31" s="537"/>
      <c r="N31" s="538"/>
      <c r="O31" s="539"/>
    </row>
    <row r="32" spans="1:17">
      <c r="A32" s="95">
        <v>15</v>
      </c>
      <c r="B32" s="101"/>
      <c r="C32" s="101"/>
      <c r="D32" s="96"/>
      <c r="E32" s="96"/>
      <c r="F32" s="98"/>
      <c r="G32" s="98"/>
      <c r="H32" s="103"/>
      <c r="I32" s="342"/>
      <c r="J32" s="438">
        <f t="shared" si="0"/>
        <v>0</v>
      </c>
      <c r="K32" s="469"/>
      <c r="L32" s="100">
        <f t="shared" si="1"/>
        <v>0</v>
      </c>
      <c r="M32" s="537"/>
      <c r="N32" s="538"/>
      <c r="O32" s="539"/>
    </row>
    <row r="33" spans="1:15">
      <c r="A33" s="95">
        <v>16</v>
      </c>
      <c r="B33" s="101"/>
      <c r="C33" s="101"/>
      <c r="D33" s="96"/>
      <c r="E33" s="96"/>
      <c r="F33" s="98"/>
      <c r="G33" s="98"/>
      <c r="H33" s="103"/>
      <c r="I33" s="342"/>
      <c r="J33" s="438">
        <f t="shared" si="0"/>
        <v>0</v>
      </c>
      <c r="K33" s="469"/>
      <c r="L33" s="100">
        <f t="shared" si="1"/>
        <v>0</v>
      </c>
      <c r="M33" s="537"/>
      <c r="N33" s="538"/>
      <c r="O33" s="539"/>
    </row>
    <row r="34" spans="1:15">
      <c r="A34" s="95">
        <v>17</v>
      </c>
      <c r="B34" s="101"/>
      <c r="C34" s="101"/>
      <c r="D34" s="96"/>
      <c r="E34" s="96"/>
      <c r="F34" s="98"/>
      <c r="G34" s="98"/>
      <c r="H34" s="103"/>
      <c r="I34" s="342"/>
      <c r="J34" s="438">
        <f t="shared" si="0"/>
        <v>0</v>
      </c>
      <c r="K34" s="469"/>
      <c r="L34" s="100">
        <f t="shared" si="1"/>
        <v>0</v>
      </c>
      <c r="M34" s="537"/>
      <c r="N34" s="538"/>
      <c r="O34" s="539"/>
    </row>
    <row r="35" spans="1:15">
      <c r="A35" s="95">
        <v>18</v>
      </c>
      <c r="B35" s="101"/>
      <c r="C35" s="101"/>
      <c r="D35" s="96"/>
      <c r="E35" s="96"/>
      <c r="F35" s="98"/>
      <c r="G35" s="98"/>
      <c r="H35" s="103"/>
      <c r="I35" s="342"/>
      <c r="J35" s="438">
        <f t="shared" si="0"/>
        <v>0</v>
      </c>
      <c r="K35" s="469"/>
      <c r="L35" s="100">
        <f t="shared" si="1"/>
        <v>0</v>
      </c>
      <c r="M35" s="537"/>
      <c r="N35" s="538"/>
      <c r="O35" s="539"/>
    </row>
    <row r="36" spans="1:15">
      <c r="A36" s="95">
        <v>19</v>
      </c>
      <c r="B36" s="101"/>
      <c r="C36" s="101"/>
      <c r="D36" s="96"/>
      <c r="E36" s="96"/>
      <c r="F36" s="98"/>
      <c r="G36" s="98"/>
      <c r="H36" s="103"/>
      <c r="I36" s="342"/>
      <c r="J36" s="438">
        <f t="shared" si="0"/>
        <v>0</v>
      </c>
      <c r="K36" s="469"/>
      <c r="L36" s="100">
        <f t="shared" si="1"/>
        <v>0</v>
      </c>
      <c r="M36" s="537"/>
      <c r="N36" s="538"/>
      <c r="O36" s="539"/>
    </row>
    <row r="37" spans="1:15">
      <c r="A37" s="95">
        <v>20</v>
      </c>
      <c r="B37" s="101"/>
      <c r="C37" s="101"/>
      <c r="D37" s="96"/>
      <c r="E37" s="96"/>
      <c r="F37" s="98"/>
      <c r="G37" s="98"/>
      <c r="H37" s="103"/>
      <c r="I37" s="342"/>
      <c r="J37" s="438">
        <f t="shared" si="0"/>
        <v>0</v>
      </c>
      <c r="K37" s="469"/>
      <c r="L37" s="100">
        <f t="shared" si="1"/>
        <v>0</v>
      </c>
      <c r="M37" s="537"/>
      <c r="N37" s="538"/>
      <c r="O37" s="539"/>
    </row>
    <row r="38" spans="1:15">
      <c r="A38" s="95">
        <v>21</v>
      </c>
      <c r="B38" s="101"/>
      <c r="C38" s="101"/>
      <c r="D38" s="96"/>
      <c r="E38" s="96"/>
      <c r="F38" s="98"/>
      <c r="G38" s="98"/>
      <c r="H38" s="103"/>
      <c r="I38" s="342"/>
      <c r="J38" s="438">
        <f t="shared" si="0"/>
        <v>0</v>
      </c>
      <c r="K38" s="469"/>
      <c r="L38" s="100">
        <f t="shared" si="1"/>
        <v>0</v>
      </c>
      <c r="M38" s="537"/>
      <c r="N38" s="538"/>
      <c r="O38" s="539"/>
    </row>
    <row r="39" spans="1:15">
      <c r="A39" s="95">
        <v>22</v>
      </c>
      <c r="B39" s="101"/>
      <c r="C39" s="101"/>
      <c r="D39" s="96"/>
      <c r="E39" s="96"/>
      <c r="F39" s="98"/>
      <c r="G39" s="98"/>
      <c r="H39" s="103"/>
      <c r="I39" s="342"/>
      <c r="J39" s="438">
        <f t="shared" si="0"/>
        <v>0</v>
      </c>
      <c r="K39" s="469"/>
      <c r="L39" s="100">
        <f t="shared" si="1"/>
        <v>0</v>
      </c>
      <c r="M39" s="537"/>
      <c r="N39" s="538"/>
      <c r="O39" s="539"/>
    </row>
    <row r="40" spans="1:15">
      <c r="A40" s="95">
        <v>23</v>
      </c>
      <c r="B40" s="101"/>
      <c r="C40" s="101"/>
      <c r="D40" s="96"/>
      <c r="E40" s="96"/>
      <c r="F40" s="98"/>
      <c r="G40" s="98"/>
      <c r="H40" s="103"/>
      <c r="I40" s="342"/>
      <c r="J40" s="438">
        <f t="shared" si="0"/>
        <v>0</v>
      </c>
      <c r="K40" s="469"/>
      <c r="L40" s="100">
        <f t="shared" si="1"/>
        <v>0</v>
      </c>
      <c r="M40" s="537"/>
      <c r="N40" s="538"/>
      <c r="O40" s="539"/>
    </row>
    <row r="41" spans="1:15">
      <c r="A41" s="95">
        <v>24</v>
      </c>
      <c r="B41" s="101"/>
      <c r="C41" s="101"/>
      <c r="D41" s="96"/>
      <c r="E41" s="96"/>
      <c r="F41" s="98"/>
      <c r="G41" s="98"/>
      <c r="H41" s="103"/>
      <c r="I41" s="342"/>
      <c r="J41" s="438">
        <f t="shared" si="0"/>
        <v>0</v>
      </c>
      <c r="K41" s="469"/>
      <c r="L41" s="100">
        <f t="shared" si="1"/>
        <v>0</v>
      </c>
      <c r="M41" s="537"/>
      <c r="N41" s="538"/>
      <c r="O41" s="539"/>
    </row>
    <row r="42" spans="1:15">
      <c r="A42" s="95">
        <v>25</v>
      </c>
      <c r="B42" s="101"/>
      <c r="C42" s="101"/>
      <c r="D42" s="96"/>
      <c r="E42" s="96"/>
      <c r="F42" s="98"/>
      <c r="G42" s="98"/>
      <c r="H42" s="103"/>
      <c r="I42" s="342"/>
      <c r="J42" s="438">
        <f t="shared" si="0"/>
        <v>0</v>
      </c>
      <c r="K42" s="469"/>
      <c r="L42" s="100">
        <f t="shared" si="1"/>
        <v>0</v>
      </c>
      <c r="M42" s="537"/>
      <c r="N42" s="538"/>
      <c r="O42" s="539"/>
    </row>
    <row r="43" spans="1:15">
      <c r="A43" s="95">
        <v>26</v>
      </c>
      <c r="B43" s="101"/>
      <c r="C43" s="101"/>
      <c r="D43" s="96"/>
      <c r="E43" s="96"/>
      <c r="F43" s="98"/>
      <c r="G43" s="98"/>
      <c r="H43" s="103"/>
      <c r="I43" s="342"/>
      <c r="J43" s="438">
        <f t="shared" si="0"/>
        <v>0</v>
      </c>
      <c r="K43" s="469"/>
      <c r="L43" s="100">
        <f t="shared" si="1"/>
        <v>0</v>
      </c>
      <c r="M43" s="537"/>
      <c r="N43" s="538"/>
      <c r="O43" s="539"/>
    </row>
    <row r="44" spans="1:15">
      <c r="A44" s="95">
        <v>27</v>
      </c>
      <c r="B44" s="101"/>
      <c r="C44" s="101"/>
      <c r="D44" s="96"/>
      <c r="E44" s="96"/>
      <c r="F44" s="98"/>
      <c r="G44" s="98"/>
      <c r="H44" s="103"/>
      <c r="I44" s="342"/>
      <c r="J44" s="438">
        <f t="shared" si="0"/>
        <v>0</v>
      </c>
      <c r="K44" s="469"/>
      <c r="L44" s="100">
        <f t="shared" si="1"/>
        <v>0</v>
      </c>
      <c r="M44" s="537"/>
      <c r="N44" s="538"/>
      <c r="O44" s="539"/>
    </row>
    <row r="45" spans="1:15">
      <c r="A45" s="95">
        <v>28</v>
      </c>
      <c r="B45" s="101"/>
      <c r="C45" s="101"/>
      <c r="D45" s="96"/>
      <c r="E45" s="96"/>
      <c r="F45" s="98"/>
      <c r="G45" s="98"/>
      <c r="H45" s="103"/>
      <c r="I45" s="342"/>
      <c r="J45" s="438">
        <f t="shared" si="0"/>
        <v>0</v>
      </c>
      <c r="K45" s="469"/>
      <c r="L45" s="100">
        <f t="shared" si="1"/>
        <v>0</v>
      </c>
      <c r="M45" s="537"/>
      <c r="N45" s="538"/>
      <c r="O45" s="539"/>
    </row>
    <row r="46" spans="1:15">
      <c r="A46" s="95">
        <v>29</v>
      </c>
      <c r="B46" s="101"/>
      <c r="C46" s="101"/>
      <c r="D46" s="96"/>
      <c r="E46" s="96"/>
      <c r="F46" s="98"/>
      <c r="G46" s="98"/>
      <c r="H46" s="103"/>
      <c r="I46" s="342"/>
      <c r="J46" s="438">
        <f t="shared" si="0"/>
        <v>0</v>
      </c>
      <c r="K46" s="469"/>
      <c r="L46" s="100">
        <f t="shared" si="1"/>
        <v>0</v>
      </c>
      <c r="M46" s="537"/>
      <c r="N46" s="538"/>
      <c r="O46" s="539"/>
    </row>
    <row r="47" spans="1:15">
      <c r="A47" s="95">
        <v>30</v>
      </c>
      <c r="B47" s="101"/>
      <c r="C47" s="101"/>
      <c r="D47" s="96"/>
      <c r="E47" s="96"/>
      <c r="F47" s="98"/>
      <c r="G47" s="98"/>
      <c r="H47" s="103"/>
      <c r="I47" s="342"/>
      <c r="J47" s="438">
        <f t="shared" si="0"/>
        <v>0</v>
      </c>
      <c r="K47" s="469"/>
      <c r="L47" s="100">
        <f t="shared" si="1"/>
        <v>0</v>
      </c>
      <c r="M47" s="537"/>
      <c r="N47" s="538"/>
      <c r="O47" s="539"/>
    </row>
    <row r="48" spans="1:15">
      <c r="A48" s="95">
        <v>31</v>
      </c>
      <c r="B48" s="101"/>
      <c r="C48" s="101"/>
      <c r="D48" s="96"/>
      <c r="E48" s="96"/>
      <c r="F48" s="98"/>
      <c r="G48" s="98"/>
      <c r="H48" s="103"/>
      <c r="I48" s="342"/>
      <c r="J48" s="438">
        <f t="shared" si="0"/>
        <v>0</v>
      </c>
      <c r="K48" s="469"/>
      <c r="L48" s="100">
        <f t="shared" si="1"/>
        <v>0</v>
      </c>
      <c r="M48" s="537"/>
      <c r="N48" s="538"/>
      <c r="O48" s="539"/>
    </row>
    <row r="49" spans="1:15">
      <c r="A49" s="95">
        <v>32</v>
      </c>
      <c r="B49" s="101"/>
      <c r="C49" s="101"/>
      <c r="D49" s="96"/>
      <c r="E49" s="96"/>
      <c r="F49" s="98"/>
      <c r="G49" s="98"/>
      <c r="H49" s="103"/>
      <c r="I49" s="342"/>
      <c r="J49" s="438">
        <f t="shared" si="0"/>
        <v>0</v>
      </c>
      <c r="K49" s="469"/>
      <c r="L49" s="100">
        <f t="shared" si="1"/>
        <v>0</v>
      </c>
      <c r="M49" s="537"/>
      <c r="N49" s="538"/>
      <c r="O49" s="539"/>
    </row>
    <row r="50" spans="1:15">
      <c r="A50" s="95">
        <v>33</v>
      </c>
      <c r="B50" s="101"/>
      <c r="C50" s="101"/>
      <c r="D50" s="96"/>
      <c r="E50" s="96"/>
      <c r="F50" s="98"/>
      <c r="G50" s="98"/>
      <c r="H50" s="103"/>
      <c r="I50" s="342"/>
      <c r="J50" s="438">
        <f t="shared" si="0"/>
        <v>0</v>
      </c>
      <c r="K50" s="469"/>
      <c r="L50" s="100">
        <f t="shared" si="1"/>
        <v>0</v>
      </c>
      <c r="M50" s="537"/>
      <c r="N50" s="538"/>
      <c r="O50" s="539"/>
    </row>
    <row r="51" spans="1:15">
      <c r="A51" s="95">
        <v>34</v>
      </c>
      <c r="B51" s="101"/>
      <c r="C51" s="101"/>
      <c r="D51" s="96"/>
      <c r="E51" s="96"/>
      <c r="F51" s="98"/>
      <c r="G51" s="98"/>
      <c r="H51" s="103"/>
      <c r="I51" s="342"/>
      <c r="J51" s="438">
        <f t="shared" si="0"/>
        <v>0</v>
      </c>
      <c r="K51" s="469"/>
      <c r="L51" s="100">
        <f t="shared" ref="L51:L82" si="2">IF(A51&lt;=$D$11,(6.5*H51*IF(I51&gt;=75,100,I51)/100)+K51,0)</f>
        <v>0</v>
      </c>
      <c r="M51" s="537"/>
      <c r="N51" s="538"/>
      <c r="O51" s="539"/>
    </row>
    <row r="52" spans="1:15">
      <c r="A52" s="95">
        <v>35</v>
      </c>
      <c r="B52" s="101"/>
      <c r="C52" s="101"/>
      <c r="D52" s="96"/>
      <c r="E52" s="96"/>
      <c r="F52" s="98"/>
      <c r="G52" s="98"/>
      <c r="H52" s="103"/>
      <c r="I52" s="342"/>
      <c r="J52" s="438">
        <f t="shared" si="0"/>
        <v>0</v>
      </c>
      <c r="K52" s="469"/>
      <c r="L52" s="100">
        <f t="shared" si="2"/>
        <v>0</v>
      </c>
      <c r="M52" s="537"/>
      <c r="N52" s="538"/>
      <c r="O52" s="539"/>
    </row>
    <row r="53" spans="1:15">
      <c r="A53" s="95">
        <v>36</v>
      </c>
      <c r="B53" s="101"/>
      <c r="C53" s="101"/>
      <c r="D53" s="96"/>
      <c r="E53" s="96"/>
      <c r="F53" s="98"/>
      <c r="G53" s="98"/>
      <c r="H53" s="103"/>
      <c r="I53" s="342"/>
      <c r="J53" s="438">
        <f t="shared" si="0"/>
        <v>0</v>
      </c>
      <c r="K53" s="469"/>
      <c r="L53" s="100">
        <f t="shared" si="2"/>
        <v>0</v>
      </c>
      <c r="M53" s="537"/>
      <c r="N53" s="538"/>
      <c r="O53" s="539"/>
    </row>
    <row r="54" spans="1:15">
      <c r="A54" s="95">
        <v>37</v>
      </c>
      <c r="B54" s="101"/>
      <c r="C54" s="101"/>
      <c r="D54" s="96"/>
      <c r="E54" s="96"/>
      <c r="F54" s="98"/>
      <c r="G54" s="98"/>
      <c r="H54" s="103"/>
      <c r="I54" s="342"/>
      <c r="J54" s="438">
        <f t="shared" si="0"/>
        <v>0</v>
      </c>
      <c r="K54" s="469"/>
      <c r="L54" s="100">
        <f t="shared" si="2"/>
        <v>0</v>
      </c>
      <c r="M54" s="537"/>
      <c r="N54" s="538"/>
      <c r="O54" s="539"/>
    </row>
    <row r="55" spans="1:15">
      <c r="A55" s="95">
        <v>38</v>
      </c>
      <c r="B55" s="101"/>
      <c r="C55" s="101"/>
      <c r="D55" s="96"/>
      <c r="E55" s="96"/>
      <c r="F55" s="98"/>
      <c r="G55" s="98"/>
      <c r="H55" s="103"/>
      <c r="I55" s="342"/>
      <c r="J55" s="438">
        <f t="shared" si="0"/>
        <v>0</v>
      </c>
      <c r="K55" s="469"/>
      <c r="L55" s="100">
        <f t="shared" si="2"/>
        <v>0</v>
      </c>
      <c r="M55" s="537"/>
      <c r="N55" s="538"/>
      <c r="O55" s="539"/>
    </row>
    <row r="56" spans="1:15">
      <c r="A56" s="95">
        <v>39</v>
      </c>
      <c r="B56" s="101"/>
      <c r="C56" s="101"/>
      <c r="D56" s="96"/>
      <c r="E56" s="96"/>
      <c r="F56" s="98"/>
      <c r="G56" s="98"/>
      <c r="H56" s="103"/>
      <c r="I56" s="342"/>
      <c r="J56" s="438">
        <f t="shared" si="0"/>
        <v>0</v>
      </c>
      <c r="K56" s="469"/>
      <c r="L56" s="100">
        <f t="shared" si="2"/>
        <v>0</v>
      </c>
      <c r="M56" s="537"/>
      <c r="N56" s="538"/>
      <c r="O56" s="539"/>
    </row>
    <row r="57" spans="1:15">
      <c r="A57" s="95">
        <v>40</v>
      </c>
      <c r="B57" s="101"/>
      <c r="C57" s="101"/>
      <c r="D57" s="96"/>
      <c r="E57" s="96"/>
      <c r="F57" s="98"/>
      <c r="G57" s="98"/>
      <c r="H57" s="103"/>
      <c r="I57" s="342"/>
      <c r="J57" s="438">
        <f t="shared" si="0"/>
        <v>0</v>
      </c>
      <c r="K57" s="469"/>
      <c r="L57" s="100">
        <f t="shared" si="2"/>
        <v>0</v>
      </c>
      <c r="M57" s="537"/>
      <c r="N57" s="538"/>
      <c r="O57" s="539"/>
    </row>
    <row r="58" spans="1:15">
      <c r="A58" s="95">
        <v>41</v>
      </c>
      <c r="B58" s="101"/>
      <c r="C58" s="101"/>
      <c r="D58" s="96"/>
      <c r="E58" s="96"/>
      <c r="F58" s="98"/>
      <c r="G58" s="98"/>
      <c r="H58" s="103"/>
      <c r="I58" s="342"/>
      <c r="J58" s="438">
        <f t="shared" si="0"/>
        <v>0</v>
      </c>
      <c r="K58" s="469"/>
      <c r="L58" s="100">
        <f t="shared" si="2"/>
        <v>0</v>
      </c>
      <c r="M58" s="537"/>
      <c r="N58" s="538"/>
      <c r="O58" s="539"/>
    </row>
    <row r="59" spans="1:15">
      <c r="A59" s="95">
        <v>42</v>
      </c>
      <c r="B59" s="101"/>
      <c r="C59" s="101"/>
      <c r="D59" s="96"/>
      <c r="E59" s="96"/>
      <c r="F59" s="98"/>
      <c r="G59" s="98"/>
      <c r="H59" s="103"/>
      <c r="I59" s="342"/>
      <c r="J59" s="438">
        <f t="shared" si="0"/>
        <v>0</v>
      </c>
      <c r="K59" s="469"/>
      <c r="L59" s="100">
        <f t="shared" si="2"/>
        <v>0</v>
      </c>
      <c r="M59" s="537"/>
      <c r="N59" s="538"/>
      <c r="O59" s="539"/>
    </row>
    <row r="60" spans="1:15">
      <c r="A60" s="95">
        <v>43</v>
      </c>
      <c r="B60" s="101"/>
      <c r="C60" s="101"/>
      <c r="D60" s="96"/>
      <c r="E60" s="96"/>
      <c r="F60" s="98"/>
      <c r="G60" s="98"/>
      <c r="H60" s="103"/>
      <c r="I60" s="342"/>
      <c r="J60" s="438">
        <f t="shared" si="0"/>
        <v>0</v>
      </c>
      <c r="K60" s="469"/>
      <c r="L60" s="100">
        <f t="shared" si="2"/>
        <v>0</v>
      </c>
      <c r="M60" s="537"/>
      <c r="N60" s="538"/>
      <c r="O60" s="539"/>
    </row>
    <row r="61" spans="1:15">
      <c r="A61" s="95">
        <v>44</v>
      </c>
      <c r="B61" s="101"/>
      <c r="C61" s="101"/>
      <c r="D61" s="96"/>
      <c r="E61" s="96"/>
      <c r="F61" s="98"/>
      <c r="G61" s="98"/>
      <c r="H61" s="103"/>
      <c r="I61" s="342"/>
      <c r="J61" s="438">
        <f t="shared" si="0"/>
        <v>0</v>
      </c>
      <c r="K61" s="469"/>
      <c r="L61" s="100">
        <f t="shared" si="2"/>
        <v>0</v>
      </c>
      <c r="M61" s="537"/>
      <c r="N61" s="538"/>
      <c r="O61" s="539"/>
    </row>
    <row r="62" spans="1:15">
      <c r="A62" s="95">
        <v>45</v>
      </c>
      <c r="B62" s="101"/>
      <c r="C62" s="101"/>
      <c r="D62" s="96"/>
      <c r="E62" s="96"/>
      <c r="F62" s="98"/>
      <c r="G62" s="98"/>
      <c r="H62" s="103"/>
      <c r="I62" s="342"/>
      <c r="J62" s="438">
        <f t="shared" si="0"/>
        <v>0</v>
      </c>
      <c r="K62" s="469"/>
      <c r="L62" s="100">
        <f t="shared" si="2"/>
        <v>0</v>
      </c>
      <c r="M62" s="537"/>
      <c r="N62" s="538"/>
      <c r="O62" s="539"/>
    </row>
    <row r="63" spans="1:15">
      <c r="A63" s="95">
        <v>46</v>
      </c>
      <c r="B63" s="101"/>
      <c r="C63" s="101"/>
      <c r="D63" s="96"/>
      <c r="E63" s="96"/>
      <c r="F63" s="98"/>
      <c r="G63" s="98"/>
      <c r="H63" s="103"/>
      <c r="I63" s="342"/>
      <c r="J63" s="438">
        <f t="shared" si="0"/>
        <v>0</v>
      </c>
      <c r="K63" s="469"/>
      <c r="L63" s="100">
        <f t="shared" si="2"/>
        <v>0</v>
      </c>
      <c r="M63" s="537"/>
      <c r="N63" s="538"/>
      <c r="O63" s="539"/>
    </row>
    <row r="64" spans="1:15">
      <c r="A64" s="95">
        <v>47</v>
      </c>
      <c r="B64" s="101"/>
      <c r="C64" s="101"/>
      <c r="D64" s="96"/>
      <c r="E64" s="96"/>
      <c r="F64" s="98"/>
      <c r="G64" s="98"/>
      <c r="H64" s="103"/>
      <c r="I64" s="342"/>
      <c r="J64" s="438">
        <f t="shared" si="0"/>
        <v>0</v>
      </c>
      <c r="K64" s="469"/>
      <c r="L64" s="100">
        <f t="shared" si="2"/>
        <v>0</v>
      </c>
      <c r="M64" s="537"/>
      <c r="N64" s="538"/>
      <c r="O64" s="539"/>
    </row>
    <row r="65" spans="1:15">
      <c r="A65" s="95">
        <v>48</v>
      </c>
      <c r="B65" s="101"/>
      <c r="C65" s="101"/>
      <c r="D65" s="96"/>
      <c r="E65" s="96"/>
      <c r="F65" s="98"/>
      <c r="G65" s="98"/>
      <c r="H65" s="103"/>
      <c r="I65" s="342"/>
      <c r="J65" s="438">
        <f t="shared" si="0"/>
        <v>0</v>
      </c>
      <c r="K65" s="469"/>
      <c r="L65" s="100">
        <f t="shared" si="2"/>
        <v>0</v>
      </c>
      <c r="M65" s="537"/>
      <c r="N65" s="538"/>
      <c r="O65" s="539"/>
    </row>
    <row r="66" spans="1:15">
      <c r="A66" s="95">
        <v>49</v>
      </c>
      <c r="B66" s="101"/>
      <c r="C66" s="101"/>
      <c r="D66" s="96"/>
      <c r="E66" s="96"/>
      <c r="F66" s="98"/>
      <c r="G66" s="98"/>
      <c r="H66" s="103"/>
      <c r="I66" s="342"/>
      <c r="J66" s="438">
        <f t="shared" si="0"/>
        <v>0</v>
      </c>
      <c r="K66" s="469"/>
      <c r="L66" s="100">
        <f t="shared" si="2"/>
        <v>0</v>
      </c>
      <c r="M66" s="537"/>
      <c r="N66" s="538"/>
      <c r="O66" s="539"/>
    </row>
    <row r="67" spans="1:15">
      <c r="A67" s="95">
        <v>50</v>
      </c>
      <c r="B67" s="101"/>
      <c r="C67" s="101"/>
      <c r="D67" s="96"/>
      <c r="E67" s="96"/>
      <c r="F67" s="98"/>
      <c r="G67" s="98"/>
      <c r="H67" s="103"/>
      <c r="I67" s="342"/>
      <c r="J67" s="438">
        <f t="shared" si="0"/>
        <v>0</v>
      </c>
      <c r="K67" s="469"/>
      <c r="L67" s="100">
        <f t="shared" si="2"/>
        <v>0</v>
      </c>
      <c r="M67" s="537"/>
      <c r="N67" s="538"/>
      <c r="O67" s="539"/>
    </row>
    <row r="68" spans="1:15">
      <c r="A68" s="95">
        <v>51</v>
      </c>
      <c r="B68" s="101"/>
      <c r="C68" s="101"/>
      <c r="D68" s="96"/>
      <c r="E68" s="96"/>
      <c r="F68" s="98"/>
      <c r="G68" s="98"/>
      <c r="H68" s="103"/>
      <c r="I68" s="342"/>
      <c r="J68" s="438">
        <f t="shared" si="0"/>
        <v>0</v>
      </c>
      <c r="K68" s="469"/>
      <c r="L68" s="100">
        <f t="shared" si="2"/>
        <v>0</v>
      </c>
      <c r="M68" s="537"/>
      <c r="N68" s="538"/>
      <c r="O68" s="539"/>
    </row>
    <row r="69" spans="1:15">
      <c r="A69" s="95">
        <v>52</v>
      </c>
      <c r="B69" s="101"/>
      <c r="C69" s="101"/>
      <c r="D69" s="96"/>
      <c r="E69" s="96"/>
      <c r="F69" s="98"/>
      <c r="G69" s="98"/>
      <c r="H69" s="103"/>
      <c r="I69" s="342"/>
      <c r="J69" s="438">
        <f t="shared" si="0"/>
        <v>0</v>
      </c>
      <c r="K69" s="469"/>
      <c r="L69" s="100">
        <f t="shared" si="2"/>
        <v>0</v>
      </c>
      <c r="M69" s="537"/>
      <c r="N69" s="538"/>
      <c r="O69" s="539"/>
    </row>
    <row r="70" spans="1:15">
      <c r="A70" s="95">
        <v>53</v>
      </c>
      <c r="B70" s="101"/>
      <c r="C70" s="101"/>
      <c r="D70" s="96"/>
      <c r="E70" s="96"/>
      <c r="F70" s="98"/>
      <c r="G70" s="98"/>
      <c r="H70" s="103"/>
      <c r="I70" s="342"/>
      <c r="J70" s="438">
        <f t="shared" si="0"/>
        <v>0</v>
      </c>
      <c r="K70" s="469"/>
      <c r="L70" s="100">
        <f t="shared" si="2"/>
        <v>0</v>
      </c>
      <c r="M70" s="537"/>
      <c r="N70" s="538"/>
      <c r="O70" s="539"/>
    </row>
    <row r="71" spans="1:15">
      <c r="A71" s="95">
        <v>54</v>
      </c>
      <c r="B71" s="101"/>
      <c r="C71" s="101"/>
      <c r="D71" s="96"/>
      <c r="E71" s="96"/>
      <c r="F71" s="98"/>
      <c r="G71" s="98"/>
      <c r="H71" s="103"/>
      <c r="I71" s="342"/>
      <c r="J71" s="438">
        <f t="shared" si="0"/>
        <v>0</v>
      </c>
      <c r="K71" s="469"/>
      <c r="L71" s="100">
        <f t="shared" si="2"/>
        <v>0</v>
      </c>
      <c r="M71" s="537"/>
      <c r="N71" s="538"/>
      <c r="O71" s="539"/>
    </row>
    <row r="72" spans="1:15">
      <c r="A72" s="95">
        <v>55</v>
      </c>
      <c r="B72" s="101"/>
      <c r="C72" s="101"/>
      <c r="D72" s="96"/>
      <c r="E72" s="96"/>
      <c r="F72" s="98"/>
      <c r="G72" s="98"/>
      <c r="H72" s="103"/>
      <c r="I72" s="342"/>
      <c r="J72" s="438">
        <f t="shared" si="0"/>
        <v>0</v>
      </c>
      <c r="K72" s="469"/>
      <c r="L72" s="100">
        <f t="shared" si="2"/>
        <v>0</v>
      </c>
      <c r="M72" s="537"/>
      <c r="N72" s="538"/>
      <c r="O72" s="539"/>
    </row>
    <row r="73" spans="1:15">
      <c r="A73" s="95">
        <v>56</v>
      </c>
      <c r="B73" s="101"/>
      <c r="C73" s="101"/>
      <c r="D73" s="96"/>
      <c r="E73" s="96"/>
      <c r="F73" s="98"/>
      <c r="G73" s="98"/>
      <c r="H73" s="103"/>
      <c r="I73" s="342"/>
      <c r="J73" s="438">
        <f t="shared" si="0"/>
        <v>0</v>
      </c>
      <c r="K73" s="469"/>
      <c r="L73" s="100">
        <f t="shared" si="2"/>
        <v>0</v>
      </c>
      <c r="M73" s="537"/>
      <c r="N73" s="538"/>
      <c r="O73" s="539"/>
    </row>
    <row r="74" spans="1:15">
      <c r="A74" s="95">
        <v>57</v>
      </c>
      <c r="B74" s="101"/>
      <c r="C74" s="101"/>
      <c r="D74" s="96"/>
      <c r="E74" s="96"/>
      <c r="F74" s="98"/>
      <c r="G74" s="98"/>
      <c r="H74" s="103"/>
      <c r="I74" s="342"/>
      <c r="J74" s="438">
        <f t="shared" si="0"/>
        <v>0</v>
      </c>
      <c r="K74" s="469"/>
      <c r="L74" s="100">
        <f t="shared" si="2"/>
        <v>0</v>
      </c>
      <c r="M74" s="537"/>
      <c r="N74" s="538"/>
      <c r="O74" s="539"/>
    </row>
    <row r="75" spans="1:15">
      <c r="A75" s="95">
        <v>58</v>
      </c>
      <c r="B75" s="101"/>
      <c r="C75" s="101"/>
      <c r="D75" s="96"/>
      <c r="E75" s="96"/>
      <c r="F75" s="98"/>
      <c r="G75" s="98"/>
      <c r="H75" s="103"/>
      <c r="I75" s="342"/>
      <c r="J75" s="438">
        <f t="shared" si="0"/>
        <v>0</v>
      </c>
      <c r="K75" s="469"/>
      <c r="L75" s="100">
        <f t="shared" si="2"/>
        <v>0</v>
      </c>
      <c r="M75" s="537"/>
      <c r="N75" s="538"/>
      <c r="O75" s="539"/>
    </row>
    <row r="76" spans="1:15">
      <c r="A76" s="95">
        <v>59</v>
      </c>
      <c r="B76" s="101"/>
      <c r="C76" s="101"/>
      <c r="D76" s="96"/>
      <c r="E76" s="96"/>
      <c r="F76" s="98"/>
      <c r="G76" s="98"/>
      <c r="H76" s="103"/>
      <c r="I76" s="342"/>
      <c r="J76" s="438">
        <f t="shared" si="0"/>
        <v>0</v>
      </c>
      <c r="K76" s="469"/>
      <c r="L76" s="100">
        <f t="shared" si="2"/>
        <v>0</v>
      </c>
      <c r="M76" s="537"/>
      <c r="N76" s="538"/>
      <c r="O76" s="539"/>
    </row>
    <row r="77" spans="1:15">
      <c r="A77" s="95">
        <v>60</v>
      </c>
      <c r="B77" s="101"/>
      <c r="C77" s="101"/>
      <c r="D77" s="96"/>
      <c r="E77" s="96"/>
      <c r="F77" s="98"/>
      <c r="G77" s="98"/>
      <c r="H77" s="103"/>
      <c r="I77" s="342"/>
      <c r="J77" s="438">
        <f t="shared" si="0"/>
        <v>0</v>
      </c>
      <c r="K77" s="469"/>
      <c r="L77" s="100">
        <f t="shared" si="2"/>
        <v>0</v>
      </c>
      <c r="M77" s="537"/>
      <c r="N77" s="538"/>
      <c r="O77" s="539"/>
    </row>
    <row r="78" spans="1:15" hidden="1">
      <c r="A78" s="95">
        <v>61</v>
      </c>
      <c r="B78" s="101"/>
      <c r="C78" s="101"/>
      <c r="D78" s="96"/>
      <c r="E78" s="96"/>
      <c r="F78" s="98"/>
      <c r="G78" s="98"/>
      <c r="H78" s="103"/>
      <c r="I78" s="342"/>
      <c r="J78" s="438">
        <f t="shared" si="0"/>
        <v>0</v>
      </c>
      <c r="K78" s="469"/>
      <c r="L78" s="100">
        <f t="shared" si="2"/>
        <v>0</v>
      </c>
      <c r="M78" s="537"/>
      <c r="N78" s="538"/>
      <c r="O78" s="539"/>
    </row>
    <row r="79" spans="1:15" hidden="1">
      <c r="A79" s="95">
        <v>62</v>
      </c>
      <c r="B79" s="101"/>
      <c r="C79" s="101"/>
      <c r="D79" s="96"/>
      <c r="E79" s="96"/>
      <c r="F79" s="98"/>
      <c r="G79" s="98"/>
      <c r="H79" s="103"/>
      <c r="I79" s="342"/>
      <c r="J79" s="438">
        <f t="shared" si="0"/>
        <v>0</v>
      </c>
      <c r="K79" s="469"/>
      <c r="L79" s="100">
        <f t="shared" si="2"/>
        <v>0</v>
      </c>
      <c r="M79" s="537"/>
      <c r="N79" s="538"/>
      <c r="O79" s="539"/>
    </row>
    <row r="80" spans="1:15" hidden="1">
      <c r="A80" s="95">
        <v>63</v>
      </c>
      <c r="B80" s="101"/>
      <c r="C80" s="101"/>
      <c r="D80" s="96"/>
      <c r="E80" s="96"/>
      <c r="F80" s="98"/>
      <c r="G80" s="98"/>
      <c r="H80" s="103"/>
      <c r="I80" s="342"/>
      <c r="J80" s="438">
        <f t="shared" si="0"/>
        <v>0</v>
      </c>
      <c r="K80" s="469"/>
      <c r="L80" s="100">
        <f t="shared" si="2"/>
        <v>0</v>
      </c>
      <c r="M80" s="537"/>
      <c r="N80" s="538"/>
      <c r="O80" s="539"/>
    </row>
    <row r="81" spans="1:15" hidden="1">
      <c r="A81" s="95">
        <v>64</v>
      </c>
      <c r="B81" s="101"/>
      <c r="C81" s="101"/>
      <c r="D81" s="96"/>
      <c r="E81" s="96"/>
      <c r="F81" s="98"/>
      <c r="G81" s="98"/>
      <c r="H81" s="103"/>
      <c r="I81" s="342"/>
      <c r="J81" s="438">
        <f t="shared" si="0"/>
        <v>0</v>
      </c>
      <c r="K81" s="469"/>
      <c r="L81" s="100">
        <f t="shared" si="2"/>
        <v>0</v>
      </c>
      <c r="M81" s="537"/>
      <c r="N81" s="538"/>
      <c r="O81" s="539"/>
    </row>
    <row r="82" spans="1:15" hidden="1">
      <c r="A82" s="95">
        <v>65</v>
      </c>
      <c r="B82" s="101"/>
      <c r="C82" s="101"/>
      <c r="D82" s="96"/>
      <c r="E82" s="96"/>
      <c r="F82" s="98"/>
      <c r="G82" s="98"/>
      <c r="H82" s="103"/>
      <c r="I82" s="342"/>
      <c r="J82" s="438">
        <f t="shared" si="0"/>
        <v>0</v>
      </c>
      <c r="K82" s="469"/>
      <c r="L82" s="100">
        <f t="shared" si="2"/>
        <v>0</v>
      </c>
      <c r="M82" s="537"/>
      <c r="N82" s="538"/>
      <c r="O82" s="539"/>
    </row>
    <row r="83" spans="1:15" hidden="1">
      <c r="A83" s="95">
        <v>66</v>
      </c>
      <c r="B83" s="101"/>
      <c r="C83" s="101"/>
      <c r="D83" s="96"/>
      <c r="E83" s="96"/>
      <c r="F83" s="98"/>
      <c r="G83" s="98"/>
      <c r="H83" s="103"/>
      <c r="I83" s="342"/>
      <c r="J83" s="438">
        <f t="shared" ref="J83:J131" si="3">IF(A83&lt;=$D$11,(6.5*H83*IF(I83&gt;=75,100,I83)/100),0)</f>
        <v>0</v>
      </c>
      <c r="K83" s="469"/>
      <c r="L83" s="100">
        <f t="shared" ref="L83:L114" si="4">IF(A83&lt;=$D$11,(6.5*H83*IF(I83&gt;=75,100,I83)/100)+K83,0)</f>
        <v>0</v>
      </c>
      <c r="M83" s="537"/>
      <c r="N83" s="538"/>
      <c r="O83" s="539"/>
    </row>
    <row r="84" spans="1:15" hidden="1">
      <c r="A84" s="95">
        <v>67</v>
      </c>
      <c r="B84" s="101"/>
      <c r="C84" s="101"/>
      <c r="D84" s="96"/>
      <c r="E84" s="96"/>
      <c r="F84" s="98"/>
      <c r="G84" s="98"/>
      <c r="H84" s="103"/>
      <c r="I84" s="342"/>
      <c r="J84" s="438">
        <f t="shared" si="3"/>
        <v>0</v>
      </c>
      <c r="K84" s="469"/>
      <c r="L84" s="100">
        <f t="shared" si="4"/>
        <v>0</v>
      </c>
      <c r="M84" s="537"/>
      <c r="N84" s="538"/>
      <c r="O84" s="539"/>
    </row>
    <row r="85" spans="1:15" hidden="1">
      <c r="A85" s="95">
        <v>68</v>
      </c>
      <c r="B85" s="101"/>
      <c r="C85" s="101"/>
      <c r="D85" s="96"/>
      <c r="E85" s="96"/>
      <c r="F85" s="98"/>
      <c r="G85" s="98"/>
      <c r="H85" s="103"/>
      <c r="I85" s="342"/>
      <c r="J85" s="438">
        <f t="shared" si="3"/>
        <v>0</v>
      </c>
      <c r="K85" s="469"/>
      <c r="L85" s="100">
        <f t="shared" si="4"/>
        <v>0</v>
      </c>
      <c r="M85" s="537"/>
      <c r="N85" s="538"/>
      <c r="O85" s="539"/>
    </row>
    <row r="86" spans="1:15" hidden="1">
      <c r="A86" s="95">
        <v>69</v>
      </c>
      <c r="B86" s="101"/>
      <c r="C86" s="101"/>
      <c r="D86" s="96"/>
      <c r="E86" s="96"/>
      <c r="F86" s="98"/>
      <c r="G86" s="98"/>
      <c r="H86" s="103"/>
      <c r="I86" s="342"/>
      <c r="J86" s="438">
        <f t="shared" si="3"/>
        <v>0</v>
      </c>
      <c r="K86" s="469"/>
      <c r="L86" s="100">
        <f t="shared" si="4"/>
        <v>0</v>
      </c>
      <c r="M86" s="537"/>
      <c r="N86" s="538"/>
      <c r="O86" s="539"/>
    </row>
    <row r="87" spans="1:15" hidden="1">
      <c r="A87" s="95">
        <v>70</v>
      </c>
      <c r="B87" s="101"/>
      <c r="C87" s="101"/>
      <c r="D87" s="96"/>
      <c r="E87" s="96"/>
      <c r="F87" s="98"/>
      <c r="G87" s="98"/>
      <c r="H87" s="103"/>
      <c r="I87" s="342"/>
      <c r="J87" s="438">
        <f t="shared" si="3"/>
        <v>0</v>
      </c>
      <c r="K87" s="469"/>
      <c r="L87" s="100">
        <f t="shared" si="4"/>
        <v>0</v>
      </c>
      <c r="M87" s="537"/>
      <c r="N87" s="538"/>
      <c r="O87" s="539"/>
    </row>
    <row r="88" spans="1:15" hidden="1">
      <c r="A88" s="95">
        <v>71</v>
      </c>
      <c r="B88" s="101"/>
      <c r="C88" s="101"/>
      <c r="D88" s="96"/>
      <c r="E88" s="96"/>
      <c r="F88" s="98"/>
      <c r="G88" s="98"/>
      <c r="H88" s="103"/>
      <c r="I88" s="342"/>
      <c r="J88" s="438">
        <f t="shared" si="3"/>
        <v>0</v>
      </c>
      <c r="K88" s="469"/>
      <c r="L88" s="100">
        <f t="shared" si="4"/>
        <v>0</v>
      </c>
      <c r="M88" s="537"/>
      <c r="N88" s="538"/>
      <c r="O88" s="539"/>
    </row>
    <row r="89" spans="1:15" hidden="1">
      <c r="A89" s="95">
        <v>72</v>
      </c>
      <c r="B89" s="101"/>
      <c r="C89" s="101"/>
      <c r="D89" s="96"/>
      <c r="E89" s="96"/>
      <c r="F89" s="98"/>
      <c r="G89" s="98"/>
      <c r="H89" s="103"/>
      <c r="I89" s="342"/>
      <c r="J89" s="438">
        <f t="shared" si="3"/>
        <v>0</v>
      </c>
      <c r="K89" s="469"/>
      <c r="L89" s="100">
        <f t="shared" si="4"/>
        <v>0</v>
      </c>
      <c r="M89" s="537"/>
      <c r="N89" s="538"/>
      <c r="O89" s="539"/>
    </row>
    <row r="90" spans="1:15" hidden="1">
      <c r="A90" s="95">
        <v>73</v>
      </c>
      <c r="B90" s="101"/>
      <c r="C90" s="101"/>
      <c r="D90" s="96"/>
      <c r="E90" s="96"/>
      <c r="F90" s="98"/>
      <c r="G90" s="98"/>
      <c r="H90" s="103"/>
      <c r="I90" s="342"/>
      <c r="J90" s="438">
        <f t="shared" si="3"/>
        <v>0</v>
      </c>
      <c r="K90" s="469"/>
      <c r="L90" s="100">
        <f t="shared" si="4"/>
        <v>0</v>
      </c>
      <c r="M90" s="537"/>
      <c r="N90" s="538"/>
      <c r="O90" s="539"/>
    </row>
    <row r="91" spans="1:15" hidden="1">
      <c r="A91" s="95">
        <v>74</v>
      </c>
      <c r="B91" s="101"/>
      <c r="C91" s="101"/>
      <c r="D91" s="96"/>
      <c r="E91" s="96"/>
      <c r="F91" s="98"/>
      <c r="G91" s="98"/>
      <c r="H91" s="103"/>
      <c r="I91" s="342"/>
      <c r="J91" s="438">
        <f t="shared" si="3"/>
        <v>0</v>
      </c>
      <c r="K91" s="469"/>
      <c r="L91" s="100">
        <f t="shared" si="4"/>
        <v>0</v>
      </c>
      <c r="M91" s="537"/>
      <c r="N91" s="538"/>
      <c r="O91" s="539"/>
    </row>
    <row r="92" spans="1:15" hidden="1">
      <c r="A92" s="95">
        <v>75</v>
      </c>
      <c r="B92" s="101"/>
      <c r="C92" s="101"/>
      <c r="D92" s="96"/>
      <c r="E92" s="96"/>
      <c r="F92" s="98"/>
      <c r="G92" s="98"/>
      <c r="H92" s="103"/>
      <c r="I92" s="342"/>
      <c r="J92" s="438">
        <f t="shared" si="3"/>
        <v>0</v>
      </c>
      <c r="K92" s="469"/>
      <c r="L92" s="100">
        <f t="shared" si="4"/>
        <v>0</v>
      </c>
      <c r="M92" s="537"/>
      <c r="N92" s="538"/>
      <c r="O92" s="539"/>
    </row>
    <row r="93" spans="1:15" hidden="1">
      <c r="A93" s="95">
        <v>76</v>
      </c>
      <c r="B93" s="101"/>
      <c r="C93" s="101"/>
      <c r="D93" s="96"/>
      <c r="E93" s="96"/>
      <c r="F93" s="98"/>
      <c r="G93" s="98"/>
      <c r="H93" s="103"/>
      <c r="I93" s="342"/>
      <c r="J93" s="438">
        <f t="shared" si="3"/>
        <v>0</v>
      </c>
      <c r="K93" s="469"/>
      <c r="L93" s="100">
        <f t="shared" si="4"/>
        <v>0</v>
      </c>
      <c r="M93" s="537"/>
      <c r="N93" s="538"/>
      <c r="O93" s="539"/>
    </row>
    <row r="94" spans="1:15" hidden="1">
      <c r="A94" s="95">
        <v>77</v>
      </c>
      <c r="B94" s="101"/>
      <c r="C94" s="101"/>
      <c r="D94" s="96"/>
      <c r="E94" s="96"/>
      <c r="F94" s="98"/>
      <c r="G94" s="98"/>
      <c r="H94" s="103"/>
      <c r="I94" s="342"/>
      <c r="J94" s="438">
        <f t="shared" si="3"/>
        <v>0</v>
      </c>
      <c r="K94" s="469"/>
      <c r="L94" s="100">
        <f t="shared" si="4"/>
        <v>0</v>
      </c>
      <c r="M94" s="537"/>
      <c r="N94" s="538"/>
      <c r="O94" s="539"/>
    </row>
    <row r="95" spans="1:15" hidden="1">
      <c r="A95" s="95">
        <v>78</v>
      </c>
      <c r="B95" s="101"/>
      <c r="C95" s="101"/>
      <c r="D95" s="96"/>
      <c r="E95" s="96"/>
      <c r="F95" s="98"/>
      <c r="G95" s="98"/>
      <c r="H95" s="103"/>
      <c r="I95" s="342"/>
      <c r="J95" s="438">
        <f t="shared" si="3"/>
        <v>0</v>
      </c>
      <c r="K95" s="469"/>
      <c r="L95" s="100">
        <f t="shared" si="4"/>
        <v>0</v>
      </c>
      <c r="M95" s="537"/>
      <c r="N95" s="538"/>
      <c r="O95" s="539"/>
    </row>
    <row r="96" spans="1:15" hidden="1">
      <c r="A96" s="95">
        <v>79</v>
      </c>
      <c r="B96" s="101"/>
      <c r="C96" s="101"/>
      <c r="D96" s="96"/>
      <c r="E96" s="96"/>
      <c r="F96" s="98"/>
      <c r="G96" s="98"/>
      <c r="H96" s="103"/>
      <c r="I96" s="342"/>
      <c r="J96" s="438">
        <f t="shared" si="3"/>
        <v>0</v>
      </c>
      <c r="K96" s="469"/>
      <c r="L96" s="100">
        <f t="shared" si="4"/>
        <v>0</v>
      </c>
      <c r="M96" s="537"/>
      <c r="N96" s="538"/>
      <c r="O96" s="539"/>
    </row>
    <row r="97" spans="1:15" hidden="1">
      <c r="A97" s="95">
        <v>80</v>
      </c>
      <c r="B97" s="101"/>
      <c r="C97" s="101"/>
      <c r="D97" s="96"/>
      <c r="E97" s="96"/>
      <c r="F97" s="98"/>
      <c r="G97" s="98"/>
      <c r="H97" s="103"/>
      <c r="I97" s="342"/>
      <c r="J97" s="438">
        <f t="shared" si="3"/>
        <v>0</v>
      </c>
      <c r="K97" s="469"/>
      <c r="L97" s="100">
        <f t="shared" si="4"/>
        <v>0</v>
      </c>
      <c r="M97" s="537"/>
      <c r="N97" s="538"/>
      <c r="O97" s="539"/>
    </row>
    <row r="98" spans="1:15" hidden="1">
      <c r="A98" s="95">
        <v>81</v>
      </c>
      <c r="B98" s="101"/>
      <c r="C98" s="101"/>
      <c r="D98" s="96"/>
      <c r="E98" s="96"/>
      <c r="F98" s="98"/>
      <c r="G98" s="98"/>
      <c r="H98" s="103"/>
      <c r="I98" s="342"/>
      <c r="J98" s="438">
        <f t="shared" si="3"/>
        <v>0</v>
      </c>
      <c r="K98" s="469"/>
      <c r="L98" s="100">
        <f t="shared" si="4"/>
        <v>0</v>
      </c>
      <c r="M98" s="537"/>
      <c r="N98" s="538"/>
      <c r="O98" s="539"/>
    </row>
    <row r="99" spans="1:15" hidden="1">
      <c r="A99" s="95">
        <v>82</v>
      </c>
      <c r="B99" s="101"/>
      <c r="C99" s="101"/>
      <c r="D99" s="96"/>
      <c r="E99" s="96"/>
      <c r="F99" s="98"/>
      <c r="G99" s="98"/>
      <c r="H99" s="103"/>
      <c r="I99" s="342"/>
      <c r="J99" s="438">
        <f t="shared" si="3"/>
        <v>0</v>
      </c>
      <c r="K99" s="469"/>
      <c r="L99" s="100">
        <f t="shared" si="4"/>
        <v>0</v>
      </c>
      <c r="M99" s="537"/>
      <c r="N99" s="538"/>
      <c r="O99" s="539"/>
    </row>
    <row r="100" spans="1:15" hidden="1">
      <c r="A100" s="95">
        <v>83</v>
      </c>
      <c r="B100" s="101"/>
      <c r="C100" s="101"/>
      <c r="D100" s="96"/>
      <c r="E100" s="96"/>
      <c r="F100" s="98"/>
      <c r="G100" s="98"/>
      <c r="H100" s="103"/>
      <c r="I100" s="342"/>
      <c r="J100" s="438">
        <f t="shared" si="3"/>
        <v>0</v>
      </c>
      <c r="K100" s="469"/>
      <c r="L100" s="100">
        <f t="shared" si="4"/>
        <v>0</v>
      </c>
      <c r="M100" s="537"/>
      <c r="N100" s="538"/>
      <c r="O100" s="539"/>
    </row>
    <row r="101" spans="1:15" hidden="1">
      <c r="A101" s="95">
        <v>84</v>
      </c>
      <c r="B101" s="101"/>
      <c r="C101" s="101"/>
      <c r="D101" s="96"/>
      <c r="E101" s="96"/>
      <c r="F101" s="98"/>
      <c r="G101" s="98"/>
      <c r="H101" s="103"/>
      <c r="I101" s="342"/>
      <c r="J101" s="438">
        <f t="shared" si="3"/>
        <v>0</v>
      </c>
      <c r="K101" s="469"/>
      <c r="L101" s="100">
        <f t="shared" si="4"/>
        <v>0</v>
      </c>
      <c r="M101" s="537"/>
      <c r="N101" s="538"/>
      <c r="O101" s="539"/>
    </row>
    <row r="102" spans="1:15" hidden="1">
      <c r="A102" s="95">
        <v>85</v>
      </c>
      <c r="B102" s="101"/>
      <c r="C102" s="101"/>
      <c r="D102" s="96"/>
      <c r="E102" s="96"/>
      <c r="F102" s="98"/>
      <c r="G102" s="98"/>
      <c r="H102" s="103"/>
      <c r="I102" s="342"/>
      <c r="J102" s="438">
        <f t="shared" si="3"/>
        <v>0</v>
      </c>
      <c r="K102" s="469"/>
      <c r="L102" s="100">
        <f t="shared" si="4"/>
        <v>0</v>
      </c>
      <c r="M102" s="537"/>
      <c r="N102" s="538"/>
      <c r="O102" s="539"/>
    </row>
    <row r="103" spans="1:15" hidden="1">
      <c r="A103" s="95">
        <v>86</v>
      </c>
      <c r="B103" s="101"/>
      <c r="C103" s="101"/>
      <c r="D103" s="96"/>
      <c r="E103" s="96"/>
      <c r="F103" s="98"/>
      <c r="G103" s="98"/>
      <c r="H103" s="103"/>
      <c r="I103" s="342"/>
      <c r="J103" s="438">
        <f t="shared" si="3"/>
        <v>0</v>
      </c>
      <c r="K103" s="469"/>
      <c r="L103" s="100">
        <f t="shared" si="4"/>
        <v>0</v>
      </c>
      <c r="M103" s="537"/>
      <c r="N103" s="538"/>
      <c r="O103" s="539"/>
    </row>
    <row r="104" spans="1:15" hidden="1">
      <c r="A104" s="95">
        <v>87</v>
      </c>
      <c r="B104" s="101"/>
      <c r="C104" s="101"/>
      <c r="D104" s="96"/>
      <c r="E104" s="96"/>
      <c r="F104" s="98"/>
      <c r="G104" s="98"/>
      <c r="H104" s="103"/>
      <c r="I104" s="342"/>
      <c r="J104" s="438">
        <f t="shared" si="3"/>
        <v>0</v>
      </c>
      <c r="K104" s="469"/>
      <c r="L104" s="100">
        <f t="shared" si="4"/>
        <v>0</v>
      </c>
      <c r="M104" s="537"/>
      <c r="N104" s="538"/>
      <c r="O104" s="539"/>
    </row>
    <row r="105" spans="1:15" hidden="1">
      <c r="A105" s="95">
        <v>88</v>
      </c>
      <c r="B105" s="101"/>
      <c r="C105" s="101"/>
      <c r="D105" s="96"/>
      <c r="E105" s="96"/>
      <c r="F105" s="98"/>
      <c r="G105" s="98"/>
      <c r="H105" s="103"/>
      <c r="I105" s="342"/>
      <c r="J105" s="438">
        <f t="shared" si="3"/>
        <v>0</v>
      </c>
      <c r="K105" s="469"/>
      <c r="L105" s="100">
        <f t="shared" si="4"/>
        <v>0</v>
      </c>
      <c r="M105" s="537"/>
      <c r="N105" s="538"/>
      <c r="O105" s="539"/>
    </row>
    <row r="106" spans="1:15" hidden="1">
      <c r="A106" s="95">
        <v>89</v>
      </c>
      <c r="B106" s="101"/>
      <c r="C106" s="101"/>
      <c r="D106" s="96"/>
      <c r="E106" s="96"/>
      <c r="F106" s="98"/>
      <c r="G106" s="98"/>
      <c r="H106" s="103"/>
      <c r="I106" s="342"/>
      <c r="J106" s="438">
        <f t="shared" si="3"/>
        <v>0</v>
      </c>
      <c r="K106" s="469"/>
      <c r="L106" s="100">
        <f t="shared" si="4"/>
        <v>0</v>
      </c>
      <c r="M106" s="537"/>
      <c r="N106" s="538"/>
      <c r="O106" s="539"/>
    </row>
    <row r="107" spans="1:15" hidden="1">
      <c r="A107" s="95">
        <v>90</v>
      </c>
      <c r="B107" s="101"/>
      <c r="C107" s="101"/>
      <c r="D107" s="96"/>
      <c r="E107" s="96"/>
      <c r="F107" s="98"/>
      <c r="G107" s="98"/>
      <c r="H107" s="103"/>
      <c r="I107" s="342"/>
      <c r="J107" s="438">
        <f t="shared" si="3"/>
        <v>0</v>
      </c>
      <c r="K107" s="469"/>
      <c r="L107" s="100">
        <f t="shared" si="4"/>
        <v>0</v>
      </c>
      <c r="M107" s="537"/>
      <c r="N107" s="538"/>
      <c r="O107" s="539"/>
    </row>
    <row r="108" spans="1:15" hidden="1">
      <c r="A108" s="95">
        <v>91</v>
      </c>
      <c r="B108" s="101"/>
      <c r="C108" s="101"/>
      <c r="D108" s="96"/>
      <c r="E108" s="96"/>
      <c r="F108" s="98"/>
      <c r="G108" s="98"/>
      <c r="H108" s="103"/>
      <c r="I108" s="342"/>
      <c r="J108" s="438">
        <f t="shared" si="3"/>
        <v>0</v>
      </c>
      <c r="K108" s="469"/>
      <c r="L108" s="100">
        <f t="shared" si="4"/>
        <v>0</v>
      </c>
      <c r="M108" s="537"/>
      <c r="N108" s="538"/>
      <c r="O108" s="539"/>
    </row>
    <row r="109" spans="1:15" hidden="1">
      <c r="A109" s="95">
        <v>92</v>
      </c>
      <c r="B109" s="101"/>
      <c r="C109" s="101"/>
      <c r="D109" s="96"/>
      <c r="E109" s="96"/>
      <c r="F109" s="98"/>
      <c r="G109" s="98"/>
      <c r="H109" s="103"/>
      <c r="I109" s="342"/>
      <c r="J109" s="438">
        <f t="shared" si="3"/>
        <v>0</v>
      </c>
      <c r="K109" s="469"/>
      <c r="L109" s="100">
        <f t="shared" si="4"/>
        <v>0</v>
      </c>
      <c r="M109" s="537"/>
      <c r="N109" s="538"/>
      <c r="O109" s="539"/>
    </row>
    <row r="110" spans="1:15" hidden="1">
      <c r="A110" s="95">
        <v>93</v>
      </c>
      <c r="B110" s="101"/>
      <c r="C110" s="101"/>
      <c r="D110" s="96"/>
      <c r="E110" s="96"/>
      <c r="F110" s="98"/>
      <c r="G110" s="98"/>
      <c r="H110" s="103"/>
      <c r="I110" s="342"/>
      <c r="J110" s="438">
        <f t="shared" si="3"/>
        <v>0</v>
      </c>
      <c r="K110" s="469"/>
      <c r="L110" s="100">
        <f t="shared" si="4"/>
        <v>0</v>
      </c>
      <c r="M110" s="537"/>
      <c r="N110" s="538"/>
      <c r="O110" s="539"/>
    </row>
    <row r="111" spans="1:15" hidden="1">
      <c r="A111" s="95">
        <v>94</v>
      </c>
      <c r="B111" s="101"/>
      <c r="C111" s="101"/>
      <c r="D111" s="96"/>
      <c r="E111" s="96"/>
      <c r="F111" s="98"/>
      <c r="G111" s="98"/>
      <c r="H111" s="103"/>
      <c r="I111" s="342"/>
      <c r="J111" s="438">
        <f t="shared" si="3"/>
        <v>0</v>
      </c>
      <c r="K111" s="469"/>
      <c r="L111" s="100">
        <f t="shared" si="4"/>
        <v>0</v>
      </c>
      <c r="M111" s="537"/>
      <c r="N111" s="538"/>
      <c r="O111" s="539"/>
    </row>
    <row r="112" spans="1:15" hidden="1">
      <c r="A112" s="95">
        <v>95</v>
      </c>
      <c r="B112" s="101"/>
      <c r="C112" s="101"/>
      <c r="D112" s="96"/>
      <c r="E112" s="96"/>
      <c r="F112" s="98"/>
      <c r="G112" s="98"/>
      <c r="H112" s="103"/>
      <c r="I112" s="342"/>
      <c r="J112" s="438">
        <f t="shared" si="3"/>
        <v>0</v>
      </c>
      <c r="K112" s="469"/>
      <c r="L112" s="100">
        <f t="shared" si="4"/>
        <v>0</v>
      </c>
      <c r="M112" s="537"/>
      <c r="N112" s="538"/>
      <c r="O112" s="539"/>
    </row>
    <row r="113" spans="1:15" hidden="1">
      <c r="A113" s="95">
        <v>96</v>
      </c>
      <c r="B113" s="101"/>
      <c r="C113" s="101"/>
      <c r="D113" s="96"/>
      <c r="E113" s="96"/>
      <c r="F113" s="98"/>
      <c r="G113" s="98"/>
      <c r="H113" s="103"/>
      <c r="I113" s="342"/>
      <c r="J113" s="438">
        <f t="shared" si="3"/>
        <v>0</v>
      </c>
      <c r="K113" s="469"/>
      <c r="L113" s="100">
        <f t="shared" si="4"/>
        <v>0</v>
      </c>
      <c r="M113" s="537"/>
      <c r="N113" s="538"/>
      <c r="O113" s="539"/>
    </row>
    <row r="114" spans="1:15" hidden="1">
      <c r="A114" s="95">
        <v>97</v>
      </c>
      <c r="B114" s="101"/>
      <c r="C114" s="101"/>
      <c r="D114" s="96"/>
      <c r="E114" s="96"/>
      <c r="F114" s="98"/>
      <c r="G114" s="98"/>
      <c r="H114" s="103"/>
      <c r="I114" s="342"/>
      <c r="J114" s="438">
        <f t="shared" si="3"/>
        <v>0</v>
      </c>
      <c r="K114" s="469"/>
      <c r="L114" s="100">
        <f t="shared" si="4"/>
        <v>0</v>
      </c>
      <c r="M114" s="537"/>
      <c r="N114" s="538"/>
      <c r="O114" s="539"/>
    </row>
    <row r="115" spans="1:15" hidden="1">
      <c r="A115" s="95">
        <v>98</v>
      </c>
      <c r="B115" s="101"/>
      <c r="C115" s="101"/>
      <c r="D115" s="96"/>
      <c r="E115" s="96"/>
      <c r="F115" s="98"/>
      <c r="G115" s="98"/>
      <c r="H115" s="103"/>
      <c r="I115" s="342"/>
      <c r="J115" s="438">
        <f t="shared" si="3"/>
        <v>0</v>
      </c>
      <c r="K115" s="469"/>
      <c r="L115" s="100">
        <f t="shared" ref="L115:L131" si="5">IF(A115&lt;=$D$11,(6.5*H115*IF(I115&gt;=75,100,I115)/100)+K115,0)</f>
        <v>0</v>
      </c>
      <c r="M115" s="537"/>
      <c r="N115" s="538"/>
      <c r="O115" s="539"/>
    </row>
    <row r="116" spans="1:15" s="106" customFormat="1" hidden="1">
      <c r="A116" s="105">
        <v>99</v>
      </c>
      <c r="B116" s="101"/>
      <c r="C116" s="101"/>
      <c r="D116" s="96"/>
      <c r="E116" s="96"/>
      <c r="F116" s="98"/>
      <c r="G116" s="98"/>
      <c r="H116" s="103"/>
      <c r="I116" s="342"/>
      <c r="J116" s="438">
        <f t="shared" si="3"/>
        <v>0</v>
      </c>
      <c r="K116" s="469"/>
      <c r="L116" s="100">
        <f t="shared" si="5"/>
        <v>0</v>
      </c>
      <c r="M116" s="537"/>
      <c r="N116" s="538"/>
      <c r="O116" s="539"/>
    </row>
    <row r="117" spans="1:15" s="106" customFormat="1" ht="15" thickBot="1">
      <c r="A117" s="105">
        <v>100</v>
      </c>
      <c r="B117" s="101"/>
      <c r="C117" s="101"/>
      <c r="D117" s="96"/>
      <c r="E117" s="96"/>
      <c r="F117" s="98"/>
      <c r="G117" s="98"/>
      <c r="H117" s="103"/>
      <c r="I117" s="342"/>
      <c r="J117" s="438">
        <f t="shared" si="3"/>
        <v>0</v>
      </c>
      <c r="K117" s="469"/>
      <c r="L117" s="100">
        <f t="shared" si="5"/>
        <v>0</v>
      </c>
      <c r="M117" s="537"/>
      <c r="N117" s="538"/>
      <c r="O117" s="539"/>
    </row>
    <row r="118" spans="1:15" s="106" customFormat="1" hidden="1">
      <c r="A118" s="105">
        <v>101</v>
      </c>
      <c r="B118" s="101"/>
      <c r="C118" s="101"/>
      <c r="D118" s="96"/>
      <c r="E118" s="96"/>
      <c r="F118" s="102"/>
      <c r="G118" s="102"/>
      <c r="H118" s="103"/>
      <c r="I118" s="342"/>
      <c r="J118" s="438">
        <f t="shared" si="3"/>
        <v>0</v>
      </c>
      <c r="K118" s="469"/>
      <c r="L118" s="100">
        <f t="shared" si="5"/>
        <v>0</v>
      </c>
      <c r="M118" s="537"/>
      <c r="N118" s="538"/>
      <c r="O118" s="539"/>
    </row>
    <row r="119" spans="1:15" s="106" customFormat="1" hidden="1">
      <c r="A119" s="105">
        <v>102</v>
      </c>
      <c r="B119" s="101"/>
      <c r="C119" s="101"/>
      <c r="D119" s="96"/>
      <c r="E119" s="96"/>
      <c r="F119" s="102"/>
      <c r="G119" s="102"/>
      <c r="H119" s="103"/>
      <c r="I119" s="342"/>
      <c r="J119" s="438">
        <f t="shared" si="3"/>
        <v>0</v>
      </c>
      <c r="K119" s="469"/>
      <c r="L119" s="100">
        <f t="shared" si="5"/>
        <v>0</v>
      </c>
      <c r="M119" s="537"/>
      <c r="N119" s="538"/>
      <c r="O119" s="539"/>
    </row>
    <row r="120" spans="1:15" s="106" customFormat="1" hidden="1">
      <c r="A120" s="105">
        <v>103</v>
      </c>
      <c r="B120" s="101"/>
      <c r="C120" s="101"/>
      <c r="D120" s="96"/>
      <c r="E120" s="96"/>
      <c r="F120" s="102"/>
      <c r="G120" s="102"/>
      <c r="H120" s="103"/>
      <c r="I120" s="342"/>
      <c r="J120" s="438">
        <f t="shared" si="3"/>
        <v>0</v>
      </c>
      <c r="K120" s="469"/>
      <c r="L120" s="100">
        <f t="shared" si="5"/>
        <v>0</v>
      </c>
      <c r="M120" s="537"/>
      <c r="N120" s="538"/>
      <c r="O120" s="539"/>
    </row>
    <row r="121" spans="1:15" s="106" customFormat="1" hidden="1">
      <c r="A121" s="105">
        <v>104</v>
      </c>
      <c r="B121" s="101"/>
      <c r="C121" s="101"/>
      <c r="D121" s="96"/>
      <c r="E121" s="96"/>
      <c r="F121" s="102"/>
      <c r="G121" s="102"/>
      <c r="H121" s="103"/>
      <c r="I121" s="342"/>
      <c r="J121" s="438">
        <f t="shared" si="3"/>
        <v>0</v>
      </c>
      <c r="K121" s="469"/>
      <c r="L121" s="100">
        <f t="shared" si="5"/>
        <v>0</v>
      </c>
      <c r="M121" s="537"/>
      <c r="N121" s="538"/>
      <c r="O121" s="539"/>
    </row>
    <row r="122" spans="1:15" s="106" customFormat="1" hidden="1">
      <c r="A122" s="105">
        <v>105</v>
      </c>
      <c r="B122" s="101"/>
      <c r="C122" s="101"/>
      <c r="D122" s="96"/>
      <c r="E122" s="96"/>
      <c r="F122" s="102"/>
      <c r="G122" s="102"/>
      <c r="H122" s="103"/>
      <c r="I122" s="342"/>
      <c r="J122" s="438">
        <f t="shared" si="3"/>
        <v>0</v>
      </c>
      <c r="K122" s="469"/>
      <c r="L122" s="100">
        <f t="shared" si="5"/>
        <v>0</v>
      </c>
      <c r="M122" s="537"/>
      <c r="N122" s="540"/>
      <c r="O122" s="541"/>
    </row>
    <row r="123" spans="1:15" s="106" customFormat="1" hidden="1">
      <c r="A123" s="105">
        <v>106</v>
      </c>
      <c r="B123" s="101"/>
      <c r="C123" s="101"/>
      <c r="D123" s="96"/>
      <c r="E123" s="96"/>
      <c r="F123" s="102"/>
      <c r="G123" s="102"/>
      <c r="H123" s="103"/>
      <c r="I123" s="342"/>
      <c r="J123" s="438">
        <f t="shared" si="3"/>
        <v>0</v>
      </c>
      <c r="K123" s="469"/>
      <c r="L123" s="100">
        <f t="shared" si="5"/>
        <v>0</v>
      </c>
      <c r="M123" s="537"/>
      <c r="N123" s="540"/>
      <c r="O123" s="541"/>
    </row>
    <row r="124" spans="1:15" s="106" customFormat="1" hidden="1">
      <c r="A124" s="105">
        <v>107</v>
      </c>
      <c r="B124" s="101"/>
      <c r="C124" s="101"/>
      <c r="D124" s="96"/>
      <c r="E124" s="96"/>
      <c r="F124" s="102"/>
      <c r="G124" s="102"/>
      <c r="H124" s="103"/>
      <c r="I124" s="342"/>
      <c r="J124" s="438">
        <f t="shared" si="3"/>
        <v>0</v>
      </c>
      <c r="K124" s="469"/>
      <c r="L124" s="100">
        <f t="shared" si="5"/>
        <v>0</v>
      </c>
      <c r="M124" s="537"/>
      <c r="N124" s="540"/>
      <c r="O124" s="541"/>
    </row>
    <row r="125" spans="1:15" s="106" customFormat="1" hidden="1">
      <c r="A125" s="105">
        <v>108</v>
      </c>
      <c r="B125" s="101"/>
      <c r="C125" s="101"/>
      <c r="D125" s="96"/>
      <c r="E125" s="96"/>
      <c r="F125" s="102"/>
      <c r="G125" s="102"/>
      <c r="H125" s="103"/>
      <c r="I125" s="342"/>
      <c r="J125" s="438">
        <f t="shared" si="3"/>
        <v>0</v>
      </c>
      <c r="K125" s="469"/>
      <c r="L125" s="100">
        <f t="shared" si="5"/>
        <v>0</v>
      </c>
      <c r="M125" s="537"/>
      <c r="N125" s="540"/>
      <c r="O125" s="541"/>
    </row>
    <row r="126" spans="1:15" s="106" customFormat="1" hidden="1">
      <c r="A126" s="105">
        <v>109</v>
      </c>
      <c r="B126" s="101"/>
      <c r="C126" s="101"/>
      <c r="D126" s="96"/>
      <c r="E126" s="96"/>
      <c r="F126" s="102"/>
      <c r="G126" s="102"/>
      <c r="H126" s="103"/>
      <c r="I126" s="342"/>
      <c r="J126" s="438">
        <f t="shared" si="3"/>
        <v>0</v>
      </c>
      <c r="K126" s="469"/>
      <c r="L126" s="100">
        <f t="shared" si="5"/>
        <v>0</v>
      </c>
      <c r="M126" s="537"/>
      <c r="N126" s="540"/>
      <c r="O126" s="541"/>
    </row>
    <row r="127" spans="1:15" s="106" customFormat="1" hidden="1">
      <c r="A127" s="105">
        <v>110</v>
      </c>
      <c r="B127" s="101"/>
      <c r="C127" s="101"/>
      <c r="D127" s="96"/>
      <c r="E127" s="96"/>
      <c r="F127" s="102"/>
      <c r="G127" s="102"/>
      <c r="H127" s="103"/>
      <c r="I127" s="342"/>
      <c r="J127" s="438">
        <f t="shared" si="3"/>
        <v>0</v>
      </c>
      <c r="K127" s="469"/>
      <c r="L127" s="100">
        <f t="shared" si="5"/>
        <v>0</v>
      </c>
      <c r="M127" s="537"/>
      <c r="N127" s="540"/>
      <c r="O127" s="541"/>
    </row>
    <row r="128" spans="1:15" s="106" customFormat="1" hidden="1">
      <c r="A128" s="105">
        <v>111</v>
      </c>
      <c r="B128" s="101"/>
      <c r="C128" s="101"/>
      <c r="D128" s="96"/>
      <c r="E128" s="96"/>
      <c r="F128" s="102"/>
      <c r="G128" s="102"/>
      <c r="H128" s="103"/>
      <c r="I128" s="342"/>
      <c r="J128" s="438">
        <f t="shared" si="3"/>
        <v>0</v>
      </c>
      <c r="K128" s="469"/>
      <c r="L128" s="100">
        <f t="shared" si="5"/>
        <v>0</v>
      </c>
      <c r="M128" s="537"/>
      <c r="N128" s="540"/>
      <c r="O128" s="541"/>
    </row>
    <row r="129" spans="1:15" s="106" customFormat="1" hidden="1">
      <c r="A129" s="105">
        <v>112</v>
      </c>
      <c r="B129" s="101"/>
      <c r="C129" s="101"/>
      <c r="D129" s="96"/>
      <c r="E129" s="96"/>
      <c r="F129" s="102"/>
      <c r="G129" s="102"/>
      <c r="H129" s="103"/>
      <c r="I129" s="342"/>
      <c r="J129" s="438">
        <f t="shared" si="3"/>
        <v>0</v>
      </c>
      <c r="K129" s="469"/>
      <c r="L129" s="100">
        <f t="shared" si="5"/>
        <v>0</v>
      </c>
      <c r="M129" s="537"/>
      <c r="N129" s="540"/>
      <c r="O129" s="541"/>
    </row>
    <row r="130" spans="1:15" s="106" customFormat="1" hidden="1">
      <c r="A130" s="105">
        <v>113</v>
      </c>
      <c r="B130" s="101"/>
      <c r="C130" s="101"/>
      <c r="D130" s="96"/>
      <c r="E130" s="96"/>
      <c r="F130" s="102"/>
      <c r="G130" s="102"/>
      <c r="H130" s="103"/>
      <c r="I130" s="342"/>
      <c r="J130" s="438">
        <f t="shared" si="3"/>
        <v>0</v>
      </c>
      <c r="K130" s="469"/>
      <c r="L130" s="100">
        <f t="shared" si="5"/>
        <v>0</v>
      </c>
      <c r="M130" s="537"/>
      <c r="N130" s="540"/>
      <c r="O130" s="541"/>
    </row>
    <row r="131" spans="1:15" s="106" customFormat="1" ht="15" hidden="1" thickBot="1">
      <c r="A131" s="105">
        <v>114</v>
      </c>
      <c r="B131" s="101"/>
      <c r="C131" s="101"/>
      <c r="D131" s="96"/>
      <c r="E131" s="96"/>
      <c r="F131" s="102"/>
      <c r="G131" s="102"/>
      <c r="H131" s="103"/>
      <c r="I131" s="342"/>
      <c r="J131" s="438">
        <f t="shared" si="3"/>
        <v>0</v>
      </c>
      <c r="K131" s="469"/>
      <c r="L131" s="100">
        <f t="shared" si="5"/>
        <v>0</v>
      </c>
      <c r="M131" s="537"/>
      <c r="N131" s="540"/>
      <c r="O131" s="541"/>
    </row>
    <row r="132" spans="1:15" s="106" customFormat="1" ht="15.75" customHeight="1">
      <c r="A132" s="107"/>
      <c r="B132" s="107"/>
      <c r="C132" s="107"/>
      <c r="D132" s="107"/>
      <c r="E132" s="107"/>
      <c r="F132" s="107"/>
      <c r="G132" s="107"/>
      <c r="H132" s="108"/>
      <c r="I132" s="343"/>
      <c r="J132" s="347">
        <f>SUM(J18:J131)</f>
        <v>0</v>
      </c>
      <c r="K132" s="347">
        <f>SUMIF(J18:J131,"&gt;0",K18:K131)</f>
        <v>0</v>
      </c>
      <c r="L132" s="347">
        <f>SUM(L18:L131)</f>
        <v>0</v>
      </c>
      <c r="M132" s="109"/>
      <c r="N132" s="107"/>
      <c r="O132" s="107"/>
    </row>
    <row r="133" spans="1:15" ht="8.25" customHeight="1">
      <c r="A133" s="78"/>
    </row>
    <row r="134" spans="1:15" s="113" customFormat="1" ht="12.75">
      <c r="A134" s="110" t="s">
        <v>155</v>
      </c>
      <c r="B134" s="111"/>
      <c r="C134" s="111"/>
      <c r="D134" s="111"/>
      <c r="E134" s="111"/>
      <c r="F134" s="111"/>
      <c r="G134" s="111"/>
      <c r="H134" s="112"/>
      <c r="I134" s="112"/>
      <c r="J134" s="111"/>
      <c r="K134" s="111"/>
      <c r="L134" s="111"/>
      <c r="M134" s="111"/>
    </row>
    <row r="135" spans="1:15">
      <c r="A135" s="114"/>
      <c r="B135" s="114"/>
      <c r="C135" s="114"/>
      <c r="D135" s="114"/>
      <c r="E135" s="114"/>
      <c r="F135" s="114"/>
      <c r="G135" s="114"/>
      <c r="H135" s="115"/>
      <c r="I135" s="116"/>
      <c r="J135" s="114"/>
      <c r="K135" s="114"/>
      <c r="L135" s="114"/>
      <c r="M135" s="114"/>
    </row>
    <row r="136" spans="1:15">
      <c r="A136" s="114"/>
      <c r="B136" s="114"/>
      <c r="C136" s="114"/>
      <c r="D136" s="114"/>
      <c r="E136" s="114"/>
      <c r="F136" s="114"/>
      <c r="G136" s="114"/>
      <c r="H136" s="115"/>
      <c r="I136" s="116"/>
      <c r="J136" s="114"/>
      <c r="K136" s="348"/>
      <c r="L136" s="114"/>
      <c r="M136" s="114"/>
    </row>
    <row r="137" spans="1:15">
      <c r="A137" s="114"/>
      <c r="B137" s="114"/>
      <c r="C137" s="114"/>
      <c r="D137" s="114"/>
      <c r="E137" s="114"/>
      <c r="F137" s="114"/>
      <c r="G137" s="114"/>
      <c r="H137" s="115"/>
      <c r="I137" s="116"/>
      <c r="J137" s="114"/>
      <c r="K137" s="114"/>
      <c r="L137" s="114"/>
      <c r="M137" s="114"/>
    </row>
    <row r="138" spans="1:15">
      <c r="A138" s="117" t="s">
        <v>0</v>
      </c>
      <c r="B138" s="117"/>
      <c r="C138" s="118"/>
      <c r="D138" s="119"/>
      <c r="E138" s="119"/>
      <c r="F138" s="119"/>
      <c r="G138" s="119"/>
      <c r="H138" s="120"/>
      <c r="I138" s="121"/>
      <c r="J138" s="119"/>
      <c r="K138" s="119"/>
      <c r="L138" s="119"/>
      <c r="M138" s="119"/>
    </row>
    <row r="139" spans="1:15" ht="19.5" customHeight="1">
      <c r="A139" s="122"/>
      <c r="B139" s="122"/>
      <c r="C139" s="122"/>
      <c r="D139" s="122"/>
      <c r="E139" s="122"/>
      <c r="F139" s="122"/>
      <c r="G139" s="122"/>
      <c r="H139" s="123"/>
      <c r="I139" s="124"/>
      <c r="J139" s="122"/>
      <c r="K139" s="122"/>
      <c r="L139" s="122"/>
      <c r="M139" s="122"/>
    </row>
    <row r="144" spans="1:15" ht="9.75" customHeight="1" thickBot="1"/>
    <row r="145" spans="1:13" ht="14.25" customHeight="1">
      <c r="A145" s="552" t="s">
        <v>140</v>
      </c>
      <c r="B145" s="552"/>
      <c r="C145" s="552"/>
      <c r="D145" s="552"/>
      <c r="E145" s="552"/>
      <c r="F145" s="552"/>
      <c r="G145" s="552"/>
      <c r="H145" s="552"/>
      <c r="I145" s="552"/>
      <c r="J145" s="552"/>
      <c r="K145" s="552"/>
      <c r="L145" s="552"/>
      <c r="M145" s="552"/>
    </row>
    <row r="146" spans="1:13" ht="21" customHeight="1">
      <c r="A146" s="553"/>
      <c r="B146" s="553"/>
      <c r="C146" s="553"/>
      <c r="D146" s="553"/>
      <c r="E146" s="553"/>
      <c r="F146" s="553"/>
      <c r="G146" s="553"/>
      <c r="H146" s="553"/>
      <c r="I146" s="553"/>
      <c r="J146" s="553"/>
      <c r="K146" s="553"/>
      <c r="L146" s="553"/>
      <c r="M146" s="553"/>
    </row>
    <row r="174" ht="15.75" customHeight="1"/>
  </sheetData>
  <sheetProtection algorithmName="SHA-512" hashValue="io04cnVnijXwWJT92Belt/cXrhD/ZgBSQizHmuoM8n0ou5fZ0/PHQK3GXIakcR1h42XlI39Bh4yxpCbORkkAXg==" saltValue="41UOlDu/FW8MMNozUBTSyw==" spinCount="100000" sheet="1" objects="1" scenarios="1" formatCells="0" formatColumns="0" formatRows="0"/>
  <dataConsolidate/>
  <mergeCells count="132">
    <mergeCell ref="A145:M146"/>
    <mergeCell ref="B11:C11"/>
    <mergeCell ref="B10:C10"/>
    <mergeCell ref="B16:C16"/>
    <mergeCell ref="M18:O18"/>
    <mergeCell ref="M19:O19"/>
    <mergeCell ref="M20:O20"/>
    <mergeCell ref="M21:O21"/>
    <mergeCell ref="M22:O22"/>
    <mergeCell ref="M23:O23"/>
    <mergeCell ref="M24:O24"/>
    <mergeCell ref="M25:O25"/>
    <mergeCell ref="M26:O26"/>
    <mergeCell ref="M27:O27"/>
    <mergeCell ref="M28:O28"/>
    <mergeCell ref="M29:O29"/>
    <mergeCell ref="M30:O30"/>
    <mergeCell ref="M31:O31"/>
    <mergeCell ref="M32:O32"/>
    <mergeCell ref="F12:K12"/>
    <mergeCell ref="M33:O33"/>
    <mergeCell ref="B12:C12"/>
    <mergeCell ref="B13:C13"/>
    <mergeCell ref="M17:O17"/>
    <mergeCell ref="A1:M1"/>
    <mergeCell ref="A3:D3"/>
    <mergeCell ref="E3:G3"/>
    <mergeCell ref="A7:C7"/>
    <mergeCell ref="A5:B5"/>
    <mergeCell ref="B9:C9"/>
    <mergeCell ref="E5:G5"/>
    <mergeCell ref="I5:K5"/>
    <mergeCell ref="E7:G7"/>
    <mergeCell ref="D16:L16"/>
    <mergeCell ref="M35:O35"/>
    <mergeCell ref="M36:O36"/>
    <mergeCell ref="M37:O37"/>
    <mergeCell ref="M38:O38"/>
    <mergeCell ref="M39:O39"/>
    <mergeCell ref="M40:O40"/>
    <mergeCell ref="M41:O41"/>
    <mergeCell ref="M42:O42"/>
    <mergeCell ref="M34:O34"/>
    <mergeCell ref="M43:O43"/>
    <mergeCell ref="M44:O44"/>
    <mergeCell ref="M45:O45"/>
    <mergeCell ref="M46:O46"/>
    <mergeCell ref="M47:O47"/>
    <mergeCell ref="M48:O48"/>
    <mergeCell ref="M49:O49"/>
    <mergeCell ref="M50:O50"/>
    <mergeCell ref="M51:O51"/>
    <mergeCell ref="M52:O52"/>
    <mergeCell ref="M53:O53"/>
    <mergeCell ref="M54:O54"/>
    <mergeCell ref="M55:O55"/>
    <mergeCell ref="M56:O56"/>
    <mergeCell ref="M57:O57"/>
    <mergeCell ref="M58:O58"/>
    <mergeCell ref="M59:O59"/>
    <mergeCell ref="M60:O60"/>
    <mergeCell ref="M61:O61"/>
    <mergeCell ref="M62:O62"/>
    <mergeCell ref="M63:O63"/>
    <mergeCell ref="M64:O64"/>
    <mergeCell ref="M65:O65"/>
    <mergeCell ref="M66:O66"/>
    <mergeCell ref="M67:O67"/>
    <mergeCell ref="M68:O68"/>
    <mergeCell ref="M69:O69"/>
    <mergeCell ref="M70:O70"/>
    <mergeCell ref="M71:O71"/>
    <mergeCell ref="M72:O72"/>
    <mergeCell ref="M73:O73"/>
    <mergeCell ref="M74:O74"/>
    <mergeCell ref="M75:O75"/>
    <mergeCell ref="M76:O76"/>
    <mergeCell ref="M77:O77"/>
    <mergeCell ref="M78:O78"/>
    <mergeCell ref="M79:O79"/>
    <mergeCell ref="M80:O80"/>
    <mergeCell ref="M81:O81"/>
    <mergeCell ref="M82:O82"/>
    <mergeCell ref="M83:O83"/>
    <mergeCell ref="M84:O84"/>
    <mergeCell ref="M85:O85"/>
    <mergeCell ref="M86:O86"/>
    <mergeCell ref="M87:O87"/>
    <mergeCell ref="M88:O88"/>
    <mergeCell ref="M89:O89"/>
    <mergeCell ref="M90:O90"/>
    <mergeCell ref="M91:O91"/>
    <mergeCell ref="M92:O92"/>
    <mergeCell ref="M93:O93"/>
    <mergeCell ref="M94:O94"/>
    <mergeCell ref="M95:O95"/>
    <mergeCell ref="M96:O96"/>
    <mergeCell ref="M97:O97"/>
    <mergeCell ref="M98:O98"/>
    <mergeCell ref="M108:O108"/>
    <mergeCell ref="M109:O109"/>
    <mergeCell ref="M110:O110"/>
    <mergeCell ref="M99:O99"/>
    <mergeCell ref="M100:O100"/>
    <mergeCell ref="M101:O101"/>
    <mergeCell ref="M102:O102"/>
    <mergeCell ref="M103:O103"/>
    <mergeCell ref="M104:O104"/>
    <mergeCell ref="M105:O105"/>
    <mergeCell ref="M106:O106"/>
    <mergeCell ref="M107:O107"/>
    <mergeCell ref="M131:O131"/>
    <mergeCell ref="M126:O126"/>
    <mergeCell ref="M127:O127"/>
    <mergeCell ref="M128:O128"/>
    <mergeCell ref="M129:O129"/>
    <mergeCell ref="M130:O130"/>
    <mergeCell ref="M123:O123"/>
    <mergeCell ref="M124:O124"/>
    <mergeCell ref="M125:O125"/>
    <mergeCell ref="M111:O111"/>
    <mergeCell ref="M112:O112"/>
    <mergeCell ref="M113:O113"/>
    <mergeCell ref="M114:O114"/>
    <mergeCell ref="M115:O115"/>
    <mergeCell ref="M116:O116"/>
    <mergeCell ref="M120:O120"/>
    <mergeCell ref="M121:O121"/>
    <mergeCell ref="M122:O122"/>
    <mergeCell ref="M117:O117"/>
    <mergeCell ref="M118:O118"/>
    <mergeCell ref="M119:O119"/>
  </mergeCells>
  <conditionalFormatting sqref="A18:A131">
    <cfRule type="cellIs" dxfId="1" priority="3" stopIfTrue="1" operator="greaterThan">
      <formula>$D$11</formula>
    </cfRule>
    <cfRule type="cellIs" dxfId="0" priority="4" stopIfTrue="1" operator="lessThanOrEqual">
      <formula>$D$11</formula>
    </cfRule>
  </conditionalFormatting>
  <dataValidations count="6">
    <dataValidation type="decimal" allowBlank="1" showInputMessage="1" showErrorMessage="1" sqref="H18:H131">
      <formula1>150</formula1>
      <formula2>300</formula2>
    </dataValidation>
    <dataValidation type="decimal" operator="lessThanOrEqual" allowBlank="1" showInputMessage="1" showErrorMessage="1" sqref="I106:I131">
      <formula1>100</formula1>
    </dataValidation>
    <dataValidation type="date" allowBlank="1" showInputMessage="1" showErrorMessage="1" sqref="F118:G131">
      <formula1>42339</formula1>
      <formula2>42825</formula2>
    </dataValidation>
    <dataValidation type="decimal" operator="lessThanOrEqual" allowBlank="1" showInputMessage="1" showErrorMessage="1" prompt="Número sense símbol %" sqref="I18:I105">
      <formula1>100</formula1>
    </dataValidation>
    <dataValidation type="list" allowBlank="1" showInputMessage="1" showErrorMessage="1" sqref="K18:K131">
      <formula1>"0,180"</formula1>
    </dataValidation>
    <dataValidation type="date" allowBlank="1" showInputMessage="1" showErrorMessage="1" sqref="F18:G117">
      <formula1>42705</formula1>
      <formula2>43190</formula2>
    </dataValidation>
  </dataValidations>
  <pageMargins left="0.70866141732283472" right="0.70866141732283472" top="0.74803149606299213" bottom="0.74803149606299213" header="0.31496062992125984" footer="0.31496062992125984"/>
  <pageSetup paperSize="9" scale="60" fitToHeight="0" orientation="landscape" horizontalDpi="4294967293" verticalDpi="300" r:id="rId1"/>
  <headerFooter>
    <oddHeader>&amp;L&amp;G&amp;RG146NPJO-187-03</oddHeader>
    <oddFooter>&amp;L&amp;G&amp;C&amp;G&amp;R&amp;G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pageSetUpPr fitToPage="1"/>
  </sheetPr>
  <dimension ref="A1:AZ888"/>
  <sheetViews>
    <sheetView tabSelected="1" view="pageLayout" topLeftCell="A493" zoomScaleNormal="100" zoomScaleSheetLayoutView="91" workbookViewId="0">
      <selection activeCell="K510" sqref="K510"/>
    </sheetView>
  </sheetViews>
  <sheetFormatPr defaultColWidth="9.140625" defaultRowHeight="14.25"/>
  <cols>
    <col min="1" max="1" width="7.140625" style="59" customWidth="1"/>
    <col min="2" max="2" width="11.85546875" style="59" customWidth="1"/>
    <col min="3" max="3" width="21.85546875" style="59" customWidth="1"/>
    <col min="4" max="4" width="9.5703125" style="59" customWidth="1"/>
    <col min="5" max="5" width="10.7109375" style="59" customWidth="1"/>
    <col min="6" max="6" width="9.85546875" style="59" customWidth="1"/>
    <col min="7" max="8" width="12" style="59" customWidth="1"/>
    <col min="9" max="9" width="13.140625" style="59" customWidth="1"/>
    <col min="10" max="10" width="18.85546875" style="59" customWidth="1"/>
    <col min="11" max="11" width="18.140625" style="59" customWidth="1"/>
    <col min="12" max="12" width="13.42578125" style="59" customWidth="1"/>
    <col min="13" max="13" width="14.85546875" style="59" customWidth="1"/>
    <col min="14" max="14" width="15.140625" style="59" customWidth="1"/>
    <col min="15" max="16384" width="9.140625" style="59"/>
  </cols>
  <sheetData>
    <row r="1" spans="1:15" s="135" customFormat="1" ht="16.5" thickBot="1">
      <c r="A1" s="131" t="s">
        <v>158</v>
      </c>
      <c r="B1" s="132"/>
      <c r="C1" s="132"/>
      <c r="D1" s="132"/>
      <c r="E1" s="132"/>
      <c r="F1" s="132"/>
      <c r="G1" s="132"/>
      <c r="H1" s="132"/>
      <c r="I1" s="132"/>
      <c r="J1" s="133"/>
      <c r="K1" s="133"/>
      <c r="L1" s="132"/>
      <c r="M1" s="132"/>
      <c r="N1" s="134"/>
      <c r="O1" s="134"/>
    </row>
    <row r="2" spans="1:15" s="135" customFormat="1" ht="4.5" customHeight="1">
      <c r="A2" s="579"/>
      <c r="B2" s="579"/>
      <c r="C2" s="580"/>
      <c r="D2" s="580"/>
      <c r="E2" s="580"/>
      <c r="F2" s="580"/>
      <c r="G2" s="580"/>
      <c r="H2" s="580"/>
      <c r="I2" s="580"/>
      <c r="J2" s="580"/>
      <c r="K2" s="580"/>
      <c r="L2" s="580"/>
      <c r="M2" s="136"/>
      <c r="N2" s="136"/>
    </row>
    <row r="3" spans="1:15" s="140" customFormat="1" ht="12" customHeight="1">
      <c r="A3" s="137" t="s">
        <v>23</v>
      </c>
      <c r="B3" s="137"/>
      <c r="C3" s="137" t="s">
        <v>49</v>
      </c>
      <c r="D3" s="138"/>
      <c r="E3" s="139" t="s">
        <v>22</v>
      </c>
      <c r="F3" s="137" t="s">
        <v>21</v>
      </c>
      <c r="J3" s="139" t="s">
        <v>20</v>
      </c>
      <c r="K3" s="140" t="s">
        <v>51</v>
      </c>
      <c r="N3" s="140" t="s">
        <v>52</v>
      </c>
    </row>
    <row r="4" spans="1:15" s="143" customFormat="1" ht="18.75" customHeight="1">
      <c r="A4" s="582" t="s">
        <v>239</v>
      </c>
      <c r="B4" s="582"/>
      <c r="C4" s="582"/>
      <c r="D4" s="582"/>
      <c r="E4" s="141"/>
      <c r="F4" s="582"/>
      <c r="G4" s="582"/>
      <c r="H4" s="582"/>
      <c r="I4" s="582"/>
      <c r="J4" s="142"/>
      <c r="K4" s="583"/>
      <c r="L4" s="583"/>
      <c r="M4" s="583"/>
      <c r="N4" s="291"/>
    </row>
    <row r="5" spans="1:15" s="144" customFormat="1" ht="5.25" customHeight="1"/>
    <row r="6" spans="1:15" s="140" customFormat="1" ht="12" customHeight="1">
      <c r="A6" s="145" t="s">
        <v>1</v>
      </c>
      <c r="B6" s="145"/>
      <c r="C6" s="145"/>
      <c r="D6" s="146" t="s">
        <v>105</v>
      </c>
      <c r="E6" s="145" t="s">
        <v>106</v>
      </c>
      <c r="F6" s="146"/>
      <c r="G6" s="145" t="s">
        <v>19</v>
      </c>
      <c r="I6" s="147" t="s">
        <v>50</v>
      </c>
      <c r="K6" s="148"/>
      <c r="L6" s="148"/>
      <c r="M6" s="148"/>
    </row>
    <row r="7" spans="1:15" s="143" customFormat="1" ht="18.75" customHeight="1">
      <c r="A7" s="582"/>
      <c r="B7" s="582"/>
      <c r="C7" s="582"/>
      <c r="D7" s="149"/>
      <c r="E7" s="149"/>
      <c r="F7" s="141"/>
      <c r="G7" s="582"/>
      <c r="H7" s="582"/>
      <c r="I7" s="582"/>
      <c r="J7" s="582"/>
      <c r="K7" s="582"/>
      <c r="L7" s="582"/>
      <c r="M7" s="582"/>
      <c r="N7" s="582"/>
    </row>
    <row r="8" spans="1:15" s="140" customFormat="1" ht="12">
      <c r="A8" s="145"/>
      <c r="B8" s="145"/>
      <c r="C8" s="145"/>
      <c r="D8" s="146"/>
      <c r="E8" s="146"/>
      <c r="F8" s="146"/>
      <c r="G8" s="146"/>
      <c r="H8" s="145"/>
      <c r="I8" s="147"/>
      <c r="J8" s="148"/>
      <c r="K8" s="148"/>
      <c r="L8" s="148"/>
    </row>
    <row r="9" spans="1:15" s="135" customFormat="1" ht="16.5" thickBot="1">
      <c r="A9" s="132" t="s">
        <v>18</v>
      </c>
      <c r="B9" s="132"/>
      <c r="C9" s="132"/>
      <c r="D9" s="132"/>
      <c r="E9" s="132"/>
      <c r="F9" s="132"/>
      <c r="G9" s="132"/>
      <c r="H9" s="132"/>
      <c r="I9" s="132"/>
      <c r="J9" s="133"/>
      <c r="K9" s="133"/>
      <c r="L9" s="132"/>
      <c r="M9" s="132"/>
      <c r="N9" s="134"/>
      <c r="O9" s="134"/>
    </row>
    <row r="10" spans="1:15" s="135" customFormat="1" ht="9.75" customHeight="1">
      <c r="A10" s="150"/>
      <c r="B10" s="150"/>
      <c r="C10" s="150"/>
      <c r="D10" s="150"/>
      <c r="E10" s="150"/>
      <c r="F10" s="150"/>
      <c r="G10" s="150"/>
      <c r="H10" s="150"/>
      <c r="I10" s="151"/>
      <c r="J10" s="152"/>
      <c r="K10" s="152"/>
      <c r="L10" s="150"/>
      <c r="M10" s="150"/>
      <c r="N10" s="136"/>
    </row>
    <row r="11" spans="1:15">
      <c r="A11" s="153" t="s">
        <v>97</v>
      </c>
      <c r="B11" s="153"/>
      <c r="C11" s="154"/>
      <c r="D11" s="154"/>
      <c r="E11" s="154"/>
      <c r="F11" s="154"/>
      <c r="G11" s="154"/>
      <c r="H11" s="154"/>
      <c r="I11" s="154"/>
      <c r="J11" s="154"/>
      <c r="K11" s="154"/>
      <c r="L11" s="154"/>
      <c r="M11" s="154"/>
      <c r="N11" s="154"/>
      <c r="O11" s="154"/>
    </row>
    <row r="12" spans="1:15" s="144" customFormat="1" ht="7.5" customHeight="1"/>
    <row r="13" spans="1:15" s="144" customFormat="1" ht="15.75" customHeight="1">
      <c r="A13" s="155"/>
    </row>
    <row r="14" spans="1:15" s="158" customFormat="1" ht="42" customHeight="1">
      <c r="A14" s="156" t="s">
        <v>13</v>
      </c>
      <c r="B14" s="156" t="s">
        <v>91</v>
      </c>
      <c r="C14" s="157" t="s">
        <v>92</v>
      </c>
      <c r="D14" s="156" t="s">
        <v>16</v>
      </c>
      <c r="E14" s="156" t="s">
        <v>93</v>
      </c>
      <c r="F14" s="156" t="s">
        <v>94</v>
      </c>
      <c r="G14" s="156" t="s">
        <v>7</v>
      </c>
    </row>
    <row r="15" spans="1:15" s="296" customFormat="1" ht="11.25">
      <c r="A15" s="292">
        <v>1</v>
      </c>
      <c r="B15" s="160"/>
      <c r="C15" s="297"/>
      <c r="D15" s="293"/>
      <c r="E15" s="300"/>
      <c r="F15" s="294"/>
      <c r="G15" s="295">
        <f>E15*F15</f>
        <v>0</v>
      </c>
    </row>
    <row r="16" spans="1:15" s="296" customFormat="1" ht="11.25">
      <c r="A16" s="292">
        <v>2</v>
      </c>
      <c r="B16" s="160"/>
      <c r="C16" s="297"/>
      <c r="D16" s="293"/>
      <c r="E16" s="300"/>
      <c r="F16" s="294"/>
      <c r="G16" s="295">
        <f t="shared" ref="G16:G54" si="0">E16*F16</f>
        <v>0</v>
      </c>
    </row>
    <row r="17" spans="1:7" s="296" customFormat="1" ht="11.25">
      <c r="A17" s="292">
        <v>3</v>
      </c>
      <c r="B17" s="160"/>
      <c r="C17" s="297"/>
      <c r="D17" s="293"/>
      <c r="E17" s="300"/>
      <c r="F17" s="294"/>
      <c r="G17" s="295">
        <f t="shared" si="0"/>
        <v>0</v>
      </c>
    </row>
    <row r="18" spans="1:7" s="296" customFormat="1" ht="11.25">
      <c r="A18" s="292">
        <v>4</v>
      </c>
      <c r="B18" s="160"/>
      <c r="C18" s="297"/>
      <c r="D18" s="293"/>
      <c r="E18" s="300"/>
      <c r="F18" s="294"/>
      <c r="G18" s="295">
        <f t="shared" si="0"/>
        <v>0</v>
      </c>
    </row>
    <row r="19" spans="1:7" s="296" customFormat="1" ht="11.25">
      <c r="A19" s="292">
        <v>5</v>
      </c>
      <c r="B19" s="160"/>
      <c r="C19" s="297"/>
      <c r="D19" s="293"/>
      <c r="E19" s="300"/>
      <c r="F19" s="294"/>
      <c r="G19" s="295">
        <f t="shared" si="0"/>
        <v>0</v>
      </c>
    </row>
    <row r="20" spans="1:7" s="296" customFormat="1" ht="11.25">
      <c r="A20" s="292">
        <v>6</v>
      </c>
      <c r="B20" s="160"/>
      <c r="C20" s="297"/>
      <c r="D20" s="293"/>
      <c r="E20" s="300"/>
      <c r="F20" s="294"/>
      <c r="G20" s="295">
        <f t="shared" si="0"/>
        <v>0</v>
      </c>
    </row>
    <row r="21" spans="1:7" s="296" customFormat="1" ht="11.25">
      <c r="A21" s="292">
        <v>7</v>
      </c>
      <c r="B21" s="160"/>
      <c r="C21" s="297"/>
      <c r="D21" s="293"/>
      <c r="E21" s="300"/>
      <c r="F21" s="294"/>
      <c r="G21" s="295">
        <f t="shared" si="0"/>
        <v>0</v>
      </c>
    </row>
    <row r="22" spans="1:7" s="296" customFormat="1" ht="11.25">
      <c r="A22" s="292">
        <v>8</v>
      </c>
      <c r="B22" s="160"/>
      <c r="C22" s="297"/>
      <c r="D22" s="293"/>
      <c r="E22" s="300"/>
      <c r="F22" s="294"/>
      <c r="G22" s="295">
        <f t="shared" si="0"/>
        <v>0</v>
      </c>
    </row>
    <row r="23" spans="1:7" s="296" customFormat="1" ht="11.25">
      <c r="A23" s="292">
        <v>9</v>
      </c>
      <c r="B23" s="160"/>
      <c r="C23" s="297"/>
      <c r="D23" s="293"/>
      <c r="E23" s="300"/>
      <c r="F23" s="294"/>
      <c r="G23" s="295">
        <f t="shared" si="0"/>
        <v>0</v>
      </c>
    </row>
    <row r="24" spans="1:7" s="296" customFormat="1" ht="11.25">
      <c r="A24" s="292">
        <v>10</v>
      </c>
      <c r="B24" s="160"/>
      <c r="C24" s="297"/>
      <c r="D24" s="293"/>
      <c r="E24" s="300"/>
      <c r="F24" s="294"/>
      <c r="G24" s="295">
        <f t="shared" si="0"/>
        <v>0</v>
      </c>
    </row>
    <row r="25" spans="1:7" s="296" customFormat="1" ht="11.25">
      <c r="A25" s="292">
        <v>11</v>
      </c>
      <c r="B25" s="160"/>
      <c r="C25" s="297"/>
      <c r="D25" s="293"/>
      <c r="E25" s="300"/>
      <c r="F25" s="294"/>
      <c r="G25" s="295">
        <f t="shared" si="0"/>
        <v>0</v>
      </c>
    </row>
    <row r="26" spans="1:7" s="296" customFormat="1" ht="11.25">
      <c r="A26" s="292">
        <v>12</v>
      </c>
      <c r="B26" s="160"/>
      <c r="C26" s="297"/>
      <c r="D26" s="293"/>
      <c r="E26" s="300"/>
      <c r="F26" s="294"/>
      <c r="G26" s="295">
        <f t="shared" si="0"/>
        <v>0</v>
      </c>
    </row>
    <row r="27" spans="1:7" s="296" customFormat="1" ht="11.25">
      <c r="A27" s="292">
        <v>13</v>
      </c>
      <c r="B27" s="160"/>
      <c r="C27" s="297"/>
      <c r="D27" s="293"/>
      <c r="E27" s="300"/>
      <c r="F27" s="294"/>
      <c r="G27" s="295">
        <f t="shared" si="0"/>
        <v>0</v>
      </c>
    </row>
    <row r="28" spans="1:7" s="296" customFormat="1" ht="11.25">
      <c r="A28" s="292">
        <v>14</v>
      </c>
      <c r="B28" s="160"/>
      <c r="C28" s="297"/>
      <c r="D28" s="293"/>
      <c r="E28" s="300"/>
      <c r="F28" s="294"/>
      <c r="G28" s="295">
        <f t="shared" si="0"/>
        <v>0</v>
      </c>
    </row>
    <row r="29" spans="1:7" s="296" customFormat="1" ht="11.25">
      <c r="A29" s="292">
        <v>15</v>
      </c>
      <c r="B29" s="160"/>
      <c r="C29" s="297"/>
      <c r="D29" s="293"/>
      <c r="E29" s="300"/>
      <c r="F29" s="294"/>
      <c r="G29" s="295">
        <f t="shared" si="0"/>
        <v>0</v>
      </c>
    </row>
    <row r="30" spans="1:7" s="296" customFormat="1" ht="11.25" hidden="1">
      <c r="A30" s="292">
        <v>16</v>
      </c>
      <c r="B30" s="160"/>
      <c r="C30" s="297"/>
      <c r="D30" s="293"/>
      <c r="E30" s="300"/>
      <c r="F30" s="294"/>
      <c r="G30" s="295">
        <f t="shared" si="0"/>
        <v>0</v>
      </c>
    </row>
    <row r="31" spans="1:7" s="158" customFormat="1" ht="11.25" hidden="1">
      <c r="A31" s="159">
        <v>17</v>
      </c>
      <c r="B31" s="160"/>
      <c r="C31" s="161"/>
      <c r="D31" s="162"/>
      <c r="E31" s="301"/>
      <c r="F31" s="163"/>
      <c r="G31" s="164">
        <f t="shared" si="0"/>
        <v>0</v>
      </c>
    </row>
    <row r="32" spans="1:7" s="158" customFormat="1" ht="11.25" hidden="1">
      <c r="A32" s="159">
        <v>18</v>
      </c>
      <c r="B32" s="160"/>
      <c r="C32" s="161"/>
      <c r="D32" s="162"/>
      <c r="E32" s="301"/>
      <c r="F32" s="163"/>
      <c r="G32" s="164">
        <f t="shared" si="0"/>
        <v>0</v>
      </c>
    </row>
    <row r="33" spans="1:7" s="158" customFormat="1" ht="11.25" hidden="1">
      <c r="A33" s="159">
        <v>19</v>
      </c>
      <c r="B33" s="160"/>
      <c r="C33" s="161"/>
      <c r="D33" s="162"/>
      <c r="E33" s="301"/>
      <c r="F33" s="163"/>
      <c r="G33" s="164">
        <f t="shared" si="0"/>
        <v>0</v>
      </c>
    </row>
    <row r="34" spans="1:7" s="158" customFormat="1" ht="11.25" hidden="1">
      <c r="A34" s="159">
        <v>20</v>
      </c>
      <c r="B34" s="160"/>
      <c r="C34" s="161"/>
      <c r="D34" s="162"/>
      <c r="E34" s="301"/>
      <c r="F34" s="163"/>
      <c r="G34" s="164">
        <f t="shared" si="0"/>
        <v>0</v>
      </c>
    </row>
    <row r="35" spans="1:7" s="158" customFormat="1" ht="11.25" hidden="1">
      <c r="A35" s="159">
        <v>21</v>
      </c>
      <c r="B35" s="160"/>
      <c r="C35" s="161"/>
      <c r="D35" s="162"/>
      <c r="E35" s="301"/>
      <c r="F35" s="163"/>
      <c r="G35" s="164">
        <f t="shared" si="0"/>
        <v>0</v>
      </c>
    </row>
    <row r="36" spans="1:7" s="158" customFormat="1" ht="11.25" hidden="1">
      <c r="A36" s="159">
        <v>22</v>
      </c>
      <c r="B36" s="160"/>
      <c r="C36" s="161"/>
      <c r="D36" s="162"/>
      <c r="E36" s="301"/>
      <c r="F36" s="163"/>
      <c r="G36" s="164">
        <f t="shared" si="0"/>
        <v>0</v>
      </c>
    </row>
    <row r="37" spans="1:7" s="158" customFormat="1" ht="11.25" hidden="1">
      <c r="A37" s="159">
        <v>23</v>
      </c>
      <c r="B37" s="160"/>
      <c r="C37" s="161"/>
      <c r="D37" s="162"/>
      <c r="E37" s="301"/>
      <c r="F37" s="163"/>
      <c r="G37" s="164">
        <f t="shared" si="0"/>
        <v>0</v>
      </c>
    </row>
    <row r="38" spans="1:7" s="158" customFormat="1" ht="11.25" hidden="1">
      <c r="A38" s="159">
        <v>24</v>
      </c>
      <c r="B38" s="160"/>
      <c r="C38" s="161"/>
      <c r="D38" s="162"/>
      <c r="E38" s="301"/>
      <c r="F38" s="163"/>
      <c r="G38" s="164">
        <f t="shared" si="0"/>
        <v>0</v>
      </c>
    </row>
    <row r="39" spans="1:7" s="158" customFormat="1" ht="11.25" hidden="1">
      <c r="A39" s="159">
        <v>25</v>
      </c>
      <c r="B39" s="160"/>
      <c r="C39" s="161"/>
      <c r="D39" s="162"/>
      <c r="E39" s="301"/>
      <c r="F39" s="163"/>
      <c r="G39" s="164">
        <f t="shared" si="0"/>
        <v>0</v>
      </c>
    </row>
    <row r="40" spans="1:7" s="158" customFormat="1" ht="11.25" hidden="1">
      <c r="A40" s="159">
        <v>26</v>
      </c>
      <c r="B40" s="160"/>
      <c r="C40" s="161"/>
      <c r="D40" s="162"/>
      <c r="E40" s="301"/>
      <c r="F40" s="163"/>
      <c r="G40" s="164">
        <f t="shared" si="0"/>
        <v>0</v>
      </c>
    </row>
    <row r="41" spans="1:7" s="158" customFormat="1" ht="11.25" hidden="1">
      <c r="A41" s="159">
        <v>27</v>
      </c>
      <c r="B41" s="160"/>
      <c r="C41" s="161"/>
      <c r="D41" s="162"/>
      <c r="E41" s="301"/>
      <c r="F41" s="163"/>
      <c r="G41" s="164">
        <f t="shared" si="0"/>
        <v>0</v>
      </c>
    </row>
    <row r="42" spans="1:7" s="158" customFormat="1" ht="11.25" hidden="1">
      <c r="A42" s="159">
        <v>28</v>
      </c>
      <c r="B42" s="160"/>
      <c r="C42" s="161"/>
      <c r="D42" s="162"/>
      <c r="E42" s="301"/>
      <c r="F42" s="163"/>
      <c r="G42" s="164">
        <f t="shared" si="0"/>
        <v>0</v>
      </c>
    </row>
    <row r="43" spans="1:7" s="158" customFormat="1" ht="11.25" hidden="1">
      <c r="A43" s="159">
        <v>29</v>
      </c>
      <c r="B43" s="160"/>
      <c r="C43" s="161"/>
      <c r="D43" s="162"/>
      <c r="E43" s="301"/>
      <c r="F43" s="163"/>
      <c r="G43" s="164">
        <f t="shared" si="0"/>
        <v>0</v>
      </c>
    </row>
    <row r="44" spans="1:7" s="158" customFormat="1" ht="11.25" hidden="1">
      <c r="A44" s="159">
        <v>30</v>
      </c>
      <c r="B44" s="160"/>
      <c r="C44" s="161"/>
      <c r="D44" s="162"/>
      <c r="E44" s="301"/>
      <c r="F44" s="163"/>
      <c r="G44" s="164">
        <f t="shared" si="0"/>
        <v>0</v>
      </c>
    </row>
    <row r="45" spans="1:7" s="158" customFormat="1" ht="11.25" hidden="1">
      <c r="A45" s="159">
        <v>31</v>
      </c>
      <c r="B45" s="160"/>
      <c r="C45" s="161"/>
      <c r="D45" s="162"/>
      <c r="E45" s="301"/>
      <c r="F45" s="163"/>
      <c r="G45" s="164">
        <f t="shared" si="0"/>
        <v>0</v>
      </c>
    </row>
    <row r="46" spans="1:7" s="158" customFormat="1" ht="11.25" hidden="1">
      <c r="A46" s="159">
        <v>32</v>
      </c>
      <c r="B46" s="160"/>
      <c r="C46" s="161"/>
      <c r="D46" s="162"/>
      <c r="E46" s="301"/>
      <c r="F46" s="163"/>
      <c r="G46" s="164">
        <f t="shared" si="0"/>
        <v>0</v>
      </c>
    </row>
    <row r="47" spans="1:7" s="158" customFormat="1" ht="11.25" hidden="1">
      <c r="A47" s="159">
        <v>33</v>
      </c>
      <c r="B47" s="160"/>
      <c r="C47" s="161"/>
      <c r="D47" s="162"/>
      <c r="E47" s="301"/>
      <c r="F47" s="163"/>
      <c r="G47" s="164">
        <f t="shared" si="0"/>
        <v>0</v>
      </c>
    </row>
    <row r="48" spans="1:7" s="158" customFormat="1" ht="11.25" hidden="1">
      <c r="A48" s="159">
        <v>34</v>
      </c>
      <c r="B48" s="160"/>
      <c r="C48" s="161"/>
      <c r="D48" s="162"/>
      <c r="E48" s="301"/>
      <c r="F48" s="163"/>
      <c r="G48" s="164">
        <f t="shared" si="0"/>
        <v>0</v>
      </c>
    </row>
    <row r="49" spans="1:15" s="158" customFormat="1" ht="11.25" hidden="1">
      <c r="A49" s="159">
        <v>35</v>
      </c>
      <c r="B49" s="160"/>
      <c r="C49" s="161"/>
      <c r="D49" s="162"/>
      <c r="E49" s="301"/>
      <c r="F49" s="163"/>
      <c r="G49" s="164">
        <f t="shared" si="0"/>
        <v>0</v>
      </c>
    </row>
    <row r="50" spans="1:15" s="158" customFormat="1" ht="11.25" hidden="1">
      <c r="A50" s="159">
        <v>36</v>
      </c>
      <c r="B50" s="160"/>
      <c r="C50" s="161"/>
      <c r="D50" s="162"/>
      <c r="E50" s="301"/>
      <c r="F50" s="163"/>
      <c r="G50" s="164">
        <f t="shared" si="0"/>
        <v>0</v>
      </c>
    </row>
    <row r="51" spans="1:15" s="158" customFormat="1" ht="11.25" hidden="1">
      <c r="A51" s="159">
        <v>37</v>
      </c>
      <c r="B51" s="160"/>
      <c r="C51" s="161"/>
      <c r="D51" s="162"/>
      <c r="E51" s="301"/>
      <c r="F51" s="163"/>
      <c r="G51" s="164">
        <f t="shared" si="0"/>
        <v>0</v>
      </c>
    </row>
    <row r="52" spans="1:15" s="158" customFormat="1" ht="11.25" hidden="1">
      <c r="A52" s="159">
        <v>38</v>
      </c>
      <c r="B52" s="160"/>
      <c r="C52" s="161"/>
      <c r="D52" s="162"/>
      <c r="E52" s="301"/>
      <c r="F52" s="163"/>
      <c r="G52" s="164">
        <f t="shared" si="0"/>
        <v>0</v>
      </c>
    </row>
    <row r="53" spans="1:15" s="158" customFormat="1" ht="11.25" hidden="1">
      <c r="A53" s="159">
        <v>39</v>
      </c>
      <c r="B53" s="160"/>
      <c r="C53" s="161"/>
      <c r="D53" s="162"/>
      <c r="E53" s="301"/>
      <c r="F53" s="163"/>
      <c r="G53" s="164">
        <f t="shared" si="0"/>
        <v>0</v>
      </c>
    </row>
    <row r="54" spans="1:15" s="158" customFormat="1" ht="11.25" hidden="1">
      <c r="A54" s="159">
        <v>40</v>
      </c>
      <c r="B54" s="160"/>
      <c r="C54" s="161"/>
      <c r="D54" s="162"/>
      <c r="E54" s="301"/>
      <c r="F54" s="163"/>
      <c r="G54" s="164">
        <f t="shared" si="0"/>
        <v>0</v>
      </c>
    </row>
    <row r="55" spans="1:15" s="167" customFormat="1" ht="16.5" customHeight="1">
      <c r="A55" s="298" t="s">
        <v>128</v>
      </c>
      <c r="B55" s="165"/>
      <c r="C55" s="165"/>
      <c r="D55" s="165"/>
      <c r="E55" s="165"/>
      <c r="F55" s="165"/>
      <c r="G55" s="166">
        <f>SUM(G15:G54)</f>
        <v>0</v>
      </c>
    </row>
    <row r="56" spans="1:15">
      <c r="A56" s="168"/>
      <c r="M56" s="169"/>
      <c r="N56" s="169"/>
      <c r="O56" s="169"/>
    </row>
    <row r="57" spans="1:15">
      <c r="A57" s="153" t="s">
        <v>159</v>
      </c>
      <c r="B57" s="153"/>
      <c r="C57" s="154"/>
      <c r="D57" s="154"/>
      <c r="E57" s="154"/>
      <c r="F57" s="154"/>
      <c r="G57" s="154"/>
      <c r="H57" s="154"/>
      <c r="I57" s="154"/>
      <c r="J57" s="154"/>
      <c r="K57" s="154"/>
      <c r="L57" s="154"/>
      <c r="M57" s="154"/>
      <c r="N57" s="154"/>
      <c r="O57" s="154"/>
    </row>
    <row r="58" spans="1:15" s="144" customFormat="1" ht="5.25" customHeight="1"/>
    <row r="59" spans="1:15" s="158" customFormat="1" ht="42" customHeight="1">
      <c r="A59" s="156" t="s">
        <v>13</v>
      </c>
      <c r="B59" s="156" t="s">
        <v>91</v>
      </c>
      <c r="C59" s="157" t="s">
        <v>92</v>
      </c>
      <c r="D59" s="156" t="s">
        <v>16</v>
      </c>
      <c r="E59" s="156" t="s">
        <v>93</v>
      </c>
      <c r="F59" s="156" t="s">
        <v>94</v>
      </c>
      <c r="G59" s="156" t="s">
        <v>7</v>
      </c>
      <c r="H59" s="568" t="s">
        <v>95</v>
      </c>
      <c r="I59" s="568"/>
      <c r="J59" s="156" t="s">
        <v>40</v>
      </c>
    </row>
    <row r="60" spans="1:15" s="158" customFormat="1" ht="11.25">
      <c r="A60" s="159">
        <v>1</v>
      </c>
      <c r="B60" s="160"/>
      <c r="C60" s="161"/>
      <c r="D60" s="162"/>
      <c r="E60" s="170"/>
      <c r="F60" s="163"/>
      <c r="G60" s="164">
        <f>E60*F60</f>
        <v>0</v>
      </c>
      <c r="H60" s="567"/>
      <c r="I60" s="567"/>
      <c r="J60" s="338"/>
    </row>
    <row r="61" spans="1:15" s="158" customFormat="1" ht="11.25">
      <c r="A61" s="159">
        <v>2</v>
      </c>
      <c r="B61" s="160"/>
      <c r="C61" s="161"/>
      <c r="D61" s="162"/>
      <c r="E61" s="170"/>
      <c r="F61" s="163"/>
      <c r="G61" s="164">
        <f t="shared" ref="G61:G97" si="1">E61*F61</f>
        <v>0</v>
      </c>
      <c r="H61" s="567"/>
      <c r="I61" s="567"/>
      <c r="J61" s="338"/>
    </row>
    <row r="62" spans="1:15" s="158" customFormat="1" ht="11.25">
      <c r="A62" s="159">
        <v>3</v>
      </c>
      <c r="B62" s="160"/>
      <c r="C62" s="161"/>
      <c r="D62" s="162"/>
      <c r="E62" s="170"/>
      <c r="F62" s="163"/>
      <c r="G62" s="164">
        <f t="shared" si="1"/>
        <v>0</v>
      </c>
      <c r="H62" s="567"/>
      <c r="I62" s="567"/>
      <c r="J62" s="338"/>
    </row>
    <row r="63" spans="1:15" s="158" customFormat="1" ht="11.25">
      <c r="A63" s="159">
        <v>4</v>
      </c>
      <c r="B63" s="160"/>
      <c r="C63" s="161"/>
      <c r="D63" s="162"/>
      <c r="E63" s="170"/>
      <c r="F63" s="163"/>
      <c r="G63" s="164">
        <f t="shared" si="1"/>
        <v>0</v>
      </c>
      <c r="H63" s="567"/>
      <c r="I63" s="567"/>
      <c r="J63" s="338"/>
    </row>
    <row r="64" spans="1:15" s="158" customFormat="1" ht="11.25">
      <c r="A64" s="159">
        <v>5</v>
      </c>
      <c r="B64" s="160"/>
      <c r="C64" s="161"/>
      <c r="D64" s="162"/>
      <c r="E64" s="170"/>
      <c r="F64" s="163"/>
      <c r="G64" s="164">
        <f t="shared" si="1"/>
        <v>0</v>
      </c>
      <c r="H64" s="567"/>
      <c r="I64" s="567"/>
      <c r="J64" s="338"/>
    </row>
    <row r="65" spans="1:10" s="158" customFormat="1" ht="11.25">
      <c r="A65" s="159">
        <v>6</v>
      </c>
      <c r="B65" s="160"/>
      <c r="C65" s="161"/>
      <c r="D65" s="162"/>
      <c r="E65" s="170"/>
      <c r="F65" s="163"/>
      <c r="G65" s="164">
        <f t="shared" si="1"/>
        <v>0</v>
      </c>
      <c r="H65" s="567"/>
      <c r="I65" s="567"/>
      <c r="J65" s="338"/>
    </row>
    <row r="66" spans="1:10" s="158" customFormat="1" ht="11.25">
      <c r="A66" s="159">
        <v>7</v>
      </c>
      <c r="B66" s="160"/>
      <c r="C66" s="161"/>
      <c r="D66" s="162"/>
      <c r="E66" s="170"/>
      <c r="F66" s="163"/>
      <c r="G66" s="164">
        <f t="shared" si="1"/>
        <v>0</v>
      </c>
      <c r="H66" s="567"/>
      <c r="I66" s="567"/>
      <c r="J66" s="338"/>
    </row>
    <row r="67" spans="1:10" s="158" customFormat="1" ht="11.25">
      <c r="A67" s="159">
        <v>8</v>
      </c>
      <c r="B67" s="160"/>
      <c r="C67" s="161"/>
      <c r="D67" s="162"/>
      <c r="E67" s="170"/>
      <c r="F67" s="163"/>
      <c r="G67" s="164">
        <f t="shared" si="1"/>
        <v>0</v>
      </c>
      <c r="H67" s="567"/>
      <c r="I67" s="567"/>
      <c r="J67" s="338"/>
    </row>
    <row r="68" spans="1:10" s="158" customFormat="1" ht="11.25">
      <c r="A68" s="159">
        <v>9</v>
      </c>
      <c r="B68" s="160"/>
      <c r="C68" s="161"/>
      <c r="D68" s="162"/>
      <c r="E68" s="170"/>
      <c r="F68" s="163"/>
      <c r="G68" s="164">
        <f t="shared" si="1"/>
        <v>0</v>
      </c>
      <c r="H68" s="567"/>
      <c r="I68" s="567"/>
      <c r="J68" s="338"/>
    </row>
    <row r="69" spans="1:10" s="158" customFormat="1" ht="11.25">
      <c r="A69" s="159">
        <v>10</v>
      </c>
      <c r="B69" s="160"/>
      <c r="C69" s="161"/>
      <c r="D69" s="162"/>
      <c r="E69" s="170"/>
      <c r="F69" s="163"/>
      <c r="G69" s="164">
        <f t="shared" si="1"/>
        <v>0</v>
      </c>
      <c r="H69" s="567"/>
      <c r="I69" s="567"/>
      <c r="J69" s="338"/>
    </row>
    <row r="70" spans="1:10" s="158" customFormat="1" ht="11.25">
      <c r="A70" s="159">
        <v>11</v>
      </c>
      <c r="B70" s="160"/>
      <c r="C70" s="161"/>
      <c r="D70" s="162"/>
      <c r="E70" s="170"/>
      <c r="F70" s="163"/>
      <c r="G70" s="164">
        <f t="shared" si="1"/>
        <v>0</v>
      </c>
      <c r="H70" s="567"/>
      <c r="I70" s="567"/>
      <c r="J70" s="338"/>
    </row>
    <row r="71" spans="1:10" s="158" customFormat="1" ht="11.25">
      <c r="A71" s="159">
        <v>12</v>
      </c>
      <c r="B71" s="160"/>
      <c r="C71" s="161"/>
      <c r="D71" s="162"/>
      <c r="E71" s="170"/>
      <c r="F71" s="163"/>
      <c r="G71" s="164">
        <f t="shared" si="1"/>
        <v>0</v>
      </c>
      <c r="H71" s="567"/>
      <c r="I71" s="567"/>
      <c r="J71" s="338"/>
    </row>
    <row r="72" spans="1:10" s="158" customFormat="1" ht="11.25">
      <c r="A72" s="159">
        <v>13</v>
      </c>
      <c r="B72" s="160"/>
      <c r="C72" s="161"/>
      <c r="D72" s="162"/>
      <c r="E72" s="170"/>
      <c r="F72" s="163"/>
      <c r="G72" s="164">
        <f t="shared" si="1"/>
        <v>0</v>
      </c>
      <c r="H72" s="567"/>
      <c r="I72" s="567"/>
      <c r="J72" s="338"/>
    </row>
    <row r="73" spans="1:10" s="158" customFormat="1" ht="11.25">
      <c r="A73" s="159">
        <v>14</v>
      </c>
      <c r="B73" s="160"/>
      <c r="C73" s="161"/>
      <c r="D73" s="162"/>
      <c r="E73" s="170"/>
      <c r="F73" s="163"/>
      <c r="G73" s="164">
        <f t="shared" si="1"/>
        <v>0</v>
      </c>
      <c r="H73" s="567"/>
      <c r="I73" s="567"/>
      <c r="J73" s="338"/>
    </row>
    <row r="74" spans="1:10" s="158" customFormat="1" ht="11.25">
      <c r="A74" s="159">
        <v>15</v>
      </c>
      <c r="B74" s="160"/>
      <c r="C74" s="161"/>
      <c r="D74" s="162"/>
      <c r="E74" s="170"/>
      <c r="F74" s="163"/>
      <c r="G74" s="164">
        <f t="shared" si="1"/>
        <v>0</v>
      </c>
      <c r="H74" s="567"/>
      <c r="I74" s="567"/>
      <c r="J74" s="338"/>
    </row>
    <row r="75" spans="1:10" s="158" customFormat="1" ht="11.25">
      <c r="A75" s="159">
        <v>16</v>
      </c>
      <c r="B75" s="160"/>
      <c r="C75" s="161"/>
      <c r="D75" s="162"/>
      <c r="E75" s="170"/>
      <c r="F75" s="163"/>
      <c r="G75" s="164">
        <f t="shared" si="1"/>
        <v>0</v>
      </c>
      <c r="H75" s="567"/>
      <c r="I75" s="567"/>
      <c r="J75" s="338"/>
    </row>
    <row r="76" spans="1:10" s="158" customFormat="1" ht="11.25">
      <c r="A76" s="463">
        <v>17</v>
      </c>
      <c r="B76" s="160"/>
      <c r="C76" s="161"/>
      <c r="D76" s="162"/>
      <c r="E76" s="170"/>
      <c r="F76" s="163"/>
      <c r="G76" s="171">
        <f t="shared" si="1"/>
        <v>0</v>
      </c>
      <c r="H76" s="567"/>
      <c r="I76" s="567"/>
      <c r="J76" s="461"/>
    </row>
    <row r="77" spans="1:10" s="158" customFormat="1" ht="11.25" hidden="1">
      <c r="A77" s="159">
        <v>18</v>
      </c>
      <c r="B77" s="160"/>
      <c r="C77" s="161"/>
      <c r="D77" s="162"/>
      <c r="E77" s="170"/>
      <c r="F77" s="163"/>
      <c r="G77" s="164">
        <f t="shared" si="1"/>
        <v>0</v>
      </c>
      <c r="H77" s="570"/>
      <c r="I77" s="570"/>
      <c r="J77" s="162"/>
    </row>
    <row r="78" spans="1:10" s="158" customFormat="1" ht="11.25" hidden="1">
      <c r="A78" s="159">
        <v>19</v>
      </c>
      <c r="B78" s="160"/>
      <c r="C78" s="161"/>
      <c r="D78" s="162"/>
      <c r="E78" s="170"/>
      <c r="F78" s="163"/>
      <c r="G78" s="164">
        <f t="shared" si="1"/>
        <v>0</v>
      </c>
      <c r="H78" s="570"/>
      <c r="I78" s="570"/>
      <c r="J78" s="162"/>
    </row>
    <row r="79" spans="1:10" s="158" customFormat="1" ht="11.25" hidden="1">
      <c r="A79" s="159">
        <v>20</v>
      </c>
      <c r="B79" s="160"/>
      <c r="C79" s="161"/>
      <c r="D79" s="162"/>
      <c r="E79" s="170"/>
      <c r="F79" s="163"/>
      <c r="G79" s="164">
        <f t="shared" si="1"/>
        <v>0</v>
      </c>
      <c r="H79" s="570"/>
      <c r="I79" s="570"/>
      <c r="J79" s="162"/>
    </row>
    <row r="80" spans="1:10" s="158" customFormat="1" ht="11.25" hidden="1">
      <c r="A80" s="159">
        <v>21</v>
      </c>
      <c r="B80" s="160"/>
      <c r="C80" s="161"/>
      <c r="D80" s="162"/>
      <c r="E80" s="170"/>
      <c r="F80" s="163"/>
      <c r="G80" s="164">
        <f t="shared" si="1"/>
        <v>0</v>
      </c>
      <c r="H80" s="570"/>
      <c r="I80" s="570"/>
      <c r="J80" s="162"/>
    </row>
    <row r="81" spans="1:10" s="158" customFormat="1" ht="11.25" hidden="1">
      <c r="A81" s="159">
        <v>22</v>
      </c>
      <c r="B81" s="160"/>
      <c r="C81" s="161"/>
      <c r="D81" s="162"/>
      <c r="E81" s="170"/>
      <c r="F81" s="163"/>
      <c r="G81" s="164">
        <f t="shared" si="1"/>
        <v>0</v>
      </c>
      <c r="H81" s="570"/>
      <c r="I81" s="570"/>
      <c r="J81" s="162"/>
    </row>
    <row r="82" spans="1:10" s="158" customFormat="1" ht="11.25" hidden="1">
      <c r="A82" s="159">
        <v>23</v>
      </c>
      <c r="B82" s="160"/>
      <c r="C82" s="161"/>
      <c r="D82" s="162"/>
      <c r="E82" s="170"/>
      <c r="F82" s="163"/>
      <c r="G82" s="164">
        <f t="shared" si="1"/>
        <v>0</v>
      </c>
      <c r="H82" s="570"/>
      <c r="I82" s="570"/>
      <c r="J82" s="162"/>
    </row>
    <row r="83" spans="1:10" s="158" customFormat="1" ht="11.25" hidden="1">
      <c r="A83" s="159">
        <v>24</v>
      </c>
      <c r="B83" s="160"/>
      <c r="C83" s="161"/>
      <c r="D83" s="162"/>
      <c r="E83" s="170"/>
      <c r="F83" s="163"/>
      <c r="G83" s="164">
        <f t="shared" si="1"/>
        <v>0</v>
      </c>
      <c r="H83" s="570"/>
      <c r="I83" s="570"/>
      <c r="J83" s="162"/>
    </row>
    <row r="84" spans="1:10" s="158" customFormat="1" ht="11.25" hidden="1">
      <c r="A84" s="159">
        <v>25</v>
      </c>
      <c r="B84" s="160"/>
      <c r="C84" s="161"/>
      <c r="D84" s="162"/>
      <c r="E84" s="170"/>
      <c r="F84" s="163"/>
      <c r="G84" s="164">
        <f t="shared" si="1"/>
        <v>0</v>
      </c>
      <c r="H84" s="570"/>
      <c r="I84" s="570"/>
      <c r="J84" s="162"/>
    </row>
    <row r="85" spans="1:10" s="158" customFormat="1" ht="11.25" hidden="1">
      <c r="A85" s="159">
        <v>26</v>
      </c>
      <c r="B85" s="160"/>
      <c r="C85" s="161"/>
      <c r="D85" s="162"/>
      <c r="E85" s="170"/>
      <c r="F85" s="163"/>
      <c r="G85" s="164">
        <f t="shared" si="1"/>
        <v>0</v>
      </c>
      <c r="H85" s="570"/>
      <c r="I85" s="570"/>
      <c r="J85" s="162"/>
    </row>
    <row r="86" spans="1:10" s="158" customFormat="1" ht="11.25" hidden="1">
      <c r="A86" s="159">
        <v>27</v>
      </c>
      <c r="B86" s="160"/>
      <c r="C86" s="161"/>
      <c r="D86" s="162"/>
      <c r="E86" s="170"/>
      <c r="F86" s="163"/>
      <c r="G86" s="164">
        <f t="shared" si="1"/>
        <v>0</v>
      </c>
      <c r="H86" s="570"/>
      <c r="I86" s="570"/>
      <c r="J86" s="162"/>
    </row>
    <row r="87" spans="1:10" s="158" customFormat="1" ht="11.25" hidden="1">
      <c r="A87" s="159">
        <v>28</v>
      </c>
      <c r="B87" s="160"/>
      <c r="C87" s="161"/>
      <c r="D87" s="162"/>
      <c r="E87" s="170"/>
      <c r="F87" s="163"/>
      <c r="G87" s="164">
        <f t="shared" si="1"/>
        <v>0</v>
      </c>
      <c r="H87" s="570"/>
      <c r="I87" s="570"/>
      <c r="J87" s="162"/>
    </row>
    <row r="88" spans="1:10" s="158" customFormat="1" ht="11.25" hidden="1">
      <c r="A88" s="159">
        <v>29</v>
      </c>
      <c r="B88" s="160"/>
      <c r="C88" s="161"/>
      <c r="D88" s="162"/>
      <c r="E88" s="170"/>
      <c r="F88" s="163"/>
      <c r="G88" s="164">
        <f t="shared" si="1"/>
        <v>0</v>
      </c>
      <c r="H88" s="570"/>
      <c r="I88" s="570"/>
      <c r="J88" s="162"/>
    </row>
    <row r="89" spans="1:10" s="158" customFormat="1" ht="11.25" hidden="1">
      <c r="A89" s="159">
        <v>30</v>
      </c>
      <c r="B89" s="160"/>
      <c r="C89" s="161"/>
      <c r="D89" s="162"/>
      <c r="E89" s="170"/>
      <c r="F89" s="163"/>
      <c r="G89" s="164">
        <f t="shared" si="1"/>
        <v>0</v>
      </c>
      <c r="H89" s="570"/>
      <c r="I89" s="570"/>
      <c r="J89" s="162"/>
    </row>
    <row r="90" spans="1:10" s="158" customFormat="1" ht="11.25" hidden="1">
      <c r="A90" s="159">
        <v>31</v>
      </c>
      <c r="B90" s="160"/>
      <c r="C90" s="161"/>
      <c r="D90" s="162"/>
      <c r="E90" s="170"/>
      <c r="F90" s="163"/>
      <c r="G90" s="164">
        <f t="shared" si="1"/>
        <v>0</v>
      </c>
      <c r="H90" s="570"/>
      <c r="I90" s="570"/>
      <c r="J90" s="162"/>
    </row>
    <row r="91" spans="1:10" s="158" customFormat="1" ht="11.25" hidden="1">
      <c r="A91" s="159">
        <v>32</v>
      </c>
      <c r="B91" s="160"/>
      <c r="C91" s="161"/>
      <c r="D91" s="162"/>
      <c r="E91" s="170"/>
      <c r="F91" s="163"/>
      <c r="G91" s="164">
        <f t="shared" si="1"/>
        <v>0</v>
      </c>
      <c r="H91" s="570"/>
      <c r="I91" s="570"/>
      <c r="J91" s="162"/>
    </row>
    <row r="92" spans="1:10" s="158" customFormat="1" ht="11.25" hidden="1">
      <c r="A92" s="159">
        <v>33</v>
      </c>
      <c r="B92" s="160"/>
      <c r="C92" s="161"/>
      <c r="D92" s="162"/>
      <c r="E92" s="170"/>
      <c r="F92" s="163"/>
      <c r="G92" s="164">
        <f t="shared" si="1"/>
        <v>0</v>
      </c>
      <c r="H92" s="570"/>
      <c r="I92" s="570"/>
      <c r="J92" s="162"/>
    </row>
    <row r="93" spans="1:10" s="158" customFormat="1" ht="11.25" hidden="1">
      <c r="A93" s="159">
        <v>34</v>
      </c>
      <c r="B93" s="160"/>
      <c r="C93" s="161"/>
      <c r="D93" s="162"/>
      <c r="E93" s="170"/>
      <c r="F93" s="163"/>
      <c r="G93" s="164">
        <f t="shared" si="1"/>
        <v>0</v>
      </c>
      <c r="H93" s="570"/>
      <c r="I93" s="570"/>
      <c r="J93" s="162"/>
    </row>
    <row r="94" spans="1:10" s="158" customFormat="1" ht="11.25" hidden="1">
      <c r="A94" s="159">
        <v>35</v>
      </c>
      <c r="B94" s="160"/>
      <c r="C94" s="161"/>
      <c r="D94" s="162"/>
      <c r="E94" s="170"/>
      <c r="F94" s="163"/>
      <c r="G94" s="164">
        <f t="shared" si="1"/>
        <v>0</v>
      </c>
      <c r="H94" s="570"/>
      <c r="I94" s="570"/>
      <c r="J94" s="162"/>
    </row>
    <row r="95" spans="1:10" s="158" customFormat="1" ht="11.25" hidden="1">
      <c r="A95" s="159">
        <v>36</v>
      </c>
      <c r="B95" s="160"/>
      <c r="C95" s="161"/>
      <c r="D95" s="162"/>
      <c r="E95" s="170"/>
      <c r="F95" s="163"/>
      <c r="G95" s="164">
        <f t="shared" si="1"/>
        <v>0</v>
      </c>
      <c r="H95" s="570"/>
      <c r="I95" s="570"/>
      <c r="J95" s="162"/>
    </row>
    <row r="96" spans="1:10" s="158" customFormat="1" ht="11.25" hidden="1">
      <c r="A96" s="159">
        <v>37</v>
      </c>
      <c r="B96" s="160"/>
      <c r="C96" s="161"/>
      <c r="D96" s="162"/>
      <c r="E96" s="170"/>
      <c r="F96" s="163"/>
      <c r="G96" s="164">
        <f t="shared" si="1"/>
        <v>0</v>
      </c>
      <c r="H96" s="570"/>
      <c r="I96" s="570"/>
      <c r="J96" s="162"/>
    </row>
    <row r="97" spans="1:15" s="158" customFormat="1" ht="11.25" hidden="1">
      <c r="A97" s="159">
        <v>38</v>
      </c>
      <c r="B97" s="160"/>
      <c r="C97" s="161"/>
      <c r="D97" s="162"/>
      <c r="E97" s="170"/>
      <c r="F97" s="163"/>
      <c r="G97" s="164">
        <f t="shared" si="1"/>
        <v>0</v>
      </c>
      <c r="H97" s="570"/>
      <c r="I97" s="570"/>
      <c r="J97" s="162"/>
    </row>
    <row r="98" spans="1:15" s="167" customFormat="1" ht="16.5" customHeight="1">
      <c r="A98" s="299" t="s">
        <v>162</v>
      </c>
      <c r="B98" s="165"/>
      <c r="C98" s="165"/>
      <c r="D98" s="165"/>
      <c r="E98" s="165"/>
      <c r="F98" s="165"/>
      <c r="G98" s="166">
        <f>SUM(G60:G97)</f>
        <v>0</v>
      </c>
      <c r="H98" s="302"/>
      <c r="I98" s="303"/>
    </row>
    <row r="99" spans="1:15" s="167" customFormat="1" ht="16.5" customHeight="1">
      <c r="A99" s="470"/>
      <c r="B99" s="303"/>
      <c r="C99" s="303"/>
      <c r="D99" s="303"/>
      <c r="E99" s="303"/>
      <c r="F99" s="303"/>
      <c r="G99" s="471"/>
      <c r="H99" s="303"/>
      <c r="I99" s="303"/>
    </row>
    <row r="100" spans="1:15" s="174" customFormat="1" ht="8.25" customHeight="1">
      <c r="A100" s="462"/>
      <c r="B100" s="462"/>
      <c r="C100" s="462"/>
      <c r="D100" s="462"/>
      <c r="E100" s="462"/>
      <c r="F100" s="462"/>
      <c r="G100" s="462"/>
      <c r="H100" s="462"/>
      <c r="I100" s="173"/>
      <c r="J100" s="173"/>
      <c r="K100" s="173"/>
      <c r="L100" s="173"/>
      <c r="M100" s="173"/>
    </row>
    <row r="101" spans="1:15">
      <c r="A101" s="153" t="s">
        <v>129</v>
      </c>
      <c r="B101" s="153"/>
      <c r="C101" s="154"/>
      <c r="D101" s="154"/>
      <c r="E101" s="154"/>
      <c r="F101" s="154"/>
      <c r="G101" s="154"/>
      <c r="H101" s="154"/>
      <c r="I101" s="154"/>
      <c r="J101" s="154"/>
      <c r="K101" s="154"/>
      <c r="L101" s="154"/>
      <c r="M101" s="154"/>
      <c r="N101" s="154"/>
      <c r="O101" s="154"/>
    </row>
    <row r="102" spans="1:15" s="144" customFormat="1" ht="5.25" customHeight="1"/>
    <row r="103" spans="1:15" s="144" customFormat="1" ht="15.75" customHeight="1">
      <c r="A103" s="155"/>
    </row>
    <row r="104" spans="1:15" s="158" customFormat="1" ht="42" customHeight="1">
      <c r="A104" s="156" t="s">
        <v>13</v>
      </c>
      <c r="B104" s="156" t="s">
        <v>91</v>
      </c>
      <c r="C104" s="157" t="s">
        <v>92</v>
      </c>
      <c r="D104" s="156" t="s">
        <v>16</v>
      </c>
      <c r="E104" s="156" t="s">
        <v>93</v>
      </c>
      <c r="F104" s="156" t="s">
        <v>94</v>
      </c>
      <c r="G104" s="156" t="s">
        <v>7</v>
      </c>
    </row>
    <row r="105" spans="1:15" s="158" customFormat="1" ht="11.25">
      <c r="A105" s="159">
        <v>1</v>
      </c>
      <c r="B105" s="160"/>
      <c r="C105" s="161"/>
      <c r="D105" s="162"/>
      <c r="E105" s="170"/>
      <c r="F105" s="163"/>
      <c r="G105" s="164">
        <f>E105*F105</f>
        <v>0</v>
      </c>
    </row>
    <row r="106" spans="1:15" s="158" customFormat="1" ht="11.25">
      <c r="A106" s="159">
        <v>2</v>
      </c>
      <c r="B106" s="160"/>
      <c r="C106" s="161"/>
      <c r="D106" s="172"/>
      <c r="E106" s="175"/>
      <c r="F106" s="176"/>
      <c r="G106" s="164">
        <f t="shared" ref="G106:G142" si="2">E106*F106</f>
        <v>0</v>
      </c>
    </row>
    <row r="107" spans="1:15" s="158" customFormat="1" ht="11.25">
      <c r="A107" s="159">
        <v>3</v>
      </c>
      <c r="B107" s="160"/>
      <c r="C107" s="161"/>
      <c r="D107" s="172"/>
      <c r="E107" s="175"/>
      <c r="F107" s="176"/>
      <c r="G107" s="164">
        <f t="shared" si="2"/>
        <v>0</v>
      </c>
    </row>
    <row r="108" spans="1:15" s="158" customFormat="1" ht="11.25">
      <c r="A108" s="159">
        <v>4</v>
      </c>
      <c r="B108" s="160"/>
      <c r="C108" s="161"/>
      <c r="D108" s="172"/>
      <c r="E108" s="175"/>
      <c r="F108" s="176"/>
      <c r="G108" s="164">
        <f t="shared" si="2"/>
        <v>0</v>
      </c>
    </row>
    <row r="109" spans="1:15" s="158" customFormat="1" ht="11.25">
      <c r="A109" s="159">
        <v>5</v>
      </c>
      <c r="B109" s="160"/>
      <c r="C109" s="161"/>
      <c r="D109" s="172"/>
      <c r="E109" s="175"/>
      <c r="F109" s="176"/>
      <c r="G109" s="164">
        <f t="shared" si="2"/>
        <v>0</v>
      </c>
    </row>
    <row r="110" spans="1:15" s="158" customFormat="1" ht="11.25">
      <c r="A110" s="159">
        <v>6</v>
      </c>
      <c r="B110" s="160"/>
      <c r="C110" s="161"/>
      <c r="D110" s="172"/>
      <c r="E110" s="175"/>
      <c r="F110" s="176"/>
      <c r="G110" s="164">
        <f t="shared" si="2"/>
        <v>0</v>
      </c>
    </row>
    <row r="111" spans="1:15" s="158" customFormat="1" ht="11.25">
      <c r="A111" s="159">
        <v>7</v>
      </c>
      <c r="B111" s="160"/>
      <c r="C111" s="161"/>
      <c r="D111" s="172"/>
      <c r="E111" s="175"/>
      <c r="F111" s="176"/>
      <c r="G111" s="164">
        <f t="shared" si="2"/>
        <v>0</v>
      </c>
    </row>
    <row r="112" spans="1:15" s="158" customFormat="1" ht="11.25">
      <c r="A112" s="159">
        <v>8</v>
      </c>
      <c r="B112" s="160"/>
      <c r="C112" s="161"/>
      <c r="D112" s="172"/>
      <c r="E112" s="175"/>
      <c r="F112" s="176"/>
      <c r="G112" s="164">
        <f t="shared" si="2"/>
        <v>0</v>
      </c>
    </row>
    <row r="113" spans="1:7" s="158" customFormat="1" ht="11.25">
      <c r="A113" s="159">
        <v>9</v>
      </c>
      <c r="B113" s="160"/>
      <c r="C113" s="161"/>
      <c r="D113" s="172"/>
      <c r="E113" s="175"/>
      <c r="F113" s="176"/>
      <c r="G113" s="164">
        <f t="shared" si="2"/>
        <v>0</v>
      </c>
    </row>
    <row r="114" spans="1:7" s="158" customFormat="1" ht="11.25">
      <c r="A114" s="159">
        <v>10</v>
      </c>
      <c r="B114" s="160"/>
      <c r="C114" s="161"/>
      <c r="D114" s="172"/>
      <c r="E114" s="175"/>
      <c r="F114" s="176"/>
      <c r="G114" s="164">
        <f t="shared" si="2"/>
        <v>0</v>
      </c>
    </row>
    <row r="115" spans="1:7" s="158" customFormat="1" ht="11.25">
      <c r="A115" s="159">
        <v>11</v>
      </c>
      <c r="B115" s="160"/>
      <c r="C115" s="161"/>
      <c r="D115" s="172"/>
      <c r="E115" s="175"/>
      <c r="F115" s="176"/>
      <c r="G115" s="164">
        <f t="shared" si="2"/>
        <v>0</v>
      </c>
    </row>
    <row r="116" spans="1:7" s="158" customFormat="1" ht="11.25">
      <c r="A116" s="159">
        <v>12</v>
      </c>
      <c r="B116" s="160"/>
      <c r="C116" s="161"/>
      <c r="D116" s="172"/>
      <c r="E116" s="175"/>
      <c r="F116" s="176"/>
      <c r="G116" s="164">
        <f t="shared" si="2"/>
        <v>0</v>
      </c>
    </row>
    <row r="117" spans="1:7" s="158" customFormat="1" ht="11.25">
      <c r="A117" s="159">
        <v>13</v>
      </c>
      <c r="B117" s="160"/>
      <c r="C117" s="161"/>
      <c r="D117" s="172"/>
      <c r="E117" s="175"/>
      <c r="F117" s="176"/>
      <c r="G117" s="164">
        <f t="shared" si="2"/>
        <v>0</v>
      </c>
    </row>
    <row r="118" spans="1:7" s="158" customFormat="1" ht="11.25">
      <c r="A118" s="159">
        <v>14</v>
      </c>
      <c r="B118" s="160"/>
      <c r="C118" s="161"/>
      <c r="D118" s="172"/>
      <c r="E118" s="175"/>
      <c r="F118" s="176"/>
      <c r="G118" s="164">
        <f t="shared" si="2"/>
        <v>0</v>
      </c>
    </row>
    <row r="119" spans="1:7" s="158" customFormat="1" ht="11.25">
      <c r="A119" s="159">
        <v>15</v>
      </c>
      <c r="B119" s="160"/>
      <c r="C119" s="161"/>
      <c r="D119" s="172"/>
      <c r="E119" s="175"/>
      <c r="F119" s="176"/>
      <c r="G119" s="164">
        <f t="shared" si="2"/>
        <v>0</v>
      </c>
    </row>
    <row r="120" spans="1:7" s="158" customFormat="1" ht="11.25">
      <c r="A120" s="159">
        <v>16</v>
      </c>
      <c r="B120" s="160"/>
      <c r="C120" s="161"/>
      <c r="D120" s="172"/>
      <c r="E120" s="175"/>
      <c r="F120" s="176"/>
      <c r="G120" s="164">
        <f t="shared" si="2"/>
        <v>0</v>
      </c>
    </row>
    <row r="121" spans="1:7" s="158" customFormat="1" ht="11.25">
      <c r="A121" s="159">
        <v>17</v>
      </c>
      <c r="B121" s="160"/>
      <c r="C121" s="161"/>
      <c r="D121" s="172"/>
      <c r="E121" s="175"/>
      <c r="F121" s="176"/>
      <c r="G121" s="164">
        <f t="shared" si="2"/>
        <v>0</v>
      </c>
    </row>
    <row r="122" spans="1:7" s="158" customFormat="1" ht="11.25">
      <c r="A122" s="159">
        <v>18</v>
      </c>
      <c r="B122" s="160"/>
      <c r="C122" s="161"/>
      <c r="D122" s="172"/>
      <c r="E122" s="175"/>
      <c r="F122" s="176"/>
      <c r="G122" s="164">
        <f t="shared" si="2"/>
        <v>0</v>
      </c>
    </row>
    <row r="123" spans="1:7" s="158" customFormat="1" ht="11.25">
      <c r="A123" s="159">
        <v>19</v>
      </c>
      <c r="B123" s="160"/>
      <c r="C123" s="161"/>
      <c r="D123" s="172"/>
      <c r="E123" s="175"/>
      <c r="F123" s="176"/>
      <c r="G123" s="164">
        <f t="shared" si="2"/>
        <v>0</v>
      </c>
    </row>
    <row r="124" spans="1:7" s="158" customFormat="1" ht="11.25">
      <c r="A124" s="159">
        <v>20</v>
      </c>
      <c r="B124" s="160"/>
      <c r="C124" s="161"/>
      <c r="D124" s="172"/>
      <c r="E124" s="175"/>
      <c r="F124" s="176"/>
      <c r="G124" s="164">
        <f t="shared" si="2"/>
        <v>0</v>
      </c>
    </row>
    <row r="125" spans="1:7" s="158" customFormat="1" ht="11.25" hidden="1">
      <c r="A125" s="159">
        <v>21</v>
      </c>
      <c r="B125" s="160"/>
      <c r="C125" s="161"/>
      <c r="D125" s="172"/>
      <c r="E125" s="175"/>
      <c r="F125" s="176"/>
      <c r="G125" s="164">
        <f t="shared" si="2"/>
        <v>0</v>
      </c>
    </row>
    <row r="126" spans="1:7" s="158" customFormat="1" ht="11.25" hidden="1">
      <c r="A126" s="159">
        <v>22</v>
      </c>
      <c r="B126" s="160"/>
      <c r="C126" s="161"/>
      <c r="D126" s="172"/>
      <c r="E126" s="175"/>
      <c r="F126" s="176"/>
      <c r="G126" s="164">
        <f t="shared" si="2"/>
        <v>0</v>
      </c>
    </row>
    <row r="127" spans="1:7" s="158" customFormat="1" ht="11.25" hidden="1">
      <c r="A127" s="159">
        <v>23</v>
      </c>
      <c r="B127" s="160"/>
      <c r="C127" s="161"/>
      <c r="D127" s="172"/>
      <c r="E127" s="175"/>
      <c r="F127" s="176"/>
      <c r="G127" s="164">
        <f t="shared" si="2"/>
        <v>0</v>
      </c>
    </row>
    <row r="128" spans="1:7" s="158" customFormat="1" ht="11.25" hidden="1">
      <c r="A128" s="159">
        <v>24</v>
      </c>
      <c r="B128" s="160"/>
      <c r="C128" s="161"/>
      <c r="D128" s="172"/>
      <c r="E128" s="175"/>
      <c r="F128" s="176"/>
      <c r="G128" s="164">
        <f t="shared" si="2"/>
        <v>0</v>
      </c>
    </row>
    <row r="129" spans="1:7" s="158" customFormat="1" ht="11.25" hidden="1">
      <c r="A129" s="159">
        <v>25</v>
      </c>
      <c r="B129" s="160"/>
      <c r="C129" s="161"/>
      <c r="D129" s="172"/>
      <c r="E129" s="175"/>
      <c r="F129" s="176"/>
      <c r="G129" s="164">
        <f t="shared" si="2"/>
        <v>0</v>
      </c>
    </row>
    <row r="130" spans="1:7" s="158" customFormat="1" ht="11.25" hidden="1">
      <c r="A130" s="159">
        <v>26</v>
      </c>
      <c r="B130" s="160"/>
      <c r="C130" s="161"/>
      <c r="D130" s="172"/>
      <c r="E130" s="175"/>
      <c r="F130" s="176"/>
      <c r="G130" s="164">
        <f t="shared" si="2"/>
        <v>0</v>
      </c>
    </row>
    <row r="131" spans="1:7" s="158" customFormat="1" ht="11.25" hidden="1">
      <c r="A131" s="159">
        <v>27</v>
      </c>
      <c r="B131" s="160"/>
      <c r="C131" s="161"/>
      <c r="D131" s="172"/>
      <c r="E131" s="175"/>
      <c r="F131" s="176"/>
      <c r="G131" s="164">
        <f t="shared" si="2"/>
        <v>0</v>
      </c>
    </row>
    <row r="132" spans="1:7" s="158" customFormat="1" ht="11.25" hidden="1">
      <c r="A132" s="159">
        <v>28</v>
      </c>
      <c r="B132" s="160"/>
      <c r="C132" s="161"/>
      <c r="D132" s="172"/>
      <c r="E132" s="175"/>
      <c r="F132" s="176"/>
      <c r="G132" s="164">
        <f t="shared" si="2"/>
        <v>0</v>
      </c>
    </row>
    <row r="133" spans="1:7" s="158" customFormat="1" ht="11.25" hidden="1">
      <c r="A133" s="159">
        <v>29</v>
      </c>
      <c r="B133" s="160"/>
      <c r="C133" s="161"/>
      <c r="D133" s="172"/>
      <c r="E133" s="175"/>
      <c r="F133" s="176"/>
      <c r="G133" s="164">
        <f t="shared" si="2"/>
        <v>0</v>
      </c>
    </row>
    <row r="134" spans="1:7" s="158" customFormat="1" ht="11.25" hidden="1">
      <c r="A134" s="159">
        <v>30</v>
      </c>
      <c r="B134" s="160"/>
      <c r="C134" s="161"/>
      <c r="D134" s="172"/>
      <c r="E134" s="175"/>
      <c r="F134" s="176"/>
      <c r="G134" s="164">
        <f t="shared" si="2"/>
        <v>0</v>
      </c>
    </row>
    <row r="135" spans="1:7" s="158" customFormat="1" ht="11.25" hidden="1">
      <c r="A135" s="159">
        <v>31</v>
      </c>
      <c r="B135" s="160"/>
      <c r="C135" s="161"/>
      <c r="D135" s="172"/>
      <c r="E135" s="175"/>
      <c r="F135" s="176"/>
      <c r="G135" s="164">
        <f t="shared" si="2"/>
        <v>0</v>
      </c>
    </row>
    <row r="136" spans="1:7" s="158" customFormat="1" ht="11.25" hidden="1">
      <c r="A136" s="159">
        <v>32</v>
      </c>
      <c r="B136" s="160"/>
      <c r="C136" s="161"/>
      <c r="D136" s="172"/>
      <c r="E136" s="175"/>
      <c r="F136" s="176"/>
      <c r="G136" s="164">
        <f t="shared" si="2"/>
        <v>0</v>
      </c>
    </row>
    <row r="137" spans="1:7" s="158" customFormat="1" ht="11.25" hidden="1">
      <c r="A137" s="159">
        <v>33</v>
      </c>
      <c r="B137" s="160"/>
      <c r="C137" s="161"/>
      <c r="D137" s="172"/>
      <c r="E137" s="175"/>
      <c r="F137" s="176"/>
      <c r="G137" s="164">
        <f t="shared" si="2"/>
        <v>0</v>
      </c>
    </row>
    <row r="138" spans="1:7" s="158" customFormat="1" ht="11.25" hidden="1">
      <c r="A138" s="159">
        <v>34</v>
      </c>
      <c r="B138" s="160"/>
      <c r="C138" s="161"/>
      <c r="D138" s="172"/>
      <c r="E138" s="175"/>
      <c r="F138" s="176"/>
      <c r="G138" s="164">
        <f t="shared" si="2"/>
        <v>0</v>
      </c>
    </row>
    <row r="139" spans="1:7" s="158" customFormat="1" ht="11.25" hidden="1">
      <c r="A139" s="159">
        <v>35</v>
      </c>
      <c r="B139" s="160"/>
      <c r="C139" s="161"/>
      <c r="D139" s="172"/>
      <c r="E139" s="175"/>
      <c r="F139" s="176"/>
      <c r="G139" s="164">
        <f t="shared" si="2"/>
        <v>0</v>
      </c>
    </row>
    <row r="140" spans="1:7" s="158" customFormat="1" ht="11.25" hidden="1">
      <c r="A140" s="159">
        <v>36</v>
      </c>
      <c r="B140" s="160"/>
      <c r="C140" s="161"/>
      <c r="D140" s="172"/>
      <c r="E140" s="175"/>
      <c r="F140" s="176"/>
      <c r="G140" s="164">
        <f t="shared" si="2"/>
        <v>0</v>
      </c>
    </row>
    <row r="141" spans="1:7" s="158" customFormat="1" ht="11.25" hidden="1">
      <c r="A141" s="159">
        <v>37</v>
      </c>
      <c r="B141" s="160"/>
      <c r="C141" s="161"/>
      <c r="D141" s="172"/>
      <c r="E141" s="175"/>
      <c r="F141" s="176"/>
      <c r="G141" s="164">
        <f t="shared" si="2"/>
        <v>0</v>
      </c>
    </row>
    <row r="142" spans="1:7" s="158" customFormat="1" ht="11.25" hidden="1">
      <c r="A142" s="159">
        <v>38</v>
      </c>
      <c r="B142" s="160"/>
      <c r="C142" s="161"/>
      <c r="D142" s="172"/>
      <c r="E142" s="175"/>
      <c r="F142" s="176"/>
      <c r="G142" s="164">
        <f t="shared" si="2"/>
        <v>0</v>
      </c>
    </row>
    <row r="143" spans="1:7" s="158" customFormat="1" ht="11.25" hidden="1">
      <c r="A143" s="159">
        <v>39</v>
      </c>
      <c r="B143" s="160"/>
      <c r="C143" s="161"/>
      <c r="D143" s="172"/>
      <c r="E143" s="175"/>
      <c r="F143" s="176"/>
      <c r="G143" s="164">
        <f>E143*F143</f>
        <v>0</v>
      </c>
    </row>
    <row r="144" spans="1:7" s="158" customFormat="1" ht="11.25" hidden="1">
      <c r="A144" s="159">
        <v>40</v>
      </c>
      <c r="B144" s="160"/>
      <c r="C144" s="161"/>
      <c r="D144" s="172"/>
      <c r="E144" s="175"/>
      <c r="F144" s="176"/>
      <c r="G144" s="164">
        <f>E144*F144</f>
        <v>0</v>
      </c>
    </row>
    <row r="145" spans="1:15" s="167" customFormat="1" ht="16.5" customHeight="1">
      <c r="A145" s="298" t="s">
        <v>130</v>
      </c>
      <c r="B145" s="165"/>
      <c r="C145" s="165"/>
      <c r="D145" s="165"/>
      <c r="E145" s="165"/>
      <c r="F145" s="165"/>
      <c r="G145" s="166">
        <f>SUM(G105:G144)</f>
        <v>0</v>
      </c>
    </row>
    <row r="146" spans="1:15" s="177" customFormat="1" ht="11.25" customHeight="1">
      <c r="A146" s="173"/>
      <c r="B146" s="173"/>
      <c r="C146" s="173"/>
      <c r="D146" s="173"/>
      <c r="E146" s="173"/>
      <c r="F146" s="173"/>
      <c r="G146" s="173"/>
      <c r="H146" s="173"/>
      <c r="I146" s="173"/>
      <c r="J146" s="173"/>
      <c r="K146" s="173"/>
      <c r="L146" s="173"/>
      <c r="M146" s="173"/>
    </row>
    <row r="147" spans="1:15">
      <c r="A147" s="153" t="s">
        <v>160</v>
      </c>
      <c r="B147" s="153"/>
      <c r="C147" s="154"/>
      <c r="D147" s="154"/>
      <c r="E147" s="154"/>
      <c r="F147" s="154"/>
      <c r="G147" s="154"/>
      <c r="H147" s="154"/>
      <c r="I147" s="154"/>
      <c r="J147" s="154"/>
      <c r="K147" s="154"/>
      <c r="L147" s="154"/>
      <c r="M147" s="154"/>
      <c r="N147" s="154"/>
      <c r="O147" s="154"/>
    </row>
    <row r="148" spans="1:15" s="144" customFormat="1" ht="5.25" customHeight="1"/>
    <row r="149" spans="1:15" s="144" customFormat="1" ht="15.75" customHeight="1">
      <c r="A149" s="155"/>
    </row>
    <row r="150" spans="1:15" s="158" customFormat="1" ht="42" customHeight="1">
      <c r="A150" s="156" t="s">
        <v>13</v>
      </c>
      <c r="B150" s="156" t="s">
        <v>91</v>
      </c>
      <c r="C150" s="157" t="s">
        <v>92</v>
      </c>
      <c r="D150" s="156" t="s">
        <v>16</v>
      </c>
      <c r="E150" s="156" t="s">
        <v>93</v>
      </c>
      <c r="F150" s="156" t="s">
        <v>94</v>
      </c>
      <c r="G150" s="156" t="s">
        <v>7</v>
      </c>
      <c r="H150" s="568" t="s">
        <v>95</v>
      </c>
      <c r="I150" s="568"/>
      <c r="J150" s="156" t="s">
        <v>40</v>
      </c>
    </row>
    <row r="151" spans="1:15" s="158" customFormat="1" ht="11.25">
      <c r="A151" s="159">
        <v>1</v>
      </c>
      <c r="B151" s="160"/>
      <c r="C151" s="161"/>
      <c r="D151" s="162"/>
      <c r="E151" s="170"/>
      <c r="F151" s="163"/>
      <c r="G151" s="164">
        <f>E151*F151</f>
        <v>0</v>
      </c>
      <c r="H151" s="567"/>
      <c r="I151" s="567"/>
      <c r="J151" s="338"/>
    </row>
    <row r="152" spans="1:15" s="158" customFormat="1" ht="11.25">
      <c r="A152" s="159">
        <v>2</v>
      </c>
      <c r="B152" s="160"/>
      <c r="C152" s="161"/>
      <c r="D152" s="162"/>
      <c r="E152" s="170"/>
      <c r="F152" s="163"/>
      <c r="G152" s="164">
        <f t="shared" ref="G152:G190" si="3">E152*F152</f>
        <v>0</v>
      </c>
      <c r="H152" s="567"/>
      <c r="I152" s="567"/>
      <c r="J152" s="338"/>
    </row>
    <row r="153" spans="1:15" s="158" customFormat="1" ht="11.25">
      <c r="A153" s="159">
        <v>3</v>
      </c>
      <c r="B153" s="160"/>
      <c r="C153" s="161"/>
      <c r="D153" s="162"/>
      <c r="E153" s="170"/>
      <c r="F153" s="163"/>
      <c r="G153" s="164">
        <f t="shared" si="3"/>
        <v>0</v>
      </c>
      <c r="H153" s="567"/>
      <c r="I153" s="567"/>
      <c r="J153" s="338"/>
    </row>
    <row r="154" spans="1:15" s="158" customFormat="1" ht="11.25">
      <c r="A154" s="159">
        <v>4</v>
      </c>
      <c r="B154" s="160"/>
      <c r="C154" s="161"/>
      <c r="D154" s="162"/>
      <c r="E154" s="170"/>
      <c r="F154" s="163"/>
      <c r="G154" s="164">
        <f t="shared" si="3"/>
        <v>0</v>
      </c>
      <c r="H154" s="567"/>
      <c r="I154" s="567"/>
      <c r="J154" s="338"/>
    </row>
    <row r="155" spans="1:15" s="158" customFormat="1" ht="11.25">
      <c r="A155" s="159">
        <v>5</v>
      </c>
      <c r="B155" s="160"/>
      <c r="C155" s="161"/>
      <c r="D155" s="162"/>
      <c r="E155" s="170"/>
      <c r="F155" s="163"/>
      <c r="G155" s="164">
        <f t="shared" si="3"/>
        <v>0</v>
      </c>
      <c r="H155" s="567"/>
      <c r="I155" s="567"/>
      <c r="J155" s="338"/>
    </row>
    <row r="156" spans="1:15" s="158" customFormat="1" ht="11.25">
      <c r="A156" s="159">
        <v>6</v>
      </c>
      <c r="B156" s="160"/>
      <c r="C156" s="161"/>
      <c r="D156" s="162"/>
      <c r="E156" s="170"/>
      <c r="F156" s="163"/>
      <c r="G156" s="164">
        <f t="shared" si="3"/>
        <v>0</v>
      </c>
      <c r="H156" s="567"/>
      <c r="I156" s="567"/>
      <c r="J156" s="338"/>
    </row>
    <row r="157" spans="1:15" s="158" customFormat="1" ht="11.25">
      <c r="A157" s="159">
        <v>7</v>
      </c>
      <c r="B157" s="160"/>
      <c r="C157" s="161"/>
      <c r="D157" s="162"/>
      <c r="E157" s="170"/>
      <c r="F157" s="163"/>
      <c r="G157" s="164">
        <f t="shared" si="3"/>
        <v>0</v>
      </c>
      <c r="H157" s="567"/>
      <c r="I157" s="567"/>
      <c r="J157" s="338"/>
    </row>
    <row r="158" spans="1:15" s="158" customFormat="1" ht="11.25">
      <c r="A158" s="159">
        <v>8</v>
      </c>
      <c r="B158" s="160"/>
      <c r="C158" s="161"/>
      <c r="D158" s="172"/>
      <c r="E158" s="175"/>
      <c r="F158" s="176"/>
      <c r="G158" s="164">
        <f t="shared" si="3"/>
        <v>0</v>
      </c>
      <c r="H158" s="567"/>
      <c r="I158" s="567"/>
      <c r="J158" s="338"/>
    </row>
    <row r="159" spans="1:15" s="158" customFormat="1" ht="11.25">
      <c r="A159" s="159">
        <v>9</v>
      </c>
      <c r="B159" s="160"/>
      <c r="C159" s="161"/>
      <c r="D159" s="172"/>
      <c r="E159" s="175"/>
      <c r="F159" s="176"/>
      <c r="G159" s="164">
        <f t="shared" si="3"/>
        <v>0</v>
      </c>
      <c r="H159" s="567"/>
      <c r="I159" s="567"/>
      <c r="J159" s="338"/>
    </row>
    <row r="160" spans="1:15" s="158" customFormat="1" ht="11.25">
      <c r="A160" s="159">
        <v>10</v>
      </c>
      <c r="B160" s="160"/>
      <c r="C160" s="161"/>
      <c r="D160" s="172"/>
      <c r="E160" s="175"/>
      <c r="F160" s="176"/>
      <c r="G160" s="164">
        <f t="shared" si="3"/>
        <v>0</v>
      </c>
      <c r="H160" s="567"/>
      <c r="I160" s="567"/>
      <c r="J160" s="338"/>
    </row>
    <row r="161" spans="1:10" s="158" customFormat="1" ht="11.25">
      <c r="A161" s="159">
        <v>11</v>
      </c>
      <c r="B161" s="160"/>
      <c r="C161" s="161"/>
      <c r="D161" s="172"/>
      <c r="E161" s="175"/>
      <c r="F161" s="176"/>
      <c r="G161" s="164">
        <f t="shared" si="3"/>
        <v>0</v>
      </c>
      <c r="H161" s="567"/>
      <c r="I161" s="567"/>
      <c r="J161" s="338"/>
    </row>
    <row r="162" spans="1:10" s="158" customFormat="1" ht="11.25">
      <c r="A162" s="159">
        <v>12</v>
      </c>
      <c r="B162" s="160"/>
      <c r="C162" s="161"/>
      <c r="D162" s="172"/>
      <c r="E162" s="175"/>
      <c r="F162" s="176"/>
      <c r="G162" s="164">
        <f t="shared" si="3"/>
        <v>0</v>
      </c>
      <c r="H162" s="567"/>
      <c r="I162" s="567"/>
      <c r="J162" s="338"/>
    </row>
    <row r="163" spans="1:10" s="158" customFormat="1" ht="11.25">
      <c r="A163" s="159">
        <v>13</v>
      </c>
      <c r="B163" s="160"/>
      <c r="C163" s="161"/>
      <c r="D163" s="172"/>
      <c r="E163" s="175"/>
      <c r="F163" s="176"/>
      <c r="G163" s="164">
        <f t="shared" si="3"/>
        <v>0</v>
      </c>
      <c r="H163" s="567"/>
      <c r="I163" s="567"/>
      <c r="J163" s="338"/>
    </row>
    <row r="164" spans="1:10" s="158" customFormat="1" ht="11.25">
      <c r="A164" s="159">
        <v>14</v>
      </c>
      <c r="B164" s="160"/>
      <c r="C164" s="161"/>
      <c r="D164" s="172"/>
      <c r="E164" s="175"/>
      <c r="F164" s="176"/>
      <c r="G164" s="164">
        <f t="shared" si="3"/>
        <v>0</v>
      </c>
      <c r="H164" s="567"/>
      <c r="I164" s="567"/>
      <c r="J164" s="338"/>
    </row>
    <row r="165" spans="1:10" s="158" customFormat="1" ht="11.25">
      <c r="A165" s="159">
        <v>15</v>
      </c>
      <c r="B165" s="160"/>
      <c r="C165" s="161"/>
      <c r="D165" s="172"/>
      <c r="E165" s="175"/>
      <c r="F165" s="176"/>
      <c r="G165" s="164">
        <f t="shared" si="3"/>
        <v>0</v>
      </c>
      <c r="H165" s="567"/>
      <c r="I165" s="567"/>
      <c r="J165" s="338"/>
    </row>
    <row r="166" spans="1:10" s="158" customFormat="1" ht="11.25">
      <c r="A166" s="159">
        <v>16</v>
      </c>
      <c r="B166" s="160"/>
      <c r="C166" s="161"/>
      <c r="D166" s="172"/>
      <c r="E166" s="175"/>
      <c r="F166" s="176"/>
      <c r="G166" s="164">
        <f t="shared" si="3"/>
        <v>0</v>
      </c>
      <c r="H166" s="567"/>
      <c r="I166" s="567"/>
      <c r="J166" s="338"/>
    </row>
    <row r="167" spans="1:10" s="158" customFormat="1" ht="11.25">
      <c r="A167" s="159">
        <v>17</v>
      </c>
      <c r="B167" s="160"/>
      <c r="C167" s="161"/>
      <c r="D167" s="172"/>
      <c r="E167" s="175"/>
      <c r="F167" s="176"/>
      <c r="G167" s="164">
        <f t="shared" si="3"/>
        <v>0</v>
      </c>
      <c r="H167" s="567"/>
      <c r="I167" s="567"/>
      <c r="J167" s="338"/>
    </row>
    <row r="168" spans="1:10" s="158" customFormat="1" ht="11.25">
      <c r="A168" s="159">
        <v>18</v>
      </c>
      <c r="B168" s="160"/>
      <c r="C168" s="161"/>
      <c r="D168" s="172"/>
      <c r="E168" s="175"/>
      <c r="F168" s="176"/>
      <c r="G168" s="164">
        <f t="shared" si="3"/>
        <v>0</v>
      </c>
      <c r="H168" s="567"/>
      <c r="I168" s="567"/>
      <c r="J168" s="338"/>
    </row>
    <row r="169" spans="1:10" s="158" customFormat="1" ht="11.25">
      <c r="A169" s="159">
        <v>19</v>
      </c>
      <c r="B169" s="160"/>
      <c r="C169" s="161"/>
      <c r="D169" s="172"/>
      <c r="E169" s="175"/>
      <c r="F169" s="176"/>
      <c r="G169" s="164">
        <f t="shared" si="3"/>
        <v>0</v>
      </c>
      <c r="H169" s="567"/>
      <c r="I169" s="567"/>
      <c r="J169" s="338"/>
    </row>
    <row r="170" spans="1:10" s="158" customFormat="1" ht="11.25">
      <c r="A170" s="159">
        <v>20</v>
      </c>
      <c r="B170" s="160"/>
      <c r="C170" s="161"/>
      <c r="D170" s="172"/>
      <c r="E170" s="175"/>
      <c r="F170" s="176"/>
      <c r="G170" s="164">
        <f t="shared" si="3"/>
        <v>0</v>
      </c>
      <c r="H170" s="567"/>
      <c r="I170" s="567"/>
      <c r="J170" s="338"/>
    </row>
    <row r="171" spans="1:10" s="158" customFormat="1" ht="11.25" hidden="1">
      <c r="A171" s="159">
        <v>21</v>
      </c>
      <c r="B171" s="160"/>
      <c r="C171" s="161"/>
      <c r="D171" s="172"/>
      <c r="E171" s="175"/>
      <c r="F171" s="176"/>
      <c r="G171" s="164">
        <f t="shared" si="3"/>
        <v>0</v>
      </c>
      <c r="H171" s="570"/>
      <c r="I171" s="570"/>
      <c r="J171" s="162"/>
    </row>
    <row r="172" spans="1:10" s="158" customFormat="1" ht="11.25" hidden="1">
      <c r="A172" s="159">
        <v>22</v>
      </c>
      <c r="B172" s="160"/>
      <c r="C172" s="161"/>
      <c r="D172" s="172"/>
      <c r="E172" s="175"/>
      <c r="F172" s="176"/>
      <c r="G172" s="164">
        <f t="shared" si="3"/>
        <v>0</v>
      </c>
      <c r="H172" s="570"/>
      <c r="I172" s="570"/>
      <c r="J172" s="162"/>
    </row>
    <row r="173" spans="1:10" s="158" customFormat="1" ht="11.25" hidden="1">
      <c r="A173" s="159">
        <v>23</v>
      </c>
      <c r="B173" s="160"/>
      <c r="C173" s="161"/>
      <c r="D173" s="172"/>
      <c r="E173" s="175"/>
      <c r="F173" s="176"/>
      <c r="G173" s="164">
        <f t="shared" si="3"/>
        <v>0</v>
      </c>
      <c r="H173" s="570"/>
      <c r="I173" s="570"/>
      <c r="J173" s="162"/>
    </row>
    <row r="174" spans="1:10" s="158" customFormat="1" ht="11.25" hidden="1">
      <c r="A174" s="159">
        <v>24</v>
      </c>
      <c r="B174" s="160"/>
      <c r="C174" s="161"/>
      <c r="D174" s="172"/>
      <c r="E174" s="175"/>
      <c r="F174" s="176"/>
      <c r="G174" s="164">
        <f t="shared" si="3"/>
        <v>0</v>
      </c>
      <c r="H174" s="570"/>
      <c r="I174" s="570"/>
      <c r="J174" s="162"/>
    </row>
    <row r="175" spans="1:10" s="158" customFormat="1" ht="11.25" hidden="1">
      <c r="A175" s="159">
        <v>25</v>
      </c>
      <c r="B175" s="160"/>
      <c r="C175" s="161"/>
      <c r="D175" s="172"/>
      <c r="E175" s="175"/>
      <c r="F175" s="176"/>
      <c r="G175" s="164">
        <f t="shared" si="3"/>
        <v>0</v>
      </c>
      <c r="H175" s="570"/>
      <c r="I175" s="570"/>
      <c r="J175" s="162"/>
    </row>
    <row r="176" spans="1:10" s="158" customFormat="1" ht="11.25" hidden="1">
      <c r="A176" s="159">
        <v>26</v>
      </c>
      <c r="B176" s="160"/>
      <c r="C176" s="161"/>
      <c r="D176" s="172"/>
      <c r="E176" s="175"/>
      <c r="F176" s="176"/>
      <c r="G176" s="164">
        <f t="shared" si="3"/>
        <v>0</v>
      </c>
      <c r="H176" s="570"/>
      <c r="I176" s="570"/>
      <c r="J176" s="162"/>
    </row>
    <row r="177" spans="1:13" s="158" customFormat="1" ht="11.25" hidden="1">
      <c r="A177" s="159">
        <v>27</v>
      </c>
      <c r="B177" s="160"/>
      <c r="C177" s="161"/>
      <c r="D177" s="172"/>
      <c r="E177" s="175"/>
      <c r="F177" s="176"/>
      <c r="G177" s="164">
        <f t="shared" si="3"/>
        <v>0</v>
      </c>
      <c r="H177" s="570"/>
      <c r="I177" s="570"/>
      <c r="J177" s="162"/>
    </row>
    <row r="178" spans="1:13" s="158" customFormat="1" ht="11.25" hidden="1">
      <c r="A178" s="159">
        <v>28</v>
      </c>
      <c r="B178" s="160"/>
      <c r="C178" s="161"/>
      <c r="D178" s="172"/>
      <c r="E178" s="175"/>
      <c r="F178" s="176"/>
      <c r="G178" s="164">
        <f t="shared" si="3"/>
        <v>0</v>
      </c>
      <c r="H178" s="570"/>
      <c r="I178" s="570"/>
      <c r="J178" s="162"/>
    </row>
    <row r="179" spans="1:13" s="158" customFormat="1" ht="11.25" hidden="1">
      <c r="A179" s="159">
        <v>29</v>
      </c>
      <c r="B179" s="160"/>
      <c r="C179" s="161"/>
      <c r="D179" s="172"/>
      <c r="E179" s="175"/>
      <c r="F179" s="176"/>
      <c r="G179" s="164">
        <f t="shared" si="3"/>
        <v>0</v>
      </c>
      <c r="H179" s="570"/>
      <c r="I179" s="570"/>
      <c r="J179" s="162"/>
    </row>
    <row r="180" spans="1:13" s="158" customFormat="1" ht="11.25" hidden="1">
      <c r="A180" s="159">
        <v>30</v>
      </c>
      <c r="B180" s="160"/>
      <c r="C180" s="161"/>
      <c r="D180" s="172"/>
      <c r="E180" s="175"/>
      <c r="F180" s="176"/>
      <c r="G180" s="164">
        <f t="shared" si="3"/>
        <v>0</v>
      </c>
      <c r="H180" s="570"/>
      <c r="I180" s="570"/>
      <c r="J180" s="162"/>
    </row>
    <row r="181" spans="1:13" s="158" customFormat="1" ht="11.25" hidden="1">
      <c r="A181" s="159">
        <v>31</v>
      </c>
      <c r="B181" s="160"/>
      <c r="C181" s="161"/>
      <c r="D181" s="172"/>
      <c r="E181" s="175"/>
      <c r="F181" s="176"/>
      <c r="G181" s="164">
        <f t="shared" si="3"/>
        <v>0</v>
      </c>
      <c r="H181" s="570"/>
      <c r="I181" s="570"/>
      <c r="J181" s="162"/>
    </row>
    <row r="182" spans="1:13" s="158" customFormat="1" ht="11.25" hidden="1">
      <c r="A182" s="159">
        <v>32</v>
      </c>
      <c r="B182" s="160"/>
      <c r="C182" s="161"/>
      <c r="D182" s="172"/>
      <c r="E182" s="175"/>
      <c r="F182" s="176"/>
      <c r="G182" s="164">
        <f t="shared" si="3"/>
        <v>0</v>
      </c>
      <c r="H182" s="570"/>
      <c r="I182" s="570"/>
      <c r="J182" s="162"/>
    </row>
    <row r="183" spans="1:13" s="158" customFormat="1" ht="11.25" hidden="1">
      <c r="A183" s="159">
        <v>33</v>
      </c>
      <c r="B183" s="160"/>
      <c r="C183" s="161"/>
      <c r="D183" s="172"/>
      <c r="E183" s="175"/>
      <c r="F183" s="176"/>
      <c r="G183" s="164">
        <f t="shared" si="3"/>
        <v>0</v>
      </c>
      <c r="H183" s="570"/>
      <c r="I183" s="570"/>
      <c r="J183" s="162"/>
    </row>
    <row r="184" spans="1:13" s="158" customFormat="1" ht="11.25" hidden="1">
      <c r="A184" s="159">
        <v>34</v>
      </c>
      <c r="B184" s="160"/>
      <c r="C184" s="161"/>
      <c r="D184" s="172"/>
      <c r="E184" s="175"/>
      <c r="F184" s="176"/>
      <c r="G184" s="164">
        <f t="shared" si="3"/>
        <v>0</v>
      </c>
      <c r="H184" s="570"/>
      <c r="I184" s="570"/>
      <c r="J184" s="162"/>
    </row>
    <row r="185" spans="1:13" s="158" customFormat="1" ht="11.25" hidden="1">
      <c r="A185" s="159">
        <v>35</v>
      </c>
      <c r="B185" s="160"/>
      <c r="C185" s="161"/>
      <c r="D185" s="172"/>
      <c r="E185" s="175"/>
      <c r="F185" s="176"/>
      <c r="G185" s="164">
        <f t="shared" si="3"/>
        <v>0</v>
      </c>
      <c r="H185" s="570"/>
      <c r="I185" s="570"/>
      <c r="J185" s="162"/>
    </row>
    <row r="186" spans="1:13" s="158" customFormat="1" ht="11.25" hidden="1">
      <c r="A186" s="159">
        <v>36</v>
      </c>
      <c r="B186" s="160"/>
      <c r="C186" s="161"/>
      <c r="D186" s="172"/>
      <c r="E186" s="175"/>
      <c r="F186" s="176"/>
      <c r="G186" s="164">
        <f t="shared" si="3"/>
        <v>0</v>
      </c>
      <c r="H186" s="570"/>
      <c r="I186" s="570"/>
      <c r="J186" s="162"/>
    </row>
    <row r="187" spans="1:13" s="158" customFormat="1" ht="11.25" hidden="1">
      <c r="A187" s="159">
        <v>37</v>
      </c>
      <c r="B187" s="160"/>
      <c r="C187" s="161"/>
      <c r="D187" s="172"/>
      <c r="E187" s="175"/>
      <c r="F187" s="176"/>
      <c r="G187" s="164">
        <f t="shared" si="3"/>
        <v>0</v>
      </c>
      <c r="H187" s="570"/>
      <c r="I187" s="570"/>
      <c r="J187" s="162"/>
    </row>
    <row r="188" spans="1:13" s="158" customFormat="1" ht="11.25" hidden="1">
      <c r="A188" s="159">
        <v>38</v>
      </c>
      <c r="B188" s="160"/>
      <c r="C188" s="161"/>
      <c r="D188" s="172"/>
      <c r="E188" s="175"/>
      <c r="F188" s="176"/>
      <c r="G188" s="164">
        <f t="shared" si="3"/>
        <v>0</v>
      </c>
      <c r="H188" s="570"/>
      <c r="I188" s="570"/>
      <c r="J188" s="162"/>
    </row>
    <row r="189" spans="1:13" s="158" customFormat="1" ht="11.25" hidden="1">
      <c r="A189" s="159">
        <v>39</v>
      </c>
      <c r="B189" s="160"/>
      <c r="C189" s="161"/>
      <c r="D189" s="172"/>
      <c r="E189" s="175"/>
      <c r="F189" s="176"/>
      <c r="G189" s="164">
        <f t="shared" si="3"/>
        <v>0</v>
      </c>
      <c r="H189" s="570"/>
      <c r="I189" s="570"/>
      <c r="J189" s="162"/>
    </row>
    <row r="190" spans="1:13" s="158" customFormat="1" ht="11.25" hidden="1">
      <c r="A190" s="159">
        <v>40</v>
      </c>
      <c r="B190" s="160"/>
      <c r="C190" s="161"/>
      <c r="D190" s="172"/>
      <c r="E190" s="175"/>
      <c r="F190" s="176"/>
      <c r="G190" s="164">
        <f t="shared" si="3"/>
        <v>0</v>
      </c>
      <c r="H190" s="570"/>
      <c r="I190" s="570"/>
      <c r="J190" s="162"/>
    </row>
    <row r="191" spans="1:13" s="167" customFormat="1" ht="16.5" customHeight="1">
      <c r="A191" s="298" t="s">
        <v>161</v>
      </c>
      <c r="B191" s="165"/>
      <c r="C191" s="165"/>
      <c r="D191" s="165"/>
      <c r="E191" s="165"/>
      <c r="F191" s="165"/>
      <c r="G191" s="166">
        <f>SUM(G151:G190)</f>
        <v>0</v>
      </c>
      <c r="H191" s="584"/>
      <c r="I191" s="585"/>
      <c r="J191" s="586"/>
    </row>
    <row r="192" spans="1:13" s="177" customFormat="1">
      <c r="A192" s="267" t="s">
        <v>136</v>
      </c>
      <c r="B192" s="267"/>
      <c r="C192" s="350"/>
      <c r="D192" s="350"/>
      <c r="E192" s="350"/>
      <c r="F192" s="350"/>
      <c r="G192" s="350"/>
      <c r="H192" s="350"/>
      <c r="I192" s="350"/>
      <c r="J192" s="350"/>
      <c r="K192" s="350"/>
      <c r="L192" s="350"/>
      <c r="M192" s="350"/>
    </row>
    <row r="193" spans="1:48" s="177" customFormat="1" ht="14.25" customHeight="1">
      <c r="A193" s="587" t="s">
        <v>237</v>
      </c>
      <c r="B193" s="587"/>
      <c r="C193" s="587"/>
      <c r="D193" s="587"/>
      <c r="E193" s="587"/>
      <c r="F193" s="587"/>
      <c r="G193" s="587"/>
      <c r="H193" s="587"/>
      <c r="I193" s="587"/>
      <c r="J193" s="587"/>
      <c r="K193" s="587"/>
      <c r="L193" s="587"/>
      <c r="M193" s="587"/>
      <c r="N193" s="587"/>
      <c r="O193" s="587"/>
    </row>
    <row r="194" spans="1:48" s="177" customFormat="1">
      <c r="A194" s="588"/>
      <c r="B194" s="588"/>
      <c r="C194" s="588"/>
      <c r="D194" s="588"/>
      <c r="E194" s="588"/>
      <c r="F194" s="588"/>
      <c r="G194" s="588"/>
      <c r="H194" s="588"/>
      <c r="I194" s="588"/>
      <c r="J194" s="588"/>
      <c r="K194" s="588"/>
      <c r="L194" s="588"/>
      <c r="M194" s="588"/>
      <c r="N194" s="588"/>
      <c r="O194" s="588"/>
    </row>
    <row r="195" spans="1:48" s="177" customFormat="1" ht="7.5" customHeight="1"/>
    <row r="196" spans="1:48" s="183" customFormat="1" ht="32.25" customHeight="1">
      <c r="A196" s="178" t="s">
        <v>13</v>
      </c>
      <c r="B196" s="179" t="s">
        <v>35</v>
      </c>
      <c r="C196" s="178" t="s">
        <v>15</v>
      </c>
      <c r="D196" s="178" t="s">
        <v>14</v>
      </c>
      <c r="E196" s="178" t="s">
        <v>12</v>
      </c>
      <c r="F196" s="178" t="s">
        <v>10</v>
      </c>
      <c r="G196" s="178" t="s">
        <v>9</v>
      </c>
      <c r="H196" s="178" t="s">
        <v>8</v>
      </c>
      <c r="I196" s="178" t="s">
        <v>7</v>
      </c>
      <c r="J196" s="180" t="s">
        <v>6</v>
      </c>
      <c r="K196" s="181" t="s">
        <v>31</v>
      </c>
      <c r="L196" s="178" t="s">
        <v>11</v>
      </c>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row>
    <row r="197" spans="1:48" s="191" customFormat="1" ht="11.25">
      <c r="A197" s="184">
        <v>1</v>
      </c>
      <c r="B197" s="160"/>
      <c r="C197" s="161"/>
      <c r="D197" s="162"/>
      <c r="E197" s="313"/>
      <c r="F197" s="322"/>
      <c r="G197" s="323"/>
      <c r="H197" s="186">
        <v>100</v>
      </c>
      <c r="I197" s="187">
        <f>(F197+G197)*H197/100</f>
        <v>0</v>
      </c>
      <c r="J197" s="188"/>
      <c r="K197" s="188"/>
      <c r="L197" s="189"/>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row>
    <row r="198" spans="1:48" s="191" customFormat="1" ht="11.25">
      <c r="A198" s="184">
        <v>2</v>
      </c>
      <c r="B198" s="192"/>
      <c r="C198" s="193"/>
      <c r="D198" s="188"/>
      <c r="E198" s="313"/>
      <c r="F198" s="323"/>
      <c r="G198" s="323"/>
      <c r="H198" s="186">
        <v>100</v>
      </c>
      <c r="I198" s="187">
        <f t="shared" ref="I198:I226" si="4">(F198+G198)*H198/100</f>
        <v>0</v>
      </c>
      <c r="J198" s="188"/>
      <c r="K198" s="188"/>
      <c r="L198" s="189"/>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row>
    <row r="199" spans="1:48" s="191" customFormat="1" ht="11.25">
      <c r="A199" s="184">
        <v>3</v>
      </c>
      <c r="B199" s="192"/>
      <c r="C199" s="193"/>
      <c r="D199" s="188"/>
      <c r="E199" s="313"/>
      <c r="F199" s="323"/>
      <c r="G199" s="323"/>
      <c r="H199" s="186">
        <v>100</v>
      </c>
      <c r="I199" s="187">
        <f t="shared" si="4"/>
        <v>0</v>
      </c>
      <c r="J199" s="188"/>
      <c r="K199" s="188"/>
      <c r="L199" s="189"/>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row>
    <row r="200" spans="1:48" s="191" customFormat="1" ht="11.25">
      <c r="A200" s="184">
        <v>4</v>
      </c>
      <c r="B200" s="192"/>
      <c r="C200" s="193"/>
      <c r="D200" s="188"/>
      <c r="E200" s="313"/>
      <c r="F200" s="323"/>
      <c r="G200" s="323"/>
      <c r="H200" s="186">
        <v>100</v>
      </c>
      <c r="I200" s="187">
        <f t="shared" si="4"/>
        <v>0</v>
      </c>
      <c r="J200" s="188"/>
      <c r="K200" s="188"/>
      <c r="L200" s="189"/>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row>
    <row r="201" spans="1:48" s="191" customFormat="1" ht="11.25">
      <c r="A201" s="184">
        <v>5</v>
      </c>
      <c r="B201" s="192"/>
      <c r="C201" s="193"/>
      <c r="D201" s="188"/>
      <c r="E201" s="313"/>
      <c r="F201" s="323"/>
      <c r="G201" s="323"/>
      <c r="H201" s="186">
        <v>100</v>
      </c>
      <c r="I201" s="187">
        <f t="shared" si="4"/>
        <v>0</v>
      </c>
      <c r="J201" s="188"/>
      <c r="K201" s="188"/>
      <c r="L201" s="189"/>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row>
    <row r="202" spans="1:48" s="191" customFormat="1" ht="11.25">
      <c r="A202" s="184">
        <v>6</v>
      </c>
      <c r="B202" s="192"/>
      <c r="C202" s="193"/>
      <c r="D202" s="188"/>
      <c r="E202" s="313"/>
      <c r="F202" s="323"/>
      <c r="G202" s="323"/>
      <c r="H202" s="186">
        <v>100</v>
      </c>
      <c r="I202" s="187">
        <f t="shared" si="4"/>
        <v>0</v>
      </c>
      <c r="J202" s="188"/>
      <c r="K202" s="188"/>
      <c r="L202" s="189"/>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row>
    <row r="203" spans="1:48" s="191" customFormat="1" ht="11.25">
      <c r="A203" s="184">
        <v>7</v>
      </c>
      <c r="B203" s="192"/>
      <c r="C203" s="193"/>
      <c r="D203" s="188"/>
      <c r="E203" s="313"/>
      <c r="F203" s="323"/>
      <c r="G203" s="323"/>
      <c r="H203" s="186">
        <v>100</v>
      </c>
      <c r="I203" s="187">
        <f t="shared" si="4"/>
        <v>0</v>
      </c>
      <c r="J203" s="188"/>
      <c r="K203" s="188"/>
      <c r="L203" s="189"/>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row>
    <row r="204" spans="1:48" s="191" customFormat="1" ht="11.25">
      <c r="A204" s="184">
        <v>8</v>
      </c>
      <c r="B204" s="192"/>
      <c r="C204" s="193"/>
      <c r="D204" s="188"/>
      <c r="E204" s="313"/>
      <c r="F204" s="323"/>
      <c r="G204" s="323"/>
      <c r="H204" s="186">
        <v>100</v>
      </c>
      <c r="I204" s="187">
        <f t="shared" si="4"/>
        <v>0</v>
      </c>
      <c r="J204" s="188"/>
      <c r="K204" s="188"/>
      <c r="L204" s="189"/>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row>
    <row r="205" spans="1:48" s="191" customFormat="1" ht="11.25">
      <c r="A205" s="184">
        <v>9</v>
      </c>
      <c r="B205" s="192"/>
      <c r="C205" s="193"/>
      <c r="D205" s="188"/>
      <c r="E205" s="313"/>
      <c r="F205" s="323"/>
      <c r="G205" s="323"/>
      <c r="H205" s="186">
        <v>100</v>
      </c>
      <c r="I205" s="187">
        <f t="shared" si="4"/>
        <v>0</v>
      </c>
      <c r="J205" s="188"/>
      <c r="K205" s="188"/>
      <c r="L205" s="189"/>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row>
    <row r="206" spans="1:48" s="191" customFormat="1" ht="11.25">
      <c r="A206" s="184">
        <v>10</v>
      </c>
      <c r="B206" s="192"/>
      <c r="C206" s="193"/>
      <c r="D206" s="188"/>
      <c r="E206" s="313"/>
      <c r="F206" s="323"/>
      <c r="G206" s="323"/>
      <c r="H206" s="186">
        <v>100</v>
      </c>
      <c r="I206" s="187">
        <f t="shared" si="4"/>
        <v>0</v>
      </c>
      <c r="J206" s="188"/>
      <c r="K206" s="188"/>
      <c r="L206" s="189"/>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row>
    <row r="207" spans="1:48" s="191" customFormat="1" ht="11.25">
      <c r="A207" s="184">
        <v>11</v>
      </c>
      <c r="B207" s="192"/>
      <c r="C207" s="193"/>
      <c r="D207" s="188"/>
      <c r="E207" s="313"/>
      <c r="F207" s="323"/>
      <c r="G207" s="323"/>
      <c r="H207" s="186">
        <v>100</v>
      </c>
      <c r="I207" s="187">
        <f t="shared" si="4"/>
        <v>0</v>
      </c>
      <c r="J207" s="188"/>
      <c r="K207" s="188"/>
      <c r="L207" s="189"/>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row>
    <row r="208" spans="1:48" s="191" customFormat="1" ht="11.25">
      <c r="A208" s="184">
        <v>12</v>
      </c>
      <c r="B208" s="192"/>
      <c r="C208" s="193"/>
      <c r="D208" s="188"/>
      <c r="E208" s="313"/>
      <c r="F208" s="323"/>
      <c r="G208" s="323"/>
      <c r="H208" s="186">
        <v>100</v>
      </c>
      <c r="I208" s="187">
        <f t="shared" si="4"/>
        <v>0</v>
      </c>
      <c r="J208" s="188"/>
      <c r="K208" s="188"/>
      <c r="L208" s="189"/>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row>
    <row r="209" spans="1:48" s="191" customFormat="1" ht="11.25">
      <c r="A209" s="184">
        <v>13</v>
      </c>
      <c r="B209" s="192"/>
      <c r="C209" s="193"/>
      <c r="D209" s="188"/>
      <c r="E209" s="313"/>
      <c r="F209" s="323"/>
      <c r="G209" s="323"/>
      <c r="H209" s="186">
        <v>100</v>
      </c>
      <c r="I209" s="187">
        <f>(F209+G209)*H209/100</f>
        <v>0</v>
      </c>
      <c r="J209" s="188"/>
      <c r="K209" s="188"/>
      <c r="L209" s="189"/>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row>
    <row r="210" spans="1:48" s="191" customFormat="1" ht="11.25">
      <c r="A210" s="184">
        <v>14</v>
      </c>
      <c r="B210" s="192"/>
      <c r="C210" s="193"/>
      <c r="D210" s="188"/>
      <c r="E210" s="313"/>
      <c r="F210" s="323"/>
      <c r="G210" s="323"/>
      <c r="H210" s="186">
        <v>100</v>
      </c>
      <c r="I210" s="187">
        <f t="shared" si="4"/>
        <v>0</v>
      </c>
      <c r="J210" s="188"/>
      <c r="K210" s="188"/>
      <c r="L210" s="189"/>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row>
    <row r="211" spans="1:48" s="191" customFormat="1" ht="11.25">
      <c r="A211" s="184">
        <v>15</v>
      </c>
      <c r="B211" s="192"/>
      <c r="C211" s="193"/>
      <c r="D211" s="188"/>
      <c r="E211" s="313"/>
      <c r="F211" s="323"/>
      <c r="G211" s="323"/>
      <c r="H211" s="186">
        <v>100</v>
      </c>
      <c r="I211" s="187">
        <f t="shared" si="4"/>
        <v>0</v>
      </c>
      <c r="J211" s="188"/>
      <c r="K211" s="188"/>
      <c r="L211" s="189"/>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row>
    <row r="212" spans="1:48" s="191" customFormat="1" ht="11.25">
      <c r="A212" s="184">
        <v>16</v>
      </c>
      <c r="B212" s="192"/>
      <c r="C212" s="193"/>
      <c r="D212" s="188"/>
      <c r="E212" s="313"/>
      <c r="F212" s="323"/>
      <c r="G212" s="323"/>
      <c r="H212" s="186">
        <v>100</v>
      </c>
      <c r="I212" s="187">
        <f t="shared" si="4"/>
        <v>0</v>
      </c>
      <c r="J212" s="188"/>
      <c r="K212" s="188"/>
      <c r="L212" s="189"/>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row>
    <row r="213" spans="1:48" s="191" customFormat="1" ht="11.25">
      <c r="A213" s="184">
        <v>17</v>
      </c>
      <c r="B213" s="192"/>
      <c r="C213" s="193"/>
      <c r="D213" s="188"/>
      <c r="E213" s="313"/>
      <c r="F213" s="323"/>
      <c r="G213" s="323"/>
      <c r="H213" s="186">
        <v>100</v>
      </c>
      <c r="I213" s="187">
        <f t="shared" si="4"/>
        <v>0</v>
      </c>
      <c r="J213" s="188"/>
      <c r="K213" s="188"/>
      <c r="L213" s="189"/>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row>
    <row r="214" spans="1:48" s="191" customFormat="1" ht="11.25">
      <c r="A214" s="184">
        <v>18</v>
      </c>
      <c r="B214" s="192"/>
      <c r="C214" s="193"/>
      <c r="D214" s="188"/>
      <c r="E214" s="313"/>
      <c r="F214" s="323"/>
      <c r="G214" s="323"/>
      <c r="H214" s="186">
        <v>100</v>
      </c>
      <c r="I214" s="187">
        <f t="shared" si="4"/>
        <v>0</v>
      </c>
      <c r="J214" s="188"/>
      <c r="K214" s="188"/>
      <c r="L214" s="189"/>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row>
    <row r="215" spans="1:48" s="191" customFormat="1" ht="11.25">
      <c r="A215" s="184">
        <v>19</v>
      </c>
      <c r="B215" s="192"/>
      <c r="C215" s="193"/>
      <c r="D215" s="188"/>
      <c r="E215" s="313"/>
      <c r="F215" s="323"/>
      <c r="G215" s="323"/>
      <c r="H215" s="186">
        <v>100</v>
      </c>
      <c r="I215" s="187">
        <f t="shared" si="4"/>
        <v>0</v>
      </c>
      <c r="J215" s="188"/>
      <c r="K215" s="188"/>
      <c r="L215" s="189"/>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row>
    <row r="216" spans="1:48" s="191" customFormat="1" ht="11.25">
      <c r="A216" s="184">
        <v>20</v>
      </c>
      <c r="B216" s="192"/>
      <c r="C216" s="193"/>
      <c r="D216" s="188"/>
      <c r="E216" s="313"/>
      <c r="F216" s="323"/>
      <c r="G216" s="323"/>
      <c r="H216" s="186">
        <v>100</v>
      </c>
      <c r="I216" s="187">
        <f t="shared" si="4"/>
        <v>0</v>
      </c>
      <c r="J216" s="188"/>
      <c r="K216" s="188"/>
      <c r="L216" s="189"/>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row>
    <row r="217" spans="1:48" s="191" customFormat="1" ht="11.25">
      <c r="A217" s="184">
        <v>21</v>
      </c>
      <c r="B217" s="192"/>
      <c r="C217" s="193"/>
      <c r="D217" s="188"/>
      <c r="E217" s="313"/>
      <c r="F217" s="323"/>
      <c r="G217" s="323"/>
      <c r="H217" s="186">
        <v>100</v>
      </c>
      <c r="I217" s="187">
        <f t="shared" si="4"/>
        <v>0</v>
      </c>
      <c r="J217" s="188"/>
      <c r="K217" s="188"/>
      <c r="L217" s="189"/>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row>
    <row r="218" spans="1:48" s="191" customFormat="1" ht="12" customHeight="1">
      <c r="A218" s="184">
        <v>22</v>
      </c>
      <c r="B218" s="192"/>
      <c r="C218" s="193"/>
      <c r="D218" s="188"/>
      <c r="E218" s="313"/>
      <c r="F218" s="323"/>
      <c r="G218" s="323"/>
      <c r="H218" s="186">
        <v>100</v>
      </c>
      <c r="I218" s="187">
        <f t="shared" si="4"/>
        <v>0</v>
      </c>
      <c r="J218" s="188"/>
      <c r="K218" s="188"/>
      <c r="L218" s="189"/>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row>
    <row r="219" spans="1:48" s="191" customFormat="1" ht="12" customHeight="1">
      <c r="A219" s="184">
        <v>23</v>
      </c>
      <c r="B219" s="192"/>
      <c r="C219" s="193"/>
      <c r="D219" s="188"/>
      <c r="E219" s="313"/>
      <c r="F219" s="323"/>
      <c r="G219" s="323"/>
      <c r="H219" s="186">
        <v>100</v>
      </c>
      <c r="I219" s="187">
        <f t="shared" si="4"/>
        <v>0</v>
      </c>
      <c r="J219" s="188"/>
      <c r="K219" s="188"/>
      <c r="L219" s="189"/>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row>
    <row r="220" spans="1:48" s="191" customFormat="1" ht="12" customHeight="1">
      <c r="A220" s="184">
        <v>24</v>
      </c>
      <c r="B220" s="192"/>
      <c r="C220" s="193"/>
      <c r="D220" s="188"/>
      <c r="E220" s="313"/>
      <c r="F220" s="323"/>
      <c r="G220" s="323"/>
      <c r="H220" s="186">
        <v>100</v>
      </c>
      <c r="I220" s="187">
        <f t="shared" si="4"/>
        <v>0</v>
      </c>
      <c r="J220" s="188"/>
      <c r="K220" s="188"/>
      <c r="L220" s="189"/>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row>
    <row r="221" spans="1:48" s="191" customFormat="1" ht="11.25" customHeight="1">
      <c r="A221" s="184">
        <v>25</v>
      </c>
      <c r="B221" s="192"/>
      <c r="C221" s="193"/>
      <c r="D221" s="188"/>
      <c r="E221" s="313"/>
      <c r="F221" s="323"/>
      <c r="G221" s="323"/>
      <c r="H221" s="186">
        <v>100</v>
      </c>
      <c r="I221" s="187">
        <f t="shared" si="4"/>
        <v>0</v>
      </c>
      <c r="J221" s="188"/>
      <c r="K221" s="188"/>
      <c r="L221" s="189"/>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row>
    <row r="222" spans="1:48" s="191" customFormat="1" ht="11.25" customHeight="1">
      <c r="A222" s="184">
        <v>26</v>
      </c>
      <c r="B222" s="192"/>
      <c r="C222" s="193"/>
      <c r="D222" s="188"/>
      <c r="E222" s="313"/>
      <c r="F222" s="323"/>
      <c r="G222" s="323"/>
      <c r="H222" s="186">
        <v>100</v>
      </c>
      <c r="I222" s="187">
        <f t="shared" si="4"/>
        <v>0</v>
      </c>
      <c r="J222" s="188"/>
      <c r="K222" s="188"/>
      <c r="L222" s="189"/>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row>
    <row r="223" spans="1:48" s="191" customFormat="1" ht="11.25" customHeight="1">
      <c r="A223" s="184">
        <v>27</v>
      </c>
      <c r="B223" s="192"/>
      <c r="C223" s="193"/>
      <c r="D223" s="188"/>
      <c r="E223" s="313"/>
      <c r="F223" s="323"/>
      <c r="G223" s="323"/>
      <c r="H223" s="186">
        <v>100</v>
      </c>
      <c r="I223" s="187">
        <f t="shared" si="4"/>
        <v>0</v>
      </c>
      <c r="J223" s="188"/>
      <c r="K223" s="188"/>
      <c r="L223" s="189"/>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row>
    <row r="224" spans="1:48" s="191" customFormat="1" ht="11.25" customHeight="1">
      <c r="A224" s="184">
        <v>28</v>
      </c>
      <c r="B224" s="192"/>
      <c r="C224" s="193"/>
      <c r="D224" s="188"/>
      <c r="E224" s="313"/>
      <c r="F224" s="323"/>
      <c r="G224" s="323"/>
      <c r="H224" s="186">
        <v>100</v>
      </c>
      <c r="I224" s="187">
        <f t="shared" si="4"/>
        <v>0</v>
      </c>
      <c r="J224" s="188"/>
      <c r="K224" s="188"/>
      <c r="L224" s="189"/>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row>
    <row r="225" spans="1:48" s="191" customFormat="1" ht="11.25" customHeight="1">
      <c r="A225" s="184">
        <v>29</v>
      </c>
      <c r="B225" s="192"/>
      <c r="C225" s="193"/>
      <c r="D225" s="188"/>
      <c r="E225" s="313"/>
      <c r="F225" s="323"/>
      <c r="G225" s="323"/>
      <c r="H225" s="186">
        <v>100</v>
      </c>
      <c r="I225" s="187">
        <f t="shared" si="4"/>
        <v>0</v>
      </c>
      <c r="J225" s="188"/>
      <c r="K225" s="188"/>
      <c r="L225" s="189"/>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row>
    <row r="226" spans="1:48" s="191" customFormat="1" ht="11.25" customHeight="1">
      <c r="A226" s="184">
        <v>30</v>
      </c>
      <c r="B226" s="192"/>
      <c r="C226" s="193"/>
      <c r="D226" s="188"/>
      <c r="E226" s="313"/>
      <c r="F226" s="323"/>
      <c r="G226" s="323"/>
      <c r="H226" s="186">
        <v>100</v>
      </c>
      <c r="I226" s="187">
        <f t="shared" si="4"/>
        <v>0</v>
      </c>
      <c r="J226" s="188"/>
      <c r="K226" s="188"/>
      <c r="L226" s="189"/>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row>
    <row r="227" spans="1:48" s="191" customFormat="1" ht="11.25" customHeight="1">
      <c r="A227" s="184">
        <v>31</v>
      </c>
      <c r="B227" s="192"/>
      <c r="C227" s="193"/>
      <c r="D227" s="188"/>
      <c r="E227" s="313"/>
      <c r="F227" s="323"/>
      <c r="G227" s="323"/>
      <c r="H227" s="186">
        <v>100</v>
      </c>
      <c r="I227" s="187">
        <f t="shared" ref="I227:I256" si="5">(F227+G227)*H227/100</f>
        <v>0</v>
      </c>
      <c r="J227" s="188"/>
      <c r="K227" s="188"/>
      <c r="L227" s="189"/>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row>
    <row r="228" spans="1:48" s="191" customFormat="1" ht="11.25" customHeight="1">
      <c r="A228" s="184">
        <v>32</v>
      </c>
      <c r="B228" s="192"/>
      <c r="C228" s="193"/>
      <c r="D228" s="188"/>
      <c r="E228" s="313"/>
      <c r="F228" s="323"/>
      <c r="G228" s="323"/>
      <c r="H228" s="186">
        <v>100</v>
      </c>
      <c r="I228" s="187">
        <f t="shared" si="5"/>
        <v>0</v>
      </c>
      <c r="J228" s="188"/>
      <c r="K228" s="188"/>
      <c r="L228" s="189"/>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row>
    <row r="229" spans="1:48" s="191" customFormat="1" ht="11.25" customHeight="1">
      <c r="A229" s="184">
        <v>33</v>
      </c>
      <c r="B229" s="192"/>
      <c r="C229" s="193"/>
      <c r="D229" s="188"/>
      <c r="E229" s="313"/>
      <c r="F229" s="323"/>
      <c r="G229" s="323"/>
      <c r="H229" s="186">
        <v>100</v>
      </c>
      <c r="I229" s="187">
        <f t="shared" si="5"/>
        <v>0</v>
      </c>
      <c r="J229" s="188"/>
      <c r="K229" s="188"/>
      <c r="L229" s="189"/>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row>
    <row r="230" spans="1:48" s="191" customFormat="1" ht="11.25" customHeight="1">
      <c r="A230" s="184">
        <v>34</v>
      </c>
      <c r="B230" s="192"/>
      <c r="C230" s="193"/>
      <c r="D230" s="188"/>
      <c r="E230" s="313"/>
      <c r="F230" s="323"/>
      <c r="G230" s="323"/>
      <c r="H230" s="186">
        <v>100</v>
      </c>
      <c r="I230" s="187">
        <f t="shared" si="5"/>
        <v>0</v>
      </c>
      <c r="J230" s="188"/>
      <c r="K230" s="188"/>
      <c r="L230" s="189"/>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row>
    <row r="231" spans="1:48" s="191" customFormat="1" ht="11.25" customHeight="1">
      <c r="A231" s="184">
        <v>35</v>
      </c>
      <c r="B231" s="192"/>
      <c r="C231" s="193"/>
      <c r="D231" s="188"/>
      <c r="E231" s="313"/>
      <c r="F231" s="323"/>
      <c r="G231" s="323"/>
      <c r="H231" s="186">
        <v>100</v>
      </c>
      <c r="I231" s="187">
        <f t="shared" si="5"/>
        <v>0</v>
      </c>
      <c r="J231" s="188"/>
      <c r="K231" s="188"/>
      <c r="L231" s="189"/>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row>
    <row r="232" spans="1:48" s="191" customFormat="1" ht="11.25" customHeight="1">
      <c r="A232" s="184">
        <v>36</v>
      </c>
      <c r="B232" s="192"/>
      <c r="C232" s="193"/>
      <c r="D232" s="188"/>
      <c r="E232" s="313"/>
      <c r="F232" s="323"/>
      <c r="G232" s="323"/>
      <c r="H232" s="186">
        <v>100</v>
      </c>
      <c r="I232" s="187">
        <f t="shared" si="5"/>
        <v>0</v>
      </c>
      <c r="J232" s="188"/>
      <c r="K232" s="188"/>
      <c r="L232" s="189"/>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row>
    <row r="233" spans="1:48" s="191" customFormat="1" ht="11.25" customHeight="1">
      <c r="A233" s="184">
        <v>37</v>
      </c>
      <c r="B233" s="192"/>
      <c r="C233" s="193"/>
      <c r="D233" s="188"/>
      <c r="E233" s="313"/>
      <c r="F233" s="323"/>
      <c r="G233" s="323"/>
      <c r="H233" s="186">
        <v>100</v>
      </c>
      <c r="I233" s="187">
        <f t="shared" si="5"/>
        <v>0</v>
      </c>
      <c r="J233" s="188"/>
      <c r="K233" s="188"/>
      <c r="L233" s="189"/>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row>
    <row r="234" spans="1:48" s="191" customFormat="1" ht="11.25" customHeight="1">
      <c r="A234" s="184">
        <v>38</v>
      </c>
      <c r="B234" s="192"/>
      <c r="C234" s="193"/>
      <c r="D234" s="188"/>
      <c r="E234" s="313"/>
      <c r="F234" s="323"/>
      <c r="G234" s="323"/>
      <c r="H234" s="186">
        <v>100</v>
      </c>
      <c r="I234" s="187">
        <f t="shared" si="5"/>
        <v>0</v>
      </c>
      <c r="J234" s="188"/>
      <c r="K234" s="188"/>
      <c r="L234" s="189"/>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row>
    <row r="235" spans="1:48" s="191" customFormat="1" ht="11.25" customHeight="1">
      <c r="A235" s="184">
        <v>39</v>
      </c>
      <c r="B235" s="192"/>
      <c r="C235" s="193"/>
      <c r="D235" s="188"/>
      <c r="E235" s="313"/>
      <c r="F235" s="323"/>
      <c r="G235" s="323"/>
      <c r="H235" s="186">
        <v>100</v>
      </c>
      <c r="I235" s="187">
        <f t="shared" si="5"/>
        <v>0</v>
      </c>
      <c r="J235" s="188"/>
      <c r="K235" s="188"/>
      <c r="L235" s="189"/>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row>
    <row r="236" spans="1:48" s="191" customFormat="1" ht="11.25" customHeight="1">
      <c r="A236" s="184">
        <v>40</v>
      </c>
      <c r="B236" s="192"/>
      <c r="C236" s="193"/>
      <c r="D236" s="188"/>
      <c r="E236" s="313"/>
      <c r="F236" s="323"/>
      <c r="G236" s="323"/>
      <c r="H236" s="186">
        <v>100</v>
      </c>
      <c r="I236" s="187">
        <f t="shared" si="5"/>
        <v>0</v>
      </c>
      <c r="J236" s="188"/>
      <c r="K236" s="188"/>
      <c r="L236" s="189"/>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row>
    <row r="237" spans="1:48" s="191" customFormat="1" ht="11.25" customHeight="1">
      <c r="A237" s="184">
        <v>41</v>
      </c>
      <c r="B237" s="192"/>
      <c r="C237" s="193"/>
      <c r="D237" s="188"/>
      <c r="E237" s="313"/>
      <c r="F237" s="323"/>
      <c r="G237" s="323"/>
      <c r="H237" s="186">
        <v>100</v>
      </c>
      <c r="I237" s="187">
        <f t="shared" si="5"/>
        <v>0</v>
      </c>
      <c r="J237" s="188"/>
      <c r="K237" s="188"/>
      <c r="L237" s="189"/>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row>
    <row r="238" spans="1:48" s="191" customFormat="1" ht="11.25" customHeight="1">
      <c r="A238" s="184">
        <v>42</v>
      </c>
      <c r="B238" s="192"/>
      <c r="C238" s="193"/>
      <c r="D238" s="188"/>
      <c r="E238" s="313"/>
      <c r="F238" s="323"/>
      <c r="G238" s="323"/>
      <c r="H238" s="186">
        <v>100</v>
      </c>
      <c r="I238" s="187">
        <f t="shared" si="5"/>
        <v>0</v>
      </c>
      <c r="J238" s="188"/>
      <c r="K238" s="188"/>
      <c r="L238" s="189"/>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row>
    <row r="239" spans="1:48" s="191" customFormat="1" ht="11.25" customHeight="1">
      <c r="A239" s="184">
        <v>43</v>
      </c>
      <c r="B239" s="192"/>
      <c r="C239" s="193"/>
      <c r="D239" s="188"/>
      <c r="E239" s="313"/>
      <c r="F239" s="323"/>
      <c r="G239" s="323"/>
      <c r="H239" s="186">
        <v>100</v>
      </c>
      <c r="I239" s="187">
        <f t="shared" si="5"/>
        <v>0</v>
      </c>
      <c r="J239" s="188"/>
      <c r="K239" s="188"/>
      <c r="L239" s="189"/>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row>
    <row r="240" spans="1:48" s="191" customFormat="1" ht="11.25" customHeight="1">
      <c r="A240" s="184">
        <v>44</v>
      </c>
      <c r="B240" s="192"/>
      <c r="C240" s="193"/>
      <c r="D240" s="188"/>
      <c r="E240" s="313"/>
      <c r="F240" s="323"/>
      <c r="G240" s="323"/>
      <c r="H240" s="186">
        <v>100</v>
      </c>
      <c r="I240" s="187">
        <f t="shared" si="5"/>
        <v>0</v>
      </c>
      <c r="J240" s="188"/>
      <c r="K240" s="188"/>
      <c r="L240" s="189"/>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row>
    <row r="241" spans="1:48" s="191" customFormat="1" ht="11.25" customHeight="1">
      <c r="A241" s="184">
        <v>45</v>
      </c>
      <c r="B241" s="192"/>
      <c r="C241" s="193"/>
      <c r="D241" s="188"/>
      <c r="E241" s="313"/>
      <c r="F241" s="323"/>
      <c r="G241" s="323"/>
      <c r="H241" s="186">
        <v>100</v>
      </c>
      <c r="I241" s="187">
        <f t="shared" si="5"/>
        <v>0</v>
      </c>
      <c r="J241" s="188"/>
      <c r="K241" s="188"/>
      <c r="L241" s="189"/>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row>
    <row r="242" spans="1:48" s="191" customFormat="1" ht="11.25" customHeight="1">
      <c r="A242" s="184">
        <v>46</v>
      </c>
      <c r="B242" s="192"/>
      <c r="C242" s="193"/>
      <c r="D242" s="188"/>
      <c r="E242" s="313"/>
      <c r="F242" s="323"/>
      <c r="G242" s="323"/>
      <c r="H242" s="186">
        <v>100</v>
      </c>
      <c r="I242" s="187">
        <f t="shared" si="5"/>
        <v>0</v>
      </c>
      <c r="J242" s="188"/>
      <c r="K242" s="188"/>
      <c r="L242" s="189"/>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row>
    <row r="243" spans="1:48" s="191" customFormat="1" ht="11.25" customHeight="1">
      <c r="A243" s="184">
        <v>47</v>
      </c>
      <c r="B243" s="192"/>
      <c r="C243" s="193"/>
      <c r="D243" s="188"/>
      <c r="E243" s="313"/>
      <c r="F243" s="323"/>
      <c r="G243" s="323"/>
      <c r="H243" s="186">
        <v>100</v>
      </c>
      <c r="I243" s="187">
        <f t="shared" si="5"/>
        <v>0</v>
      </c>
      <c r="J243" s="188"/>
      <c r="K243" s="188"/>
      <c r="L243" s="189"/>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row>
    <row r="244" spans="1:48" s="191" customFormat="1" ht="11.25" customHeight="1">
      <c r="A244" s="184">
        <v>48</v>
      </c>
      <c r="B244" s="192"/>
      <c r="C244" s="193"/>
      <c r="D244" s="188"/>
      <c r="E244" s="313"/>
      <c r="F244" s="323"/>
      <c r="G244" s="323"/>
      <c r="H244" s="186">
        <v>100</v>
      </c>
      <c r="I244" s="187">
        <f t="shared" si="5"/>
        <v>0</v>
      </c>
      <c r="J244" s="188"/>
      <c r="K244" s="188"/>
      <c r="L244" s="189"/>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row>
    <row r="245" spans="1:48" s="191" customFormat="1" ht="11.25" customHeight="1">
      <c r="A245" s="184">
        <v>49</v>
      </c>
      <c r="B245" s="192"/>
      <c r="C245" s="193"/>
      <c r="D245" s="188"/>
      <c r="E245" s="313"/>
      <c r="F245" s="323"/>
      <c r="G245" s="323"/>
      <c r="H245" s="186">
        <v>100</v>
      </c>
      <c r="I245" s="187">
        <f t="shared" si="5"/>
        <v>0</v>
      </c>
      <c r="J245" s="188"/>
      <c r="K245" s="188"/>
      <c r="L245" s="189"/>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row>
    <row r="246" spans="1:48" s="191" customFormat="1" ht="11.25" customHeight="1" thickBot="1">
      <c r="A246" s="184">
        <v>50</v>
      </c>
      <c r="B246" s="192"/>
      <c r="C246" s="193"/>
      <c r="D246" s="188"/>
      <c r="E246" s="313"/>
      <c r="F246" s="323"/>
      <c r="G246" s="323"/>
      <c r="H246" s="186">
        <v>100</v>
      </c>
      <c r="I246" s="187">
        <f t="shared" si="5"/>
        <v>0</v>
      </c>
      <c r="J246" s="188"/>
      <c r="K246" s="188"/>
      <c r="L246" s="189"/>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row>
    <row r="247" spans="1:48" s="191" customFormat="1" ht="11.25" hidden="1" customHeight="1">
      <c r="A247" s="184">
        <v>51</v>
      </c>
      <c r="B247" s="192"/>
      <c r="C247" s="193"/>
      <c r="D247" s="188"/>
      <c r="E247" s="188"/>
      <c r="F247" s="185"/>
      <c r="G247" s="185"/>
      <c r="H247" s="186">
        <v>100</v>
      </c>
      <c r="I247" s="187">
        <f t="shared" si="5"/>
        <v>0</v>
      </c>
      <c r="J247" s="188"/>
      <c r="K247" s="188"/>
      <c r="L247" s="189"/>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row>
    <row r="248" spans="1:48" s="191" customFormat="1" ht="11.25" hidden="1" customHeight="1">
      <c r="A248" s="184">
        <v>52</v>
      </c>
      <c r="B248" s="192"/>
      <c r="C248" s="193"/>
      <c r="D248" s="188"/>
      <c r="E248" s="188"/>
      <c r="F248" s="185"/>
      <c r="G248" s="185"/>
      <c r="H248" s="186">
        <v>100</v>
      </c>
      <c r="I248" s="187">
        <f t="shared" si="5"/>
        <v>0</v>
      </c>
      <c r="J248" s="188"/>
      <c r="K248" s="188"/>
      <c r="L248" s="189"/>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row>
    <row r="249" spans="1:48" s="191" customFormat="1" ht="11.25" hidden="1" customHeight="1">
      <c r="A249" s="184">
        <v>53</v>
      </c>
      <c r="B249" s="192"/>
      <c r="C249" s="193"/>
      <c r="D249" s="188"/>
      <c r="E249" s="188"/>
      <c r="F249" s="185"/>
      <c r="G249" s="185"/>
      <c r="H249" s="186">
        <v>100</v>
      </c>
      <c r="I249" s="187">
        <f t="shared" si="5"/>
        <v>0</v>
      </c>
      <c r="J249" s="188"/>
      <c r="K249" s="188"/>
      <c r="L249" s="189"/>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row>
    <row r="250" spans="1:48" s="191" customFormat="1" ht="11.25" hidden="1" customHeight="1">
      <c r="A250" s="184">
        <v>54</v>
      </c>
      <c r="B250" s="192"/>
      <c r="C250" s="193"/>
      <c r="D250" s="188"/>
      <c r="E250" s="188"/>
      <c r="F250" s="185"/>
      <c r="G250" s="185"/>
      <c r="H250" s="186">
        <v>100</v>
      </c>
      <c r="I250" s="187">
        <f t="shared" si="5"/>
        <v>0</v>
      </c>
      <c r="J250" s="188"/>
      <c r="K250" s="188"/>
      <c r="L250" s="189"/>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row>
    <row r="251" spans="1:48" s="191" customFormat="1" ht="11.25" hidden="1" customHeight="1">
      <c r="A251" s="184">
        <v>55</v>
      </c>
      <c r="B251" s="192"/>
      <c r="C251" s="193"/>
      <c r="D251" s="188"/>
      <c r="E251" s="188"/>
      <c r="F251" s="185"/>
      <c r="G251" s="185"/>
      <c r="H251" s="186">
        <v>100</v>
      </c>
      <c r="I251" s="187">
        <f t="shared" si="5"/>
        <v>0</v>
      </c>
      <c r="J251" s="188"/>
      <c r="K251" s="188"/>
      <c r="L251" s="189"/>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row>
    <row r="252" spans="1:48" s="191" customFormat="1" ht="11.25" hidden="1" customHeight="1">
      <c r="A252" s="184">
        <v>56</v>
      </c>
      <c r="B252" s="192"/>
      <c r="C252" s="193"/>
      <c r="D252" s="188"/>
      <c r="E252" s="188"/>
      <c r="F252" s="185"/>
      <c r="G252" s="185"/>
      <c r="H252" s="186">
        <v>100</v>
      </c>
      <c r="I252" s="187">
        <f t="shared" si="5"/>
        <v>0</v>
      </c>
      <c r="J252" s="188"/>
      <c r="K252" s="188"/>
      <c r="L252" s="189"/>
      <c r="M252" s="190"/>
      <c r="N252" s="190"/>
      <c r="O252" s="190"/>
      <c r="P252" s="190"/>
      <c r="Q252" s="190"/>
      <c r="R252" s="190"/>
      <c r="S252" s="190"/>
      <c r="T252" s="190"/>
      <c r="U252" s="190"/>
      <c r="V252" s="190"/>
      <c r="W252" s="190"/>
      <c r="X252" s="190"/>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c r="AT252" s="190"/>
      <c r="AU252" s="190"/>
      <c r="AV252" s="190"/>
    </row>
    <row r="253" spans="1:48" s="191" customFormat="1" ht="11.25" hidden="1" customHeight="1">
      <c r="A253" s="184">
        <v>57</v>
      </c>
      <c r="B253" s="192"/>
      <c r="C253" s="193"/>
      <c r="D253" s="188"/>
      <c r="E253" s="188"/>
      <c r="F253" s="185"/>
      <c r="G253" s="185"/>
      <c r="H253" s="186">
        <v>100</v>
      </c>
      <c r="I253" s="187">
        <f t="shared" si="5"/>
        <v>0</v>
      </c>
      <c r="J253" s="188"/>
      <c r="K253" s="188"/>
      <c r="L253" s="189"/>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190"/>
      <c r="AU253" s="190"/>
      <c r="AV253" s="190"/>
    </row>
    <row r="254" spans="1:48" s="191" customFormat="1" ht="11.25" hidden="1" customHeight="1">
      <c r="A254" s="184">
        <v>58</v>
      </c>
      <c r="B254" s="192"/>
      <c r="C254" s="193"/>
      <c r="D254" s="188"/>
      <c r="E254" s="188"/>
      <c r="F254" s="185"/>
      <c r="G254" s="185"/>
      <c r="H254" s="186">
        <v>100</v>
      </c>
      <c r="I254" s="187">
        <f t="shared" si="5"/>
        <v>0</v>
      </c>
      <c r="J254" s="188"/>
      <c r="K254" s="188"/>
      <c r="L254" s="189"/>
      <c r="M254" s="190"/>
      <c r="N254" s="190"/>
      <c r="O254" s="190"/>
      <c r="P254" s="190"/>
      <c r="Q254" s="190"/>
      <c r="R254" s="190"/>
      <c r="S254" s="190"/>
      <c r="T254" s="190"/>
      <c r="U254" s="190"/>
      <c r="V254" s="190"/>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190"/>
      <c r="AU254" s="190"/>
      <c r="AV254" s="190"/>
    </row>
    <row r="255" spans="1:48" s="191" customFormat="1" ht="11.25" hidden="1" customHeight="1">
      <c r="A255" s="184">
        <v>59</v>
      </c>
      <c r="B255" s="192"/>
      <c r="C255" s="193"/>
      <c r="D255" s="188"/>
      <c r="E255" s="188"/>
      <c r="F255" s="185"/>
      <c r="G255" s="185"/>
      <c r="H255" s="186">
        <v>100</v>
      </c>
      <c r="I255" s="187">
        <f t="shared" si="5"/>
        <v>0</v>
      </c>
      <c r="J255" s="188"/>
      <c r="K255" s="188"/>
      <c r="L255" s="189"/>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row>
    <row r="256" spans="1:48" s="191" customFormat="1" ht="11.25" hidden="1" customHeight="1">
      <c r="A256" s="184">
        <v>60</v>
      </c>
      <c r="B256" s="192"/>
      <c r="C256" s="193"/>
      <c r="D256" s="188"/>
      <c r="E256" s="188"/>
      <c r="F256" s="185"/>
      <c r="G256" s="185"/>
      <c r="H256" s="186">
        <v>100</v>
      </c>
      <c r="I256" s="187">
        <f t="shared" si="5"/>
        <v>0</v>
      </c>
      <c r="J256" s="188"/>
      <c r="K256" s="188"/>
      <c r="L256" s="189"/>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row>
    <row r="257" spans="1:48" s="191" customFormat="1" ht="11.25" hidden="1" customHeight="1">
      <c r="A257" s="184">
        <v>61</v>
      </c>
      <c r="B257" s="192"/>
      <c r="C257" s="193"/>
      <c r="D257" s="188"/>
      <c r="E257" s="188"/>
      <c r="F257" s="185"/>
      <c r="G257" s="185"/>
      <c r="H257" s="186">
        <v>100</v>
      </c>
      <c r="I257" s="187">
        <f t="shared" ref="I257:I306" si="6">(F257+G257)*H257/100</f>
        <v>0</v>
      </c>
      <c r="J257" s="188"/>
      <c r="K257" s="188"/>
      <c r="L257" s="189"/>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row>
    <row r="258" spans="1:48" s="191" customFormat="1" ht="11.25" hidden="1" customHeight="1">
      <c r="A258" s="184">
        <v>62</v>
      </c>
      <c r="B258" s="192"/>
      <c r="C258" s="193"/>
      <c r="D258" s="188"/>
      <c r="E258" s="188"/>
      <c r="F258" s="185"/>
      <c r="G258" s="185"/>
      <c r="H258" s="186">
        <v>100</v>
      </c>
      <c r="I258" s="187">
        <f t="shared" si="6"/>
        <v>0</v>
      </c>
      <c r="J258" s="188"/>
      <c r="K258" s="188"/>
      <c r="L258" s="189"/>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190"/>
      <c r="AU258" s="190"/>
      <c r="AV258" s="190"/>
    </row>
    <row r="259" spans="1:48" s="191" customFormat="1" ht="11.25" hidden="1" customHeight="1">
      <c r="A259" s="184">
        <v>63</v>
      </c>
      <c r="B259" s="192"/>
      <c r="C259" s="193"/>
      <c r="D259" s="188"/>
      <c r="E259" s="188"/>
      <c r="F259" s="185"/>
      <c r="G259" s="185"/>
      <c r="H259" s="186">
        <v>100</v>
      </c>
      <c r="I259" s="187">
        <f t="shared" si="6"/>
        <v>0</v>
      </c>
      <c r="J259" s="188"/>
      <c r="K259" s="188"/>
      <c r="L259" s="189"/>
      <c r="M259" s="190"/>
      <c r="N259" s="190"/>
      <c r="O259" s="190"/>
      <c r="P259" s="190"/>
      <c r="Q259" s="190"/>
      <c r="R259" s="190"/>
      <c r="S259" s="190"/>
      <c r="T259" s="190"/>
      <c r="U259" s="190"/>
      <c r="V259" s="190"/>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0"/>
      <c r="AT259" s="190"/>
      <c r="AU259" s="190"/>
      <c r="AV259" s="190"/>
    </row>
    <row r="260" spans="1:48" s="191" customFormat="1" ht="11.25" hidden="1" customHeight="1">
      <c r="A260" s="184">
        <v>64</v>
      </c>
      <c r="B260" s="192"/>
      <c r="C260" s="193"/>
      <c r="D260" s="188"/>
      <c r="E260" s="188"/>
      <c r="F260" s="185"/>
      <c r="G260" s="185"/>
      <c r="H260" s="186">
        <v>100</v>
      </c>
      <c r="I260" s="187">
        <f t="shared" si="6"/>
        <v>0</v>
      </c>
      <c r="J260" s="188"/>
      <c r="K260" s="188"/>
      <c r="L260" s="189"/>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c r="AR260" s="190"/>
      <c r="AS260" s="190"/>
      <c r="AT260" s="190"/>
      <c r="AU260" s="190"/>
      <c r="AV260" s="190"/>
    </row>
    <row r="261" spans="1:48" s="191" customFormat="1" ht="11.25" hidden="1" customHeight="1">
      <c r="A261" s="184">
        <v>65</v>
      </c>
      <c r="B261" s="192"/>
      <c r="C261" s="193"/>
      <c r="D261" s="188"/>
      <c r="E261" s="188"/>
      <c r="F261" s="185"/>
      <c r="G261" s="185"/>
      <c r="H261" s="186">
        <v>100</v>
      </c>
      <c r="I261" s="187">
        <f t="shared" si="6"/>
        <v>0</v>
      </c>
      <c r="J261" s="188"/>
      <c r="K261" s="188"/>
      <c r="L261" s="189"/>
      <c r="M261" s="190"/>
      <c r="N261" s="190"/>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0"/>
      <c r="AT261" s="190"/>
      <c r="AU261" s="190"/>
      <c r="AV261" s="190"/>
    </row>
    <row r="262" spans="1:48" s="191" customFormat="1" ht="11.25" hidden="1" customHeight="1">
      <c r="A262" s="184">
        <v>66</v>
      </c>
      <c r="B262" s="192"/>
      <c r="C262" s="193"/>
      <c r="D262" s="188"/>
      <c r="E262" s="188"/>
      <c r="F262" s="185"/>
      <c r="G262" s="185"/>
      <c r="H262" s="186">
        <v>100</v>
      </c>
      <c r="I262" s="187">
        <f t="shared" si="6"/>
        <v>0</v>
      </c>
      <c r="J262" s="188"/>
      <c r="K262" s="188"/>
      <c r="L262" s="189"/>
      <c r="M262" s="190"/>
      <c r="N262" s="190"/>
      <c r="O262" s="190"/>
      <c r="P262" s="190"/>
      <c r="Q262" s="190"/>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190"/>
      <c r="AR262" s="190"/>
      <c r="AS262" s="190"/>
      <c r="AT262" s="190"/>
      <c r="AU262" s="190"/>
      <c r="AV262" s="190"/>
    </row>
    <row r="263" spans="1:48" s="191" customFormat="1" ht="11.25" hidden="1" customHeight="1">
      <c r="A263" s="184">
        <v>67</v>
      </c>
      <c r="B263" s="192"/>
      <c r="C263" s="193"/>
      <c r="D263" s="188"/>
      <c r="E263" s="188"/>
      <c r="F263" s="185"/>
      <c r="G263" s="185"/>
      <c r="H263" s="186">
        <v>100</v>
      </c>
      <c r="I263" s="187">
        <f t="shared" si="6"/>
        <v>0</v>
      </c>
      <c r="J263" s="188"/>
      <c r="K263" s="188"/>
      <c r="L263" s="189"/>
      <c r="M263" s="190"/>
      <c r="N263" s="190"/>
      <c r="O263" s="190"/>
      <c r="P263" s="190"/>
      <c r="Q263" s="190"/>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0"/>
      <c r="AT263" s="190"/>
      <c r="AU263" s="190"/>
      <c r="AV263" s="190"/>
    </row>
    <row r="264" spans="1:48" s="191" customFormat="1" ht="11.25" hidden="1" customHeight="1">
      <c r="A264" s="184">
        <v>68</v>
      </c>
      <c r="B264" s="192"/>
      <c r="C264" s="193"/>
      <c r="D264" s="188"/>
      <c r="E264" s="188"/>
      <c r="F264" s="185"/>
      <c r="G264" s="185"/>
      <c r="H264" s="186">
        <v>100</v>
      </c>
      <c r="I264" s="187">
        <f t="shared" si="6"/>
        <v>0</v>
      </c>
      <c r="J264" s="188"/>
      <c r="K264" s="188"/>
      <c r="L264" s="189"/>
      <c r="M264" s="190"/>
      <c r="N264" s="190"/>
      <c r="O264" s="190"/>
      <c r="P264" s="190"/>
      <c r="Q264" s="190"/>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190"/>
      <c r="AU264" s="190"/>
      <c r="AV264" s="190"/>
    </row>
    <row r="265" spans="1:48" s="191" customFormat="1" ht="11.25" hidden="1" customHeight="1">
      <c r="A265" s="184">
        <v>69</v>
      </c>
      <c r="B265" s="192"/>
      <c r="C265" s="193"/>
      <c r="D265" s="188"/>
      <c r="E265" s="188"/>
      <c r="F265" s="185"/>
      <c r="G265" s="185"/>
      <c r="H265" s="186">
        <v>100</v>
      </c>
      <c r="I265" s="187">
        <f t="shared" si="6"/>
        <v>0</v>
      </c>
      <c r="J265" s="188"/>
      <c r="K265" s="188"/>
      <c r="L265" s="189"/>
      <c r="M265" s="190"/>
      <c r="N265" s="190"/>
      <c r="O265" s="190"/>
      <c r="P265" s="190"/>
      <c r="Q265" s="190"/>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0"/>
      <c r="AT265" s="190"/>
      <c r="AU265" s="190"/>
      <c r="AV265" s="190"/>
    </row>
    <row r="266" spans="1:48" s="191" customFormat="1" ht="11.25" hidden="1" customHeight="1">
      <c r="A266" s="184">
        <v>70</v>
      </c>
      <c r="B266" s="192"/>
      <c r="C266" s="193"/>
      <c r="D266" s="188"/>
      <c r="E266" s="188"/>
      <c r="F266" s="185"/>
      <c r="G266" s="185"/>
      <c r="H266" s="186">
        <v>100</v>
      </c>
      <c r="I266" s="187">
        <f t="shared" si="6"/>
        <v>0</v>
      </c>
      <c r="J266" s="188"/>
      <c r="K266" s="188"/>
      <c r="L266" s="189"/>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row>
    <row r="267" spans="1:48" s="191" customFormat="1" ht="11.25" hidden="1" customHeight="1">
      <c r="A267" s="184">
        <v>71</v>
      </c>
      <c r="B267" s="192"/>
      <c r="C267" s="193"/>
      <c r="D267" s="188"/>
      <c r="E267" s="188"/>
      <c r="F267" s="185"/>
      <c r="G267" s="185"/>
      <c r="H267" s="186">
        <v>100</v>
      </c>
      <c r="I267" s="187">
        <f t="shared" si="6"/>
        <v>0</v>
      </c>
      <c r="J267" s="188"/>
      <c r="K267" s="188"/>
      <c r="L267" s="189"/>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row>
    <row r="268" spans="1:48" s="191" customFormat="1" ht="11.25" hidden="1" customHeight="1">
      <c r="A268" s="184">
        <v>72</v>
      </c>
      <c r="B268" s="192"/>
      <c r="C268" s="193"/>
      <c r="D268" s="188"/>
      <c r="E268" s="188"/>
      <c r="F268" s="185"/>
      <c r="G268" s="185"/>
      <c r="H268" s="186">
        <v>100</v>
      </c>
      <c r="I268" s="187">
        <f t="shared" si="6"/>
        <v>0</v>
      </c>
      <c r="J268" s="188"/>
      <c r="K268" s="188"/>
      <c r="L268" s="189"/>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row>
    <row r="269" spans="1:48" s="191" customFormat="1" ht="11.25" hidden="1" customHeight="1">
      <c r="A269" s="184">
        <v>73</v>
      </c>
      <c r="B269" s="192"/>
      <c r="C269" s="193"/>
      <c r="D269" s="188"/>
      <c r="E269" s="188"/>
      <c r="F269" s="185"/>
      <c r="G269" s="185"/>
      <c r="H269" s="186">
        <v>100</v>
      </c>
      <c r="I269" s="187">
        <f t="shared" si="6"/>
        <v>0</v>
      </c>
      <c r="J269" s="188"/>
      <c r="K269" s="188"/>
      <c r="L269" s="189"/>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row>
    <row r="270" spans="1:48" s="191" customFormat="1" ht="11.25" hidden="1" customHeight="1">
      <c r="A270" s="184">
        <v>74</v>
      </c>
      <c r="B270" s="192"/>
      <c r="C270" s="193"/>
      <c r="D270" s="188"/>
      <c r="E270" s="188"/>
      <c r="F270" s="185"/>
      <c r="G270" s="185"/>
      <c r="H270" s="186">
        <v>100</v>
      </c>
      <c r="I270" s="187">
        <f t="shared" si="6"/>
        <v>0</v>
      </c>
      <c r="J270" s="188"/>
      <c r="K270" s="188"/>
      <c r="L270" s="189"/>
      <c r="M270" s="190"/>
      <c r="N270" s="190"/>
      <c r="O270" s="190"/>
      <c r="P270" s="190"/>
      <c r="Q270" s="190"/>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190"/>
      <c r="AU270" s="190"/>
      <c r="AV270" s="190"/>
    </row>
    <row r="271" spans="1:48" s="191" customFormat="1" ht="11.25" hidden="1" customHeight="1">
      <c r="A271" s="184">
        <v>75</v>
      </c>
      <c r="B271" s="192"/>
      <c r="C271" s="193"/>
      <c r="D271" s="188"/>
      <c r="E271" s="188"/>
      <c r="F271" s="185"/>
      <c r="G271" s="185"/>
      <c r="H271" s="186">
        <v>100</v>
      </c>
      <c r="I271" s="187">
        <f t="shared" si="6"/>
        <v>0</v>
      </c>
      <c r="J271" s="188"/>
      <c r="K271" s="188"/>
      <c r="L271" s="189"/>
      <c r="M271" s="190"/>
      <c r="N271" s="190"/>
      <c r="O271" s="190"/>
      <c r="P271" s="190"/>
      <c r="Q271" s="190"/>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c r="AT271" s="190"/>
      <c r="AU271" s="190"/>
      <c r="AV271" s="190"/>
    </row>
    <row r="272" spans="1:48" s="191" customFormat="1" ht="11.25" hidden="1" customHeight="1">
      <c r="A272" s="184">
        <v>76</v>
      </c>
      <c r="B272" s="192"/>
      <c r="C272" s="193"/>
      <c r="D272" s="188"/>
      <c r="E272" s="188"/>
      <c r="F272" s="185"/>
      <c r="G272" s="185"/>
      <c r="H272" s="186">
        <v>100</v>
      </c>
      <c r="I272" s="187">
        <f t="shared" si="6"/>
        <v>0</v>
      </c>
      <c r="J272" s="188"/>
      <c r="K272" s="188"/>
      <c r="L272" s="189"/>
      <c r="M272" s="190"/>
      <c r="N272" s="190"/>
      <c r="O272" s="190"/>
      <c r="P272" s="190"/>
      <c r="Q272" s="190"/>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c r="AT272" s="190"/>
      <c r="AU272" s="190"/>
      <c r="AV272" s="190"/>
    </row>
    <row r="273" spans="1:48" s="191" customFormat="1" ht="11.25" hidden="1" customHeight="1">
      <c r="A273" s="184">
        <v>77</v>
      </c>
      <c r="B273" s="192"/>
      <c r="C273" s="193"/>
      <c r="D273" s="188"/>
      <c r="E273" s="188"/>
      <c r="F273" s="185"/>
      <c r="G273" s="185"/>
      <c r="H273" s="186">
        <v>100</v>
      </c>
      <c r="I273" s="187">
        <f t="shared" si="6"/>
        <v>0</v>
      </c>
      <c r="J273" s="188"/>
      <c r="K273" s="188"/>
      <c r="L273" s="189"/>
      <c r="M273" s="190"/>
      <c r="N273" s="190"/>
      <c r="O273" s="190"/>
      <c r="P273" s="190"/>
      <c r="Q273" s="190"/>
      <c r="R273" s="190"/>
      <c r="S273" s="190"/>
      <c r="T273" s="190"/>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190"/>
      <c r="AR273" s="190"/>
      <c r="AS273" s="190"/>
      <c r="AT273" s="190"/>
      <c r="AU273" s="190"/>
      <c r="AV273" s="190"/>
    </row>
    <row r="274" spans="1:48" s="191" customFormat="1" ht="11.25" hidden="1" customHeight="1">
      <c r="A274" s="184">
        <v>78</v>
      </c>
      <c r="B274" s="192"/>
      <c r="C274" s="193"/>
      <c r="D274" s="188"/>
      <c r="E274" s="188"/>
      <c r="F274" s="185"/>
      <c r="G274" s="185"/>
      <c r="H274" s="186">
        <v>100</v>
      </c>
      <c r="I274" s="187">
        <f t="shared" si="6"/>
        <v>0</v>
      </c>
      <c r="J274" s="188"/>
      <c r="K274" s="188"/>
      <c r="L274" s="189"/>
      <c r="M274" s="190"/>
      <c r="N274" s="190"/>
      <c r="O274" s="190"/>
      <c r="P274" s="190"/>
      <c r="Q274" s="190"/>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190"/>
      <c r="AU274" s="190"/>
      <c r="AV274" s="190"/>
    </row>
    <row r="275" spans="1:48" s="191" customFormat="1" ht="11.25" hidden="1" customHeight="1">
      <c r="A275" s="184">
        <v>79</v>
      </c>
      <c r="B275" s="192"/>
      <c r="C275" s="193"/>
      <c r="D275" s="188"/>
      <c r="E275" s="188"/>
      <c r="F275" s="185"/>
      <c r="G275" s="185"/>
      <c r="H275" s="186">
        <v>100</v>
      </c>
      <c r="I275" s="187">
        <f t="shared" si="6"/>
        <v>0</v>
      </c>
      <c r="J275" s="188"/>
      <c r="K275" s="188"/>
      <c r="L275" s="189"/>
      <c r="M275" s="190"/>
      <c r="N275" s="190"/>
      <c r="O275" s="190"/>
      <c r="P275" s="190"/>
      <c r="Q275" s="190"/>
      <c r="R275" s="190"/>
      <c r="S275" s="190"/>
      <c r="T275" s="190"/>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190"/>
      <c r="AS275" s="190"/>
      <c r="AT275" s="190"/>
      <c r="AU275" s="190"/>
      <c r="AV275" s="190"/>
    </row>
    <row r="276" spans="1:48" s="191" customFormat="1" ht="11.25" hidden="1" customHeight="1">
      <c r="A276" s="184">
        <v>80</v>
      </c>
      <c r="B276" s="192"/>
      <c r="C276" s="193"/>
      <c r="D276" s="188"/>
      <c r="E276" s="188"/>
      <c r="F276" s="185"/>
      <c r="G276" s="185"/>
      <c r="H276" s="186">
        <v>100</v>
      </c>
      <c r="I276" s="187">
        <f t="shared" si="6"/>
        <v>0</v>
      </c>
      <c r="J276" s="188"/>
      <c r="K276" s="188"/>
      <c r="L276" s="189"/>
      <c r="M276" s="190"/>
      <c r="N276" s="190"/>
      <c r="O276" s="190"/>
      <c r="P276" s="190"/>
      <c r="Q276" s="190"/>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c r="AT276" s="190"/>
      <c r="AU276" s="190"/>
      <c r="AV276" s="190"/>
    </row>
    <row r="277" spans="1:48" s="191" customFormat="1" ht="11.25" hidden="1" customHeight="1">
      <c r="A277" s="184">
        <v>81</v>
      </c>
      <c r="B277" s="192"/>
      <c r="C277" s="193"/>
      <c r="D277" s="188"/>
      <c r="E277" s="188"/>
      <c r="F277" s="185"/>
      <c r="G277" s="185"/>
      <c r="H277" s="186">
        <v>100</v>
      </c>
      <c r="I277" s="187">
        <f t="shared" si="6"/>
        <v>0</v>
      </c>
      <c r="J277" s="188"/>
      <c r="K277" s="188"/>
      <c r="L277" s="189"/>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row>
    <row r="278" spans="1:48" s="191" customFormat="1" ht="11.25" hidden="1" customHeight="1">
      <c r="A278" s="184">
        <v>82</v>
      </c>
      <c r="B278" s="192"/>
      <c r="C278" s="193"/>
      <c r="D278" s="188"/>
      <c r="E278" s="188"/>
      <c r="F278" s="185"/>
      <c r="G278" s="185"/>
      <c r="H278" s="186">
        <v>100</v>
      </c>
      <c r="I278" s="187">
        <f t="shared" si="6"/>
        <v>0</v>
      </c>
      <c r="J278" s="188"/>
      <c r="K278" s="188"/>
      <c r="L278" s="189"/>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190"/>
      <c r="AU278" s="190"/>
      <c r="AV278" s="190"/>
    </row>
    <row r="279" spans="1:48" s="191" customFormat="1" ht="11.25" hidden="1" customHeight="1">
      <c r="A279" s="184">
        <v>83</v>
      </c>
      <c r="B279" s="192"/>
      <c r="C279" s="193"/>
      <c r="D279" s="188"/>
      <c r="E279" s="188"/>
      <c r="F279" s="185"/>
      <c r="G279" s="185"/>
      <c r="H279" s="186">
        <v>100</v>
      </c>
      <c r="I279" s="187">
        <f t="shared" si="6"/>
        <v>0</v>
      </c>
      <c r="J279" s="188"/>
      <c r="K279" s="188"/>
      <c r="L279" s="189"/>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row>
    <row r="280" spans="1:48" s="191" customFormat="1" ht="11.25" hidden="1" customHeight="1">
      <c r="A280" s="184">
        <v>84</v>
      </c>
      <c r="B280" s="192"/>
      <c r="C280" s="193"/>
      <c r="D280" s="188"/>
      <c r="E280" s="188"/>
      <c r="F280" s="185"/>
      <c r="G280" s="185"/>
      <c r="H280" s="186">
        <v>100</v>
      </c>
      <c r="I280" s="187">
        <f t="shared" si="6"/>
        <v>0</v>
      </c>
      <c r="J280" s="188"/>
      <c r="K280" s="188"/>
      <c r="L280" s="189"/>
      <c r="M280" s="190"/>
      <c r="N280" s="190"/>
      <c r="O280" s="190"/>
      <c r="P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190"/>
      <c r="AU280" s="190"/>
      <c r="AV280" s="190"/>
    </row>
    <row r="281" spans="1:48" s="191" customFormat="1" ht="11.25" hidden="1" customHeight="1">
      <c r="A281" s="184">
        <v>85</v>
      </c>
      <c r="B281" s="192"/>
      <c r="C281" s="193"/>
      <c r="D281" s="188"/>
      <c r="E281" s="188"/>
      <c r="F281" s="185"/>
      <c r="G281" s="185"/>
      <c r="H281" s="186">
        <v>100</v>
      </c>
      <c r="I281" s="187">
        <f t="shared" si="6"/>
        <v>0</v>
      </c>
      <c r="J281" s="188"/>
      <c r="K281" s="188"/>
      <c r="L281" s="189"/>
      <c r="M281" s="190"/>
      <c r="N281" s="190"/>
      <c r="O281" s="190"/>
      <c r="P281" s="190"/>
      <c r="Q281" s="190"/>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90"/>
      <c r="AR281" s="190"/>
      <c r="AS281" s="190"/>
      <c r="AT281" s="190"/>
      <c r="AU281" s="190"/>
      <c r="AV281" s="190"/>
    </row>
    <row r="282" spans="1:48" s="191" customFormat="1" ht="11.25" hidden="1" customHeight="1">
      <c r="A282" s="184">
        <v>86</v>
      </c>
      <c r="B282" s="192"/>
      <c r="C282" s="193"/>
      <c r="D282" s="188"/>
      <c r="E282" s="188"/>
      <c r="F282" s="185"/>
      <c r="G282" s="185"/>
      <c r="H282" s="186">
        <v>100</v>
      </c>
      <c r="I282" s="187">
        <f t="shared" si="6"/>
        <v>0</v>
      </c>
      <c r="J282" s="188"/>
      <c r="K282" s="188"/>
      <c r="L282" s="189"/>
      <c r="M282" s="190"/>
      <c r="N282" s="190"/>
      <c r="O282" s="190"/>
      <c r="P282" s="190"/>
      <c r="Q282" s="190"/>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190"/>
      <c r="AU282" s="190"/>
      <c r="AV282" s="190"/>
    </row>
    <row r="283" spans="1:48" s="191" customFormat="1" ht="11.25" hidden="1" customHeight="1">
      <c r="A283" s="184">
        <v>87</v>
      </c>
      <c r="B283" s="192"/>
      <c r="C283" s="193"/>
      <c r="D283" s="188"/>
      <c r="E283" s="188"/>
      <c r="F283" s="185"/>
      <c r="G283" s="185"/>
      <c r="H283" s="186">
        <v>100</v>
      </c>
      <c r="I283" s="187">
        <f t="shared" si="6"/>
        <v>0</v>
      </c>
      <c r="J283" s="188"/>
      <c r="K283" s="188"/>
      <c r="L283" s="189"/>
      <c r="M283" s="190"/>
      <c r="N283" s="190"/>
      <c r="O283" s="190"/>
      <c r="P283" s="190"/>
      <c r="Q283" s="190"/>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190"/>
      <c r="AU283" s="190"/>
      <c r="AV283" s="190"/>
    </row>
    <row r="284" spans="1:48" s="191" customFormat="1" ht="11.25" hidden="1" customHeight="1">
      <c r="A284" s="184">
        <v>88</v>
      </c>
      <c r="B284" s="192"/>
      <c r="C284" s="193"/>
      <c r="D284" s="188"/>
      <c r="E284" s="188"/>
      <c r="F284" s="185"/>
      <c r="G284" s="185"/>
      <c r="H284" s="186">
        <v>100</v>
      </c>
      <c r="I284" s="187">
        <f t="shared" si="6"/>
        <v>0</v>
      </c>
      <c r="J284" s="188"/>
      <c r="K284" s="188"/>
      <c r="L284" s="189"/>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190"/>
      <c r="AV284" s="190"/>
    </row>
    <row r="285" spans="1:48" s="191" customFormat="1" ht="11.25" hidden="1" customHeight="1">
      <c r="A285" s="184">
        <v>89</v>
      </c>
      <c r="B285" s="192"/>
      <c r="C285" s="193"/>
      <c r="D285" s="188"/>
      <c r="E285" s="188"/>
      <c r="F285" s="185"/>
      <c r="G285" s="185"/>
      <c r="H285" s="186">
        <v>100</v>
      </c>
      <c r="I285" s="187">
        <f t="shared" si="6"/>
        <v>0</v>
      </c>
      <c r="J285" s="188"/>
      <c r="K285" s="188"/>
      <c r="L285" s="189"/>
      <c r="M285" s="190"/>
      <c r="N285" s="190"/>
      <c r="O285" s="190"/>
      <c r="P285" s="190"/>
      <c r="Q285" s="190"/>
      <c r="R285" s="190"/>
      <c r="S285" s="190"/>
      <c r="T285" s="190"/>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190"/>
      <c r="AU285" s="190"/>
      <c r="AV285" s="190"/>
    </row>
    <row r="286" spans="1:48" s="191" customFormat="1" ht="11.25" hidden="1" customHeight="1">
      <c r="A286" s="184">
        <v>90</v>
      </c>
      <c r="B286" s="192"/>
      <c r="C286" s="193"/>
      <c r="D286" s="188"/>
      <c r="E286" s="188"/>
      <c r="F286" s="185"/>
      <c r="G286" s="185"/>
      <c r="H286" s="186">
        <v>100</v>
      </c>
      <c r="I286" s="187">
        <f t="shared" si="6"/>
        <v>0</v>
      </c>
      <c r="J286" s="188"/>
      <c r="K286" s="188"/>
      <c r="L286" s="189"/>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190"/>
      <c r="AU286" s="190"/>
      <c r="AV286" s="190"/>
    </row>
    <row r="287" spans="1:48" s="191" customFormat="1" ht="11.25" hidden="1" customHeight="1">
      <c r="A287" s="184">
        <v>91</v>
      </c>
      <c r="B287" s="192"/>
      <c r="C287" s="193"/>
      <c r="D287" s="188"/>
      <c r="E287" s="188"/>
      <c r="F287" s="185"/>
      <c r="G287" s="185"/>
      <c r="H287" s="186">
        <v>100</v>
      </c>
      <c r="I287" s="187">
        <f t="shared" si="6"/>
        <v>0</v>
      </c>
      <c r="J287" s="188"/>
      <c r="K287" s="188"/>
      <c r="L287" s="189"/>
      <c r="M287" s="190"/>
      <c r="N287" s="190"/>
      <c r="O287" s="190"/>
      <c r="P287" s="190"/>
      <c r="Q287" s="190"/>
      <c r="R287" s="190"/>
      <c r="S287" s="190"/>
      <c r="T287" s="190"/>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190"/>
      <c r="AU287" s="190"/>
      <c r="AV287" s="190"/>
    </row>
    <row r="288" spans="1:48" s="191" customFormat="1" ht="11.25" hidden="1" customHeight="1">
      <c r="A288" s="184">
        <v>92</v>
      </c>
      <c r="B288" s="192"/>
      <c r="C288" s="193"/>
      <c r="D288" s="188"/>
      <c r="E288" s="188"/>
      <c r="F288" s="185"/>
      <c r="G288" s="185"/>
      <c r="H288" s="186">
        <v>100</v>
      </c>
      <c r="I288" s="187">
        <f t="shared" si="6"/>
        <v>0</v>
      </c>
      <c r="J288" s="188"/>
      <c r="K288" s="188"/>
      <c r="L288" s="189"/>
      <c r="M288" s="190"/>
      <c r="N288" s="190"/>
      <c r="O288" s="190"/>
      <c r="P288" s="190"/>
      <c r="Q288" s="190"/>
      <c r="R288" s="190"/>
      <c r="S288" s="190"/>
      <c r="T288" s="190"/>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190"/>
      <c r="AU288" s="190"/>
      <c r="AV288" s="190"/>
    </row>
    <row r="289" spans="1:48" s="191" customFormat="1" ht="11.25" hidden="1" customHeight="1">
      <c r="A289" s="184">
        <v>93</v>
      </c>
      <c r="B289" s="192"/>
      <c r="C289" s="193"/>
      <c r="D289" s="188"/>
      <c r="E289" s="188"/>
      <c r="F289" s="185"/>
      <c r="G289" s="185"/>
      <c r="H289" s="186">
        <v>100</v>
      </c>
      <c r="I289" s="187">
        <f t="shared" si="6"/>
        <v>0</v>
      </c>
      <c r="J289" s="188"/>
      <c r="K289" s="188"/>
      <c r="L289" s="189"/>
      <c r="M289" s="190"/>
      <c r="N289" s="190"/>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190"/>
      <c r="AU289" s="190"/>
      <c r="AV289" s="190"/>
    </row>
    <row r="290" spans="1:48" s="191" customFormat="1" ht="11.25" hidden="1" customHeight="1">
      <c r="A290" s="184">
        <v>94</v>
      </c>
      <c r="B290" s="192"/>
      <c r="C290" s="193"/>
      <c r="D290" s="188"/>
      <c r="E290" s="188"/>
      <c r="F290" s="185"/>
      <c r="G290" s="185"/>
      <c r="H290" s="186">
        <v>100</v>
      </c>
      <c r="I290" s="187">
        <f t="shared" si="6"/>
        <v>0</v>
      </c>
      <c r="J290" s="188"/>
      <c r="K290" s="188"/>
      <c r="L290" s="189"/>
      <c r="M290" s="190"/>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AU290" s="190"/>
      <c r="AV290" s="190"/>
    </row>
    <row r="291" spans="1:48" s="191" customFormat="1" ht="11.25" hidden="1" customHeight="1">
      <c r="A291" s="184">
        <v>95</v>
      </c>
      <c r="B291" s="192"/>
      <c r="C291" s="193"/>
      <c r="D291" s="188"/>
      <c r="E291" s="188"/>
      <c r="F291" s="185"/>
      <c r="G291" s="185"/>
      <c r="H291" s="186">
        <v>100</v>
      </c>
      <c r="I291" s="187">
        <f t="shared" si="6"/>
        <v>0</v>
      </c>
      <c r="J291" s="188"/>
      <c r="K291" s="188"/>
      <c r="L291" s="189"/>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row>
    <row r="292" spans="1:48" s="191" customFormat="1" ht="11.25" hidden="1" customHeight="1">
      <c r="A292" s="184">
        <v>96</v>
      </c>
      <c r="B292" s="192"/>
      <c r="C292" s="193"/>
      <c r="D292" s="188"/>
      <c r="E292" s="188"/>
      <c r="F292" s="185"/>
      <c r="G292" s="185"/>
      <c r="H292" s="186">
        <v>100</v>
      </c>
      <c r="I292" s="187">
        <f t="shared" si="6"/>
        <v>0</v>
      </c>
      <c r="J292" s="188"/>
      <c r="K292" s="188"/>
      <c r="L292" s="189"/>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row>
    <row r="293" spans="1:48" s="191" customFormat="1" ht="11.25" hidden="1" customHeight="1">
      <c r="A293" s="184">
        <v>97</v>
      </c>
      <c r="B293" s="192"/>
      <c r="C293" s="193"/>
      <c r="D293" s="188"/>
      <c r="E293" s="188"/>
      <c r="F293" s="185"/>
      <c r="G293" s="185"/>
      <c r="H293" s="186">
        <v>100</v>
      </c>
      <c r="I293" s="187">
        <f t="shared" si="6"/>
        <v>0</v>
      </c>
      <c r="J293" s="188"/>
      <c r="K293" s="188"/>
      <c r="L293" s="189"/>
      <c r="M293" s="190"/>
      <c r="N293" s="190"/>
      <c r="O293" s="190"/>
      <c r="P293" s="190"/>
      <c r="Q293" s="190"/>
      <c r="R293" s="190"/>
      <c r="S293" s="190"/>
      <c r="T293" s="190"/>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190"/>
      <c r="AU293" s="190"/>
      <c r="AV293" s="190"/>
    </row>
    <row r="294" spans="1:48" s="191" customFormat="1" ht="11.25" hidden="1" customHeight="1">
      <c r="A294" s="184">
        <v>98</v>
      </c>
      <c r="B294" s="192"/>
      <c r="C294" s="193"/>
      <c r="D294" s="188"/>
      <c r="E294" s="188"/>
      <c r="F294" s="185"/>
      <c r="G294" s="185"/>
      <c r="H294" s="186">
        <v>100</v>
      </c>
      <c r="I294" s="187">
        <f t="shared" si="6"/>
        <v>0</v>
      </c>
      <c r="J294" s="188"/>
      <c r="K294" s="188"/>
      <c r="L294" s="189"/>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190"/>
      <c r="AU294" s="190"/>
      <c r="AV294" s="190"/>
    </row>
    <row r="295" spans="1:48" s="191" customFormat="1" ht="11.25" hidden="1" customHeight="1">
      <c r="A295" s="184">
        <v>99</v>
      </c>
      <c r="B295" s="192"/>
      <c r="C295" s="193"/>
      <c r="D295" s="188"/>
      <c r="E295" s="188"/>
      <c r="F295" s="185"/>
      <c r="G295" s="185"/>
      <c r="H295" s="186">
        <v>100</v>
      </c>
      <c r="I295" s="187">
        <f t="shared" si="6"/>
        <v>0</v>
      </c>
      <c r="J295" s="188"/>
      <c r="K295" s="188"/>
      <c r="L295" s="189"/>
      <c r="M295" s="190"/>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190"/>
      <c r="AU295" s="190"/>
      <c r="AV295" s="190"/>
    </row>
    <row r="296" spans="1:48" s="191" customFormat="1" ht="11.25" hidden="1" customHeight="1">
      <c r="A296" s="184">
        <v>100</v>
      </c>
      <c r="B296" s="192"/>
      <c r="C296" s="193"/>
      <c r="D296" s="188"/>
      <c r="E296" s="188"/>
      <c r="F296" s="185"/>
      <c r="G296" s="185"/>
      <c r="H296" s="186">
        <v>100</v>
      </c>
      <c r="I296" s="187">
        <f t="shared" si="6"/>
        <v>0</v>
      </c>
      <c r="J296" s="188"/>
      <c r="K296" s="188"/>
      <c r="L296" s="189"/>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190"/>
      <c r="AU296" s="190"/>
      <c r="AV296" s="190"/>
    </row>
    <row r="297" spans="1:48" s="191" customFormat="1" ht="11.25" hidden="1" customHeight="1">
      <c r="A297" s="184">
        <v>101</v>
      </c>
      <c r="B297" s="192"/>
      <c r="C297" s="193"/>
      <c r="D297" s="188"/>
      <c r="E297" s="188"/>
      <c r="F297" s="185"/>
      <c r="G297" s="185"/>
      <c r="H297" s="186">
        <v>100</v>
      </c>
      <c r="I297" s="187">
        <f t="shared" si="6"/>
        <v>0</v>
      </c>
      <c r="J297" s="188"/>
      <c r="K297" s="188"/>
      <c r="L297" s="189"/>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row>
    <row r="298" spans="1:48" s="191" customFormat="1" ht="11.25" hidden="1" customHeight="1">
      <c r="A298" s="184">
        <v>102</v>
      </c>
      <c r="B298" s="192"/>
      <c r="C298" s="193"/>
      <c r="D298" s="188"/>
      <c r="E298" s="188"/>
      <c r="F298" s="185"/>
      <c r="G298" s="185"/>
      <c r="H298" s="186">
        <v>100</v>
      </c>
      <c r="I298" s="187">
        <f t="shared" si="6"/>
        <v>0</v>
      </c>
      <c r="J298" s="188"/>
      <c r="K298" s="188"/>
      <c r="L298" s="189"/>
      <c r="M298" s="190"/>
      <c r="N298" s="190"/>
      <c r="O298" s="190"/>
      <c r="P298" s="190"/>
      <c r="Q298" s="190"/>
      <c r="R298" s="190"/>
      <c r="S298" s="190"/>
      <c r="T298" s="190"/>
      <c r="U298" s="190"/>
      <c r="V298" s="190"/>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c r="AT298" s="190"/>
      <c r="AU298" s="190"/>
      <c r="AV298" s="190"/>
    </row>
    <row r="299" spans="1:48" s="191" customFormat="1" ht="11.25" hidden="1" customHeight="1">
      <c r="A299" s="184">
        <v>103</v>
      </c>
      <c r="B299" s="192"/>
      <c r="C299" s="193"/>
      <c r="D299" s="188"/>
      <c r="E299" s="188"/>
      <c r="F299" s="185"/>
      <c r="G299" s="185"/>
      <c r="H299" s="186">
        <v>100</v>
      </c>
      <c r="I299" s="187">
        <f t="shared" si="6"/>
        <v>0</v>
      </c>
      <c r="J299" s="188"/>
      <c r="K299" s="188"/>
      <c r="L299" s="189"/>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190"/>
      <c r="AU299" s="190"/>
      <c r="AV299" s="190"/>
    </row>
    <row r="300" spans="1:48" s="191" customFormat="1" ht="11.25" hidden="1" customHeight="1">
      <c r="A300" s="184">
        <v>104</v>
      </c>
      <c r="B300" s="192"/>
      <c r="C300" s="193"/>
      <c r="D300" s="188"/>
      <c r="E300" s="188"/>
      <c r="F300" s="185"/>
      <c r="G300" s="185"/>
      <c r="H300" s="186">
        <v>100</v>
      </c>
      <c r="I300" s="187">
        <f t="shared" si="6"/>
        <v>0</v>
      </c>
      <c r="J300" s="188"/>
      <c r="K300" s="188"/>
      <c r="L300" s="189"/>
      <c r="M300" s="190"/>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190"/>
      <c r="AU300" s="190"/>
      <c r="AV300" s="190"/>
    </row>
    <row r="301" spans="1:48" s="191" customFormat="1" ht="11.25" hidden="1" customHeight="1">
      <c r="A301" s="184">
        <v>105</v>
      </c>
      <c r="B301" s="192"/>
      <c r="C301" s="193"/>
      <c r="D301" s="188"/>
      <c r="E301" s="188"/>
      <c r="F301" s="185"/>
      <c r="G301" s="185"/>
      <c r="H301" s="186">
        <v>100</v>
      </c>
      <c r="I301" s="187">
        <f t="shared" si="6"/>
        <v>0</v>
      </c>
      <c r="J301" s="188"/>
      <c r="K301" s="188"/>
      <c r="L301" s="189"/>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190"/>
      <c r="AU301" s="190"/>
      <c r="AV301" s="190"/>
    </row>
    <row r="302" spans="1:48" s="191" customFormat="1" ht="11.25" hidden="1" customHeight="1">
      <c r="A302" s="184">
        <v>106</v>
      </c>
      <c r="B302" s="192"/>
      <c r="C302" s="193"/>
      <c r="D302" s="188"/>
      <c r="E302" s="188"/>
      <c r="F302" s="185"/>
      <c r="G302" s="185"/>
      <c r="H302" s="186">
        <v>100</v>
      </c>
      <c r="I302" s="187">
        <f t="shared" si="6"/>
        <v>0</v>
      </c>
      <c r="J302" s="188"/>
      <c r="K302" s="188"/>
      <c r="L302" s="189"/>
      <c r="M302" s="190"/>
      <c r="N302" s="190"/>
      <c r="O302" s="190"/>
      <c r="P302" s="190"/>
      <c r="Q302" s="190"/>
      <c r="R302" s="190"/>
      <c r="S302" s="190"/>
      <c r="T302" s="190"/>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190"/>
      <c r="AU302" s="190"/>
      <c r="AV302" s="190"/>
    </row>
    <row r="303" spans="1:48" s="191" customFormat="1" ht="11.25" hidden="1" customHeight="1">
      <c r="A303" s="184">
        <v>107</v>
      </c>
      <c r="B303" s="192"/>
      <c r="C303" s="193"/>
      <c r="D303" s="188"/>
      <c r="E303" s="188"/>
      <c r="F303" s="185"/>
      <c r="G303" s="185"/>
      <c r="H303" s="186">
        <v>100</v>
      </c>
      <c r="I303" s="187">
        <f t="shared" si="6"/>
        <v>0</v>
      </c>
      <c r="J303" s="188"/>
      <c r="K303" s="188"/>
      <c r="L303" s="189"/>
      <c r="M303" s="190"/>
      <c r="N303" s="190"/>
      <c r="O303" s="190"/>
      <c r="P303" s="190"/>
      <c r="Q303" s="190"/>
      <c r="R303" s="190"/>
      <c r="S303" s="190"/>
      <c r="T303" s="190"/>
      <c r="U303" s="190"/>
      <c r="V303" s="190"/>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c r="AT303" s="190"/>
      <c r="AU303" s="190"/>
      <c r="AV303" s="190"/>
    </row>
    <row r="304" spans="1:48" s="191" customFormat="1" ht="11.25" hidden="1" customHeight="1">
      <c r="A304" s="184">
        <v>108</v>
      </c>
      <c r="B304" s="192"/>
      <c r="C304" s="193"/>
      <c r="D304" s="188"/>
      <c r="E304" s="188"/>
      <c r="F304" s="185"/>
      <c r="G304" s="185"/>
      <c r="H304" s="186">
        <v>100</v>
      </c>
      <c r="I304" s="187">
        <f t="shared" si="6"/>
        <v>0</v>
      </c>
      <c r="J304" s="188"/>
      <c r="K304" s="188"/>
      <c r="L304" s="189"/>
      <c r="M304" s="190"/>
      <c r="N304" s="190"/>
      <c r="O304" s="190"/>
      <c r="P304" s="190"/>
      <c r="Q304" s="190"/>
      <c r="R304" s="190"/>
      <c r="S304" s="190"/>
      <c r="T304" s="190"/>
      <c r="U304" s="190"/>
      <c r="V304" s="190"/>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c r="AT304" s="190"/>
      <c r="AU304" s="190"/>
      <c r="AV304" s="190"/>
    </row>
    <row r="305" spans="1:48" s="191" customFormat="1" ht="11.25" hidden="1" customHeight="1">
      <c r="A305" s="184">
        <v>109</v>
      </c>
      <c r="B305" s="192"/>
      <c r="C305" s="193"/>
      <c r="D305" s="188"/>
      <c r="E305" s="188"/>
      <c r="F305" s="185"/>
      <c r="G305" s="185"/>
      <c r="H305" s="186">
        <v>100</v>
      </c>
      <c r="I305" s="187">
        <f t="shared" si="6"/>
        <v>0</v>
      </c>
      <c r="J305" s="188"/>
      <c r="K305" s="188"/>
      <c r="L305" s="189"/>
      <c r="M305" s="190"/>
      <c r="N305" s="190"/>
      <c r="O305" s="190"/>
      <c r="P305" s="190"/>
      <c r="Q305" s="190"/>
      <c r="R305" s="190"/>
      <c r="S305" s="190"/>
      <c r="T305" s="190"/>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190"/>
      <c r="AU305" s="190"/>
      <c r="AV305" s="190"/>
    </row>
    <row r="306" spans="1:48" s="191" customFormat="1" ht="11.25" hidden="1" customHeight="1" thickBot="1">
      <c r="A306" s="184">
        <v>110</v>
      </c>
      <c r="B306" s="192"/>
      <c r="C306" s="193"/>
      <c r="D306" s="188"/>
      <c r="E306" s="188"/>
      <c r="F306" s="185"/>
      <c r="G306" s="185"/>
      <c r="H306" s="186">
        <v>100</v>
      </c>
      <c r="I306" s="187">
        <f t="shared" si="6"/>
        <v>0</v>
      </c>
      <c r="J306" s="188"/>
      <c r="K306" s="188"/>
      <c r="L306" s="189"/>
      <c r="M306" s="190"/>
      <c r="N306" s="190"/>
      <c r="O306" s="190"/>
      <c r="P306" s="190"/>
      <c r="Q306" s="190"/>
      <c r="R306" s="190"/>
      <c r="S306" s="190"/>
      <c r="T306" s="190"/>
      <c r="U306" s="190"/>
      <c r="V306" s="190"/>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190"/>
      <c r="AU306" s="190"/>
      <c r="AV306" s="190"/>
    </row>
    <row r="307" spans="1:48" ht="15" thickBot="1">
      <c r="B307" s="472"/>
      <c r="C307" s="472"/>
      <c r="D307" s="472"/>
      <c r="E307" s="472"/>
      <c r="F307" s="472"/>
      <c r="G307" s="472"/>
      <c r="H307" s="472"/>
      <c r="I307" s="195">
        <f>SUM(I197:I306)</f>
        <v>0</v>
      </c>
      <c r="J307" s="472"/>
      <c r="K307" s="472"/>
      <c r="L307" s="472"/>
    </row>
    <row r="308" spans="1:48">
      <c r="B308" s="472"/>
      <c r="C308" s="472"/>
      <c r="D308" s="472"/>
      <c r="E308" s="472"/>
      <c r="F308" s="472"/>
      <c r="G308" s="472"/>
      <c r="H308" s="472"/>
    </row>
    <row r="309" spans="1:48">
      <c r="B309" s="472"/>
      <c r="C309" s="472"/>
      <c r="D309" s="472"/>
      <c r="E309" s="472"/>
      <c r="F309" s="472"/>
      <c r="G309" s="472"/>
      <c r="H309" s="472"/>
    </row>
    <row r="310" spans="1:48">
      <c r="B310" s="472"/>
      <c r="C310" s="472"/>
      <c r="D310" s="472"/>
      <c r="E310" s="472"/>
      <c r="F310" s="472"/>
      <c r="G310" s="472"/>
      <c r="H310" s="472"/>
    </row>
    <row r="311" spans="1:48" ht="14.25" customHeight="1" thickBot="1">
      <c r="A311" s="439" t="s">
        <v>238</v>
      </c>
      <c r="B311" s="473"/>
      <c r="C311" s="473"/>
      <c r="D311" s="473"/>
      <c r="E311" s="473"/>
      <c r="F311" s="473"/>
      <c r="G311" s="473"/>
      <c r="H311" s="473"/>
      <c r="I311" s="439"/>
      <c r="J311" s="439"/>
      <c r="K311" s="439"/>
      <c r="L311" s="439"/>
      <c r="M311" s="439"/>
      <c r="N311" s="439"/>
      <c r="O311" s="439"/>
    </row>
    <row r="312" spans="1:48" ht="5.25" customHeight="1">
      <c r="A312" s="267"/>
      <c r="B312" s="474"/>
      <c r="C312" s="474"/>
      <c r="D312" s="474"/>
      <c r="E312" s="474"/>
      <c r="F312" s="474"/>
      <c r="G312" s="474"/>
      <c r="H312" s="474"/>
      <c r="I312" s="267"/>
      <c r="J312" s="267"/>
      <c r="K312" s="267"/>
      <c r="L312" s="267"/>
      <c r="M312" s="267"/>
      <c r="N312" s="267"/>
      <c r="O312" s="267"/>
    </row>
    <row r="313" spans="1:48" ht="9.75" customHeight="1">
      <c r="A313" s="177"/>
      <c r="B313" s="472"/>
      <c r="C313" s="472"/>
      <c r="D313" s="472"/>
      <c r="E313" s="472"/>
      <c r="F313" s="472"/>
      <c r="G313" s="472"/>
      <c r="H313" s="472"/>
      <c r="I313" s="177"/>
      <c r="J313" s="177"/>
      <c r="K313" s="177"/>
      <c r="L313" s="177"/>
      <c r="M313" s="177"/>
      <c r="N313" s="177"/>
      <c r="O313" s="177"/>
    </row>
    <row r="314" spans="1:48" ht="32.25" customHeight="1">
      <c r="A314" s="178" t="s">
        <v>13</v>
      </c>
      <c r="B314" s="475" t="s">
        <v>35</v>
      </c>
      <c r="C314" s="465" t="s">
        <v>15</v>
      </c>
      <c r="D314" s="465" t="s">
        <v>14</v>
      </c>
      <c r="E314" s="465" t="s">
        <v>12</v>
      </c>
      <c r="F314" s="465" t="s">
        <v>10</v>
      </c>
      <c r="G314" s="465" t="s">
        <v>9</v>
      </c>
      <c r="H314" s="465" t="s">
        <v>8</v>
      </c>
      <c r="I314" s="178" t="s">
        <v>7</v>
      </c>
      <c r="J314" s="157" t="s">
        <v>6</v>
      </c>
      <c r="K314" s="455" t="s">
        <v>31</v>
      </c>
      <c r="L314" s="178" t="s">
        <v>11</v>
      </c>
      <c r="M314" s="182"/>
      <c r="N314" s="182"/>
      <c r="O314" s="182"/>
    </row>
    <row r="315" spans="1:48" s="183" customFormat="1" ht="11.25">
      <c r="A315" s="184">
        <v>1</v>
      </c>
      <c r="B315" s="160"/>
      <c r="C315" s="161"/>
      <c r="D315" s="162"/>
      <c r="E315" s="313"/>
      <c r="F315" s="322"/>
      <c r="G315" s="323"/>
      <c r="H315" s="186">
        <v>100</v>
      </c>
      <c r="I315" s="187">
        <f>(F315+G315)*H315/100</f>
        <v>0</v>
      </c>
      <c r="J315" s="188"/>
      <c r="K315" s="188"/>
      <c r="L315" s="189"/>
      <c r="M315" s="190"/>
      <c r="N315" s="190"/>
      <c r="O315" s="190"/>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2"/>
      <c r="AR315" s="182"/>
      <c r="AS315" s="182"/>
      <c r="AT315" s="182"/>
      <c r="AU315" s="182"/>
      <c r="AV315" s="182"/>
    </row>
    <row r="316" spans="1:48" s="191" customFormat="1" ht="11.25">
      <c r="A316" s="184">
        <v>2</v>
      </c>
      <c r="B316" s="192"/>
      <c r="C316" s="193"/>
      <c r="D316" s="188"/>
      <c r="E316" s="313"/>
      <c r="F316" s="323"/>
      <c r="G316" s="323"/>
      <c r="H316" s="186">
        <v>100</v>
      </c>
      <c r="I316" s="187">
        <f t="shared" ref="I316:I320" si="7">(F316+G316)*H316/100</f>
        <v>0</v>
      </c>
      <c r="J316" s="188"/>
      <c r="K316" s="188"/>
      <c r="L316" s="189"/>
      <c r="M316" s="190"/>
      <c r="N316" s="190"/>
      <c r="O316" s="190"/>
      <c r="P316" s="190"/>
      <c r="Q316" s="190"/>
      <c r="R316" s="190"/>
      <c r="S316" s="190"/>
      <c r="T316" s="190"/>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c r="AT316" s="190"/>
      <c r="AU316" s="190"/>
      <c r="AV316" s="190"/>
    </row>
    <row r="317" spans="1:48" s="191" customFormat="1" ht="11.25">
      <c r="A317" s="184">
        <v>3</v>
      </c>
      <c r="B317" s="192"/>
      <c r="C317" s="193"/>
      <c r="D317" s="188"/>
      <c r="E317" s="313"/>
      <c r="F317" s="323"/>
      <c r="G317" s="323"/>
      <c r="H317" s="186">
        <v>100</v>
      </c>
      <c r="I317" s="187">
        <f t="shared" si="7"/>
        <v>0</v>
      </c>
      <c r="J317" s="188"/>
      <c r="K317" s="188"/>
      <c r="L317" s="189"/>
      <c r="M317" s="190"/>
      <c r="N317" s="190"/>
      <c r="O317" s="190"/>
      <c r="P317" s="190"/>
      <c r="Q317" s="190"/>
      <c r="R317" s="190"/>
      <c r="S317" s="190"/>
      <c r="T317" s="190"/>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190"/>
      <c r="AU317" s="190"/>
      <c r="AV317" s="190"/>
    </row>
    <row r="318" spans="1:48" s="191" customFormat="1" ht="11.25">
      <c r="A318" s="184">
        <v>4</v>
      </c>
      <c r="B318" s="192"/>
      <c r="C318" s="193"/>
      <c r="D318" s="188"/>
      <c r="E318" s="313"/>
      <c r="F318" s="323"/>
      <c r="G318" s="323"/>
      <c r="H318" s="186">
        <v>100</v>
      </c>
      <c r="I318" s="187">
        <f t="shared" si="7"/>
        <v>0</v>
      </c>
      <c r="J318" s="188"/>
      <c r="K318" s="188"/>
      <c r="L318" s="189"/>
      <c r="M318" s="190"/>
      <c r="N318" s="190"/>
      <c r="O318" s="190"/>
      <c r="P318" s="190"/>
      <c r="Q318" s="190"/>
      <c r="R318" s="190"/>
      <c r="S318" s="190"/>
      <c r="T318" s="190"/>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190"/>
      <c r="AU318" s="190"/>
      <c r="AV318" s="190"/>
    </row>
    <row r="319" spans="1:48" s="191" customFormat="1" ht="11.25">
      <c r="A319" s="184">
        <v>5</v>
      </c>
      <c r="B319" s="192"/>
      <c r="C319" s="193"/>
      <c r="D319" s="188"/>
      <c r="E319" s="313"/>
      <c r="F319" s="323"/>
      <c r="G319" s="323"/>
      <c r="H319" s="186">
        <v>100</v>
      </c>
      <c r="I319" s="187">
        <f t="shared" si="7"/>
        <v>0</v>
      </c>
      <c r="J319" s="188"/>
      <c r="K319" s="188"/>
      <c r="L319" s="189"/>
      <c r="M319" s="190"/>
      <c r="N319" s="190"/>
      <c r="O319" s="190"/>
      <c r="P319" s="190"/>
      <c r="Q319" s="190"/>
      <c r="R319" s="190"/>
      <c r="S319" s="190"/>
      <c r="T319" s="190"/>
      <c r="U319" s="190"/>
      <c r="V319" s="190"/>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c r="AT319" s="190"/>
      <c r="AU319" s="190"/>
      <c r="AV319" s="190"/>
    </row>
    <row r="320" spans="1:48" s="191" customFormat="1" ht="11.25">
      <c r="A320" s="184">
        <v>6</v>
      </c>
      <c r="B320" s="192"/>
      <c r="C320" s="193"/>
      <c r="D320" s="188"/>
      <c r="E320" s="313"/>
      <c r="F320" s="323"/>
      <c r="G320" s="323"/>
      <c r="H320" s="186">
        <v>100</v>
      </c>
      <c r="I320" s="187">
        <f t="shared" si="7"/>
        <v>0</v>
      </c>
      <c r="J320" s="188"/>
      <c r="K320" s="188"/>
      <c r="L320" s="189"/>
      <c r="M320" s="190"/>
      <c r="N320" s="190"/>
      <c r="O320" s="190"/>
      <c r="P320" s="190"/>
      <c r="Q320" s="190"/>
      <c r="R320" s="190"/>
      <c r="S320" s="190"/>
      <c r="T320" s="190"/>
      <c r="U320" s="190"/>
      <c r="V320" s="190"/>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c r="AT320" s="190"/>
      <c r="AU320" s="190"/>
      <c r="AV320" s="190"/>
    </row>
    <row r="321" spans="1:48" s="191" customFormat="1" ht="11.25">
      <c r="A321" s="184">
        <v>7</v>
      </c>
      <c r="B321" s="192"/>
      <c r="C321" s="193"/>
      <c r="D321" s="188"/>
      <c r="E321" s="313"/>
      <c r="F321" s="323"/>
      <c r="G321" s="323"/>
      <c r="H321" s="186">
        <v>100</v>
      </c>
      <c r="I321" s="187">
        <f t="shared" ref="I321:I344" si="8">(F321+G321)*H321/100</f>
        <v>0</v>
      </c>
      <c r="J321" s="188"/>
      <c r="K321" s="188"/>
      <c r="L321" s="189"/>
      <c r="M321" s="190"/>
      <c r="N321" s="190"/>
      <c r="O321" s="190"/>
      <c r="P321" s="190"/>
      <c r="Q321" s="190"/>
      <c r="R321" s="190"/>
      <c r="S321" s="190"/>
      <c r="T321" s="190"/>
      <c r="U321" s="190"/>
      <c r="V321" s="190"/>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c r="AT321" s="190"/>
      <c r="AU321" s="190"/>
      <c r="AV321" s="190"/>
    </row>
    <row r="322" spans="1:48" s="191" customFormat="1" ht="11.25">
      <c r="A322" s="184">
        <v>8</v>
      </c>
      <c r="B322" s="192"/>
      <c r="C322" s="193"/>
      <c r="D322" s="188"/>
      <c r="E322" s="313"/>
      <c r="F322" s="323"/>
      <c r="G322" s="323"/>
      <c r="H322" s="186">
        <v>100</v>
      </c>
      <c r="I322" s="187">
        <f t="shared" si="8"/>
        <v>0</v>
      </c>
      <c r="J322" s="188"/>
      <c r="K322" s="188"/>
      <c r="L322" s="189"/>
      <c r="M322" s="190"/>
      <c r="N322" s="190"/>
      <c r="O322" s="190"/>
      <c r="P322" s="190"/>
      <c r="Q322" s="190"/>
      <c r="R322" s="190"/>
      <c r="S322" s="190"/>
      <c r="T322" s="190"/>
      <c r="U322" s="190"/>
      <c r="V322" s="190"/>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c r="AT322" s="190"/>
      <c r="AU322" s="190"/>
      <c r="AV322" s="190"/>
    </row>
    <row r="323" spans="1:48" s="191" customFormat="1" ht="11.25">
      <c r="A323" s="184">
        <v>9</v>
      </c>
      <c r="B323" s="192"/>
      <c r="C323" s="193"/>
      <c r="D323" s="188"/>
      <c r="E323" s="313"/>
      <c r="F323" s="323"/>
      <c r="G323" s="323"/>
      <c r="H323" s="186">
        <v>100</v>
      </c>
      <c r="I323" s="187">
        <f t="shared" si="8"/>
        <v>0</v>
      </c>
      <c r="J323" s="188"/>
      <c r="K323" s="188"/>
      <c r="L323" s="189"/>
      <c r="M323" s="190"/>
      <c r="N323" s="190"/>
      <c r="O323" s="190"/>
      <c r="P323" s="190"/>
      <c r="Q323" s="190"/>
      <c r="R323" s="190"/>
      <c r="S323" s="190"/>
      <c r="T323" s="190"/>
      <c r="U323" s="190"/>
      <c r="V323" s="190"/>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c r="AT323" s="190"/>
      <c r="AU323" s="190"/>
      <c r="AV323" s="190"/>
    </row>
    <row r="324" spans="1:48" s="191" customFormat="1" ht="11.25">
      <c r="A324" s="184">
        <v>10</v>
      </c>
      <c r="B324" s="192"/>
      <c r="C324" s="193"/>
      <c r="D324" s="188"/>
      <c r="E324" s="313"/>
      <c r="F324" s="323"/>
      <c r="G324" s="323"/>
      <c r="H324" s="186">
        <v>100</v>
      </c>
      <c r="I324" s="187">
        <f t="shared" si="8"/>
        <v>0</v>
      </c>
      <c r="J324" s="188"/>
      <c r="K324" s="188"/>
      <c r="L324" s="189"/>
      <c r="M324" s="190"/>
      <c r="N324" s="190"/>
      <c r="O324" s="190"/>
      <c r="P324" s="190"/>
      <c r="Q324" s="190"/>
      <c r="R324" s="190"/>
      <c r="S324" s="190"/>
      <c r="T324" s="190"/>
      <c r="U324" s="190"/>
      <c r="V324" s="190"/>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c r="AT324" s="190"/>
      <c r="AU324" s="190"/>
      <c r="AV324" s="190"/>
    </row>
    <row r="325" spans="1:48" s="191" customFormat="1" ht="11.25">
      <c r="A325" s="184">
        <v>11</v>
      </c>
      <c r="B325" s="192"/>
      <c r="C325" s="193"/>
      <c r="D325" s="188"/>
      <c r="E325" s="313"/>
      <c r="F325" s="323"/>
      <c r="G325" s="323"/>
      <c r="H325" s="186">
        <v>100</v>
      </c>
      <c r="I325" s="187">
        <f t="shared" si="8"/>
        <v>0</v>
      </c>
      <c r="J325" s="188"/>
      <c r="K325" s="188"/>
      <c r="L325" s="189"/>
      <c r="M325" s="190"/>
      <c r="N325" s="190"/>
      <c r="O325" s="190"/>
      <c r="P325" s="190"/>
      <c r="Q325" s="190"/>
      <c r="R325" s="190"/>
      <c r="S325" s="190"/>
      <c r="T325" s="190"/>
      <c r="U325" s="190"/>
      <c r="V325" s="190"/>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c r="AT325" s="190"/>
      <c r="AU325" s="190"/>
      <c r="AV325" s="190"/>
    </row>
    <row r="326" spans="1:48" s="191" customFormat="1" ht="11.25">
      <c r="A326" s="184">
        <v>12</v>
      </c>
      <c r="B326" s="192"/>
      <c r="C326" s="193"/>
      <c r="D326" s="188"/>
      <c r="E326" s="313"/>
      <c r="F326" s="323"/>
      <c r="G326" s="323"/>
      <c r="H326" s="186">
        <v>100</v>
      </c>
      <c r="I326" s="187">
        <f t="shared" si="8"/>
        <v>0</v>
      </c>
      <c r="J326" s="188"/>
      <c r="K326" s="188"/>
      <c r="L326" s="189"/>
      <c r="M326" s="190"/>
      <c r="N326" s="190"/>
      <c r="O326" s="190"/>
      <c r="P326" s="190"/>
      <c r="Q326" s="190"/>
      <c r="R326" s="190"/>
      <c r="S326" s="190"/>
      <c r="T326" s="190"/>
      <c r="U326" s="190"/>
      <c r="V326" s="190"/>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c r="AT326" s="190"/>
      <c r="AU326" s="190"/>
      <c r="AV326" s="190"/>
    </row>
    <row r="327" spans="1:48" s="191" customFormat="1" ht="11.25">
      <c r="A327" s="184">
        <v>13</v>
      </c>
      <c r="B327" s="192"/>
      <c r="C327" s="193"/>
      <c r="D327" s="188"/>
      <c r="E327" s="313"/>
      <c r="F327" s="323"/>
      <c r="G327" s="323"/>
      <c r="H327" s="186">
        <v>100</v>
      </c>
      <c r="I327" s="187">
        <f t="shared" si="8"/>
        <v>0</v>
      </c>
      <c r="J327" s="188"/>
      <c r="K327" s="188"/>
      <c r="L327" s="189"/>
      <c r="M327" s="190"/>
      <c r="N327" s="190"/>
      <c r="O327" s="190"/>
      <c r="P327" s="190"/>
      <c r="Q327" s="190"/>
      <c r="R327" s="190"/>
      <c r="S327" s="190"/>
      <c r="T327" s="190"/>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190"/>
      <c r="AU327" s="190"/>
      <c r="AV327" s="190"/>
    </row>
    <row r="328" spans="1:48" s="191" customFormat="1" ht="11.25">
      <c r="A328" s="184">
        <v>14</v>
      </c>
      <c r="B328" s="192"/>
      <c r="C328" s="193"/>
      <c r="D328" s="188"/>
      <c r="E328" s="313"/>
      <c r="F328" s="323"/>
      <c r="G328" s="323"/>
      <c r="H328" s="186">
        <v>100</v>
      </c>
      <c r="I328" s="187">
        <f t="shared" si="8"/>
        <v>0</v>
      </c>
      <c r="J328" s="188"/>
      <c r="K328" s="188"/>
      <c r="L328" s="189"/>
      <c r="M328" s="190"/>
      <c r="N328" s="190"/>
      <c r="O328" s="190"/>
      <c r="P328" s="190"/>
      <c r="Q328" s="190"/>
      <c r="R328" s="190"/>
      <c r="S328" s="190"/>
      <c r="T328" s="190"/>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190"/>
      <c r="AU328" s="190"/>
      <c r="AV328" s="190"/>
    </row>
    <row r="329" spans="1:48" s="191" customFormat="1" ht="11.25">
      <c r="A329" s="184">
        <v>15</v>
      </c>
      <c r="B329" s="192"/>
      <c r="C329" s="193"/>
      <c r="D329" s="188"/>
      <c r="E329" s="313"/>
      <c r="F329" s="323"/>
      <c r="G329" s="323"/>
      <c r="H329" s="186">
        <v>100</v>
      </c>
      <c r="I329" s="187">
        <f t="shared" si="8"/>
        <v>0</v>
      </c>
      <c r="J329" s="188"/>
      <c r="K329" s="188"/>
      <c r="L329" s="189"/>
      <c r="M329" s="190"/>
      <c r="N329" s="190"/>
      <c r="O329" s="190"/>
      <c r="P329" s="190"/>
      <c r="Q329" s="190"/>
      <c r="R329" s="190"/>
      <c r="S329" s="190"/>
      <c r="T329" s="190"/>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190"/>
      <c r="AU329" s="190"/>
      <c r="AV329" s="190"/>
    </row>
    <row r="330" spans="1:48" s="191" customFormat="1" ht="11.25">
      <c r="A330" s="184">
        <v>16</v>
      </c>
      <c r="B330" s="192"/>
      <c r="C330" s="193"/>
      <c r="D330" s="188"/>
      <c r="E330" s="313"/>
      <c r="F330" s="323"/>
      <c r="G330" s="323"/>
      <c r="H330" s="186">
        <v>100</v>
      </c>
      <c r="I330" s="187">
        <f t="shared" si="8"/>
        <v>0</v>
      </c>
      <c r="J330" s="188"/>
      <c r="K330" s="188"/>
      <c r="L330" s="189"/>
      <c r="M330" s="190"/>
      <c r="N330" s="190"/>
      <c r="O330" s="190"/>
      <c r="P330" s="190"/>
      <c r="Q330" s="190"/>
      <c r="R330" s="190"/>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row>
    <row r="331" spans="1:48" s="191" customFormat="1" ht="11.25">
      <c r="A331" s="184">
        <v>17</v>
      </c>
      <c r="B331" s="192"/>
      <c r="C331" s="193"/>
      <c r="D331" s="188"/>
      <c r="E331" s="313"/>
      <c r="F331" s="323"/>
      <c r="G331" s="323"/>
      <c r="H331" s="186">
        <v>100</v>
      </c>
      <c r="I331" s="187">
        <f t="shared" si="8"/>
        <v>0</v>
      </c>
      <c r="J331" s="188"/>
      <c r="K331" s="188"/>
      <c r="L331" s="189"/>
      <c r="M331" s="190"/>
      <c r="N331" s="190"/>
      <c r="O331" s="190"/>
      <c r="P331" s="190"/>
      <c r="Q331" s="190"/>
      <c r="R331" s="190"/>
      <c r="S331" s="190"/>
      <c r="T331" s="190"/>
      <c r="U331" s="190"/>
      <c r="V331" s="190"/>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c r="AT331" s="190"/>
      <c r="AU331" s="190"/>
      <c r="AV331" s="190"/>
    </row>
    <row r="332" spans="1:48" s="191" customFormat="1" ht="11.25">
      <c r="A332" s="184">
        <v>18</v>
      </c>
      <c r="B332" s="192"/>
      <c r="C332" s="193"/>
      <c r="D332" s="188"/>
      <c r="E332" s="313"/>
      <c r="F332" s="323"/>
      <c r="G332" s="323"/>
      <c r="H332" s="186">
        <v>100</v>
      </c>
      <c r="I332" s="187">
        <f t="shared" si="8"/>
        <v>0</v>
      </c>
      <c r="J332" s="188"/>
      <c r="K332" s="188"/>
      <c r="L332" s="189"/>
      <c r="M332" s="190"/>
      <c r="N332" s="190"/>
      <c r="O332" s="190"/>
      <c r="P332" s="190"/>
      <c r="Q332" s="190"/>
      <c r="R332" s="190"/>
      <c r="S332" s="190"/>
      <c r="T332" s="190"/>
      <c r="U332" s="190"/>
      <c r="V332" s="190"/>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c r="AT332" s="190"/>
      <c r="AU332" s="190"/>
      <c r="AV332" s="190"/>
    </row>
    <row r="333" spans="1:48" s="191" customFormat="1" ht="11.25">
      <c r="A333" s="184">
        <v>19</v>
      </c>
      <c r="B333" s="192"/>
      <c r="C333" s="193"/>
      <c r="D333" s="188"/>
      <c r="E333" s="313"/>
      <c r="F333" s="323"/>
      <c r="G333" s="323"/>
      <c r="H333" s="186">
        <v>100</v>
      </c>
      <c r="I333" s="187">
        <f t="shared" si="8"/>
        <v>0</v>
      </c>
      <c r="J333" s="188"/>
      <c r="K333" s="188"/>
      <c r="L333" s="189"/>
      <c r="M333" s="190"/>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c r="AT333" s="190"/>
      <c r="AU333" s="190"/>
      <c r="AV333" s="190"/>
    </row>
    <row r="334" spans="1:48" s="191" customFormat="1" ht="11.25">
      <c r="A334" s="184">
        <v>20</v>
      </c>
      <c r="B334" s="192"/>
      <c r="C334" s="193"/>
      <c r="D334" s="188"/>
      <c r="E334" s="313"/>
      <c r="F334" s="323"/>
      <c r="G334" s="323"/>
      <c r="H334" s="186">
        <v>100</v>
      </c>
      <c r="I334" s="187">
        <f t="shared" si="8"/>
        <v>0</v>
      </c>
      <c r="J334" s="188"/>
      <c r="K334" s="188"/>
      <c r="L334" s="189"/>
      <c r="M334" s="190"/>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c r="AT334" s="190"/>
      <c r="AU334" s="190"/>
      <c r="AV334" s="190"/>
    </row>
    <row r="335" spans="1:48" s="191" customFormat="1" ht="11.25">
      <c r="A335" s="184">
        <v>21</v>
      </c>
      <c r="B335" s="192"/>
      <c r="C335" s="193"/>
      <c r="D335" s="188"/>
      <c r="E335" s="313"/>
      <c r="F335" s="323"/>
      <c r="G335" s="323"/>
      <c r="H335" s="186">
        <v>100</v>
      </c>
      <c r="I335" s="187">
        <f t="shared" si="8"/>
        <v>0</v>
      </c>
      <c r="J335" s="188"/>
      <c r="K335" s="188"/>
      <c r="L335" s="189"/>
      <c r="M335" s="190"/>
      <c r="N335" s="190"/>
      <c r="O335" s="190"/>
      <c r="P335" s="190"/>
      <c r="Q335" s="190"/>
      <c r="R335" s="190"/>
      <c r="S335" s="190"/>
      <c r="T335" s="190"/>
      <c r="U335" s="190"/>
      <c r="V335" s="190"/>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c r="AT335" s="190"/>
      <c r="AU335" s="190"/>
      <c r="AV335" s="190"/>
    </row>
    <row r="336" spans="1:48" s="191" customFormat="1" ht="11.25">
      <c r="A336" s="184">
        <v>22</v>
      </c>
      <c r="B336" s="192"/>
      <c r="C336" s="193"/>
      <c r="D336" s="188"/>
      <c r="E336" s="313"/>
      <c r="F336" s="323"/>
      <c r="G336" s="323"/>
      <c r="H336" s="186">
        <v>100</v>
      </c>
      <c r="I336" s="187">
        <f t="shared" si="8"/>
        <v>0</v>
      </c>
      <c r="J336" s="188"/>
      <c r="K336" s="188"/>
      <c r="L336" s="189"/>
      <c r="M336" s="190"/>
      <c r="N336" s="190"/>
      <c r="O336" s="190"/>
      <c r="P336" s="190"/>
      <c r="Q336" s="190"/>
      <c r="R336" s="190"/>
      <c r="S336" s="190"/>
      <c r="T336" s="190"/>
      <c r="U336" s="190"/>
      <c r="V336" s="190"/>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c r="AT336" s="190"/>
      <c r="AU336" s="190"/>
      <c r="AV336" s="190"/>
    </row>
    <row r="337" spans="1:48" s="191" customFormat="1" ht="11.25">
      <c r="A337" s="184">
        <v>23</v>
      </c>
      <c r="B337" s="192"/>
      <c r="C337" s="193"/>
      <c r="D337" s="188"/>
      <c r="E337" s="313"/>
      <c r="F337" s="323"/>
      <c r="G337" s="323"/>
      <c r="H337" s="186">
        <v>100</v>
      </c>
      <c r="I337" s="187">
        <f t="shared" si="8"/>
        <v>0</v>
      </c>
      <c r="J337" s="188"/>
      <c r="K337" s="188"/>
      <c r="L337" s="189"/>
      <c r="M337" s="190"/>
      <c r="N337" s="190"/>
      <c r="O337" s="190"/>
      <c r="P337" s="190"/>
      <c r="Q337" s="190"/>
      <c r="R337" s="190"/>
      <c r="S337" s="190"/>
      <c r="T337" s="190"/>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190"/>
      <c r="AU337" s="190"/>
      <c r="AV337" s="190"/>
    </row>
    <row r="338" spans="1:48" s="191" customFormat="1" ht="11.25">
      <c r="A338" s="184">
        <v>24</v>
      </c>
      <c r="B338" s="192"/>
      <c r="C338" s="193"/>
      <c r="D338" s="188"/>
      <c r="E338" s="313"/>
      <c r="F338" s="323"/>
      <c r="G338" s="323"/>
      <c r="H338" s="186">
        <v>100</v>
      </c>
      <c r="I338" s="187">
        <f t="shared" si="8"/>
        <v>0</v>
      </c>
      <c r="J338" s="188"/>
      <c r="K338" s="188"/>
      <c r="L338" s="189"/>
      <c r="M338" s="190"/>
      <c r="N338" s="190"/>
      <c r="O338" s="190"/>
      <c r="P338" s="190"/>
      <c r="Q338" s="190"/>
      <c r="R338" s="190"/>
      <c r="S338" s="190"/>
      <c r="T338" s="190"/>
      <c r="U338" s="190"/>
      <c r="V338" s="190"/>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c r="AT338" s="190"/>
      <c r="AU338" s="190"/>
      <c r="AV338" s="190"/>
    </row>
    <row r="339" spans="1:48" s="191" customFormat="1" ht="11.25">
      <c r="A339" s="184">
        <v>25</v>
      </c>
      <c r="B339" s="192"/>
      <c r="C339" s="193"/>
      <c r="D339" s="188"/>
      <c r="E339" s="313"/>
      <c r="F339" s="323"/>
      <c r="G339" s="323"/>
      <c r="H339" s="186">
        <v>100</v>
      </c>
      <c r="I339" s="187">
        <f t="shared" si="8"/>
        <v>0</v>
      </c>
      <c r="J339" s="188"/>
      <c r="K339" s="188"/>
      <c r="L339" s="189"/>
      <c r="M339" s="190"/>
      <c r="N339" s="190"/>
      <c r="O339" s="190"/>
      <c r="P339" s="190"/>
      <c r="Q339" s="190"/>
      <c r="R339" s="190"/>
      <c r="S339" s="190"/>
      <c r="T339" s="190"/>
      <c r="U339" s="190"/>
      <c r="V339" s="190"/>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c r="AT339" s="190"/>
      <c r="AU339" s="190"/>
      <c r="AV339" s="190"/>
    </row>
    <row r="340" spans="1:48" s="191" customFormat="1" ht="11.25">
      <c r="A340" s="184">
        <v>26</v>
      </c>
      <c r="B340" s="192"/>
      <c r="C340" s="193"/>
      <c r="D340" s="188"/>
      <c r="E340" s="313"/>
      <c r="F340" s="323"/>
      <c r="G340" s="323"/>
      <c r="H340" s="186">
        <v>100</v>
      </c>
      <c r="I340" s="187">
        <f t="shared" si="8"/>
        <v>0</v>
      </c>
      <c r="J340" s="188"/>
      <c r="K340" s="188"/>
      <c r="L340" s="189"/>
      <c r="M340" s="190"/>
      <c r="N340" s="190"/>
      <c r="O340" s="190"/>
      <c r="P340" s="190"/>
      <c r="Q340" s="190"/>
      <c r="R340" s="190"/>
      <c r="S340" s="190"/>
      <c r="T340" s="190"/>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c r="AT340" s="190"/>
      <c r="AU340" s="190"/>
      <c r="AV340" s="190"/>
    </row>
    <row r="341" spans="1:48" s="191" customFormat="1" ht="11.25">
      <c r="A341" s="184">
        <v>27</v>
      </c>
      <c r="B341" s="192"/>
      <c r="C341" s="193"/>
      <c r="D341" s="188"/>
      <c r="E341" s="313"/>
      <c r="F341" s="323"/>
      <c r="G341" s="323"/>
      <c r="H341" s="186">
        <v>100</v>
      </c>
      <c r="I341" s="187">
        <f t="shared" si="8"/>
        <v>0</v>
      </c>
      <c r="J341" s="188"/>
      <c r="K341" s="188"/>
      <c r="L341" s="189"/>
      <c r="M341" s="190"/>
      <c r="N341" s="190"/>
      <c r="O341" s="190"/>
      <c r="P341" s="190"/>
      <c r="Q341" s="190"/>
      <c r="R341" s="190"/>
      <c r="S341" s="190"/>
      <c r="T341" s="190"/>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190"/>
      <c r="AU341" s="190"/>
      <c r="AV341" s="190"/>
    </row>
    <row r="342" spans="1:48" s="191" customFormat="1" ht="11.25">
      <c r="A342" s="184">
        <v>28</v>
      </c>
      <c r="B342" s="192"/>
      <c r="C342" s="193"/>
      <c r="D342" s="188"/>
      <c r="E342" s="313"/>
      <c r="F342" s="323"/>
      <c r="G342" s="323"/>
      <c r="H342" s="186">
        <v>100</v>
      </c>
      <c r="I342" s="187">
        <f t="shared" si="8"/>
        <v>0</v>
      </c>
      <c r="J342" s="188"/>
      <c r="K342" s="188"/>
      <c r="L342" s="189"/>
      <c r="M342" s="190"/>
      <c r="N342" s="190"/>
      <c r="O342" s="190"/>
      <c r="P342" s="190"/>
      <c r="Q342" s="190"/>
      <c r="R342" s="190"/>
      <c r="S342" s="190"/>
      <c r="T342" s="190"/>
      <c r="U342" s="190"/>
      <c r="V342" s="190"/>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c r="AT342" s="190"/>
      <c r="AU342" s="190"/>
      <c r="AV342" s="190"/>
    </row>
    <row r="343" spans="1:48" s="191" customFormat="1" ht="11.25">
      <c r="A343" s="184">
        <v>29</v>
      </c>
      <c r="B343" s="192"/>
      <c r="C343" s="193"/>
      <c r="D343" s="188"/>
      <c r="E343" s="313"/>
      <c r="F343" s="323"/>
      <c r="G343" s="323"/>
      <c r="H343" s="186">
        <v>100</v>
      </c>
      <c r="I343" s="187">
        <f t="shared" si="8"/>
        <v>0</v>
      </c>
      <c r="J343" s="188"/>
      <c r="K343" s="188"/>
      <c r="L343" s="189"/>
      <c r="M343" s="190"/>
      <c r="N343" s="190"/>
      <c r="O343" s="190"/>
      <c r="P343" s="190"/>
      <c r="Q343" s="190"/>
      <c r="R343" s="190"/>
      <c r="S343" s="190"/>
      <c r="T343" s="190"/>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190"/>
      <c r="AU343" s="190"/>
      <c r="AV343" s="190"/>
    </row>
    <row r="344" spans="1:48" s="191" customFormat="1" ht="11.25">
      <c r="A344" s="184">
        <v>30</v>
      </c>
      <c r="B344" s="192"/>
      <c r="C344" s="193"/>
      <c r="D344" s="188"/>
      <c r="E344" s="313"/>
      <c r="F344" s="323"/>
      <c r="G344" s="323"/>
      <c r="H344" s="186">
        <v>100</v>
      </c>
      <c r="I344" s="187">
        <f t="shared" si="8"/>
        <v>0</v>
      </c>
      <c r="J344" s="188"/>
      <c r="K344" s="188"/>
      <c r="L344" s="189"/>
      <c r="M344" s="190"/>
      <c r="N344" s="190"/>
      <c r="O344" s="190"/>
      <c r="P344" s="190"/>
      <c r="Q344" s="190"/>
      <c r="R344" s="190"/>
      <c r="S344" s="190"/>
      <c r="T344" s="190"/>
      <c r="U344" s="190"/>
      <c r="V344" s="190"/>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c r="AT344" s="190"/>
      <c r="AU344" s="190"/>
      <c r="AV344" s="190"/>
    </row>
    <row r="345" spans="1:48" s="191" customFormat="1" ht="11.25">
      <c r="A345" s="221"/>
      <c r="B345" s="441"/>
      <c r="C345" s="442"/>
      <c r="D345" s="223"/>
      <c r="E345" s="443"/>
      <c r="F345" s="444"/>
      <c r="G345" s="444"/>
      <c r="H345" s="226"/>
      <c r="I345" s="445">
        <f>SUM(I315:I344)</f>
        <v>0</v>
      </c>
      <c r="J345" s="223"/>
      <c r="K345" s="223"/>
      <c r="L345" s="224"/>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c r="AT345" s="190"/>
      <c r="AU345" s="190"/>
      <c r="AV345" s="190"/>
    </row>
    <row r="346" spans="1:48" s="191" customFormat="1" ht="11.25">
      <c r="A346" s="221"/>
      <c r="B346" s="441"/>
      <c r="C346" s="442"/>
      <c r="D346" s="223"/>
      <c r="E346" s="443"/>
      <c r="F346" s="444"/>
      <c r="G346" s="444"/>
      <c r="H346" s="226"/>
      <c r="I346" s="446"/>
      <c r="J346" s="223"/>
      <c r="K346" s="223"/>
      <c r="L346" s="224"/>
      <c r="M346" s="190"/>
      <c r="N346" s="190"/>
      <c r="O346" s="190"/>
      <c r="P346" s="190"/>
      <c r="Q346" s="190"/>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c r="AT346" s="190"/>
      <c r="AU346" s="190"/>
      <c r="AV346" s="190"/>
    </row>
    <row r="347" spans="1:48" s="191" customFormat="1" ht="11.25">
      <c r="A347" s="221"/>
      <c r="B347" s="441"/>
      <c r="C347" s="442"/>
      <c r="D347" s="223"/>
      <c r="E347" s="443"/>
      <c r="F347" s="444"/>
      <c r="G347" s="444"/>
      <c r="H347" s="226"/>
      <c r="I347" s="446"/>
      <c r="J347" s="223"/>
      <c r="K347" s="223"/>
      <c r="L347" s="224"/>
      <c r="M347" s="190"/>
      <c r="N347" s="190"/>
      <c r="O347" s="190"/>
      <c r="P347" s="190"/>
      <c r="Q347" s="190"/>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c r="AT347" s="190"/>
      <c r="AU347" s="190"/>
      <c r="AV347" s="190"/>
    </row>
    <row r="348" spans="1:48" s="191" customFormat="1">
      <c r="A348" s="351" t="s">
        <v>163</v>
      </c>
      <c r="B348" s="352"/>
      <c r="C348" s="353"/>
      <c r="D348" s="353"/>
      <c r="E348" s="353"/>
      <c r="F348" s="353"/>
      <c r="G348" s="353"/>
      <c r="H348" s="353"/>
      <c r="I348" s="353"/>
      <c r="J348" s="353"/>
      <c r="K348" s="353"/>
      <c r="L348" s="353"/>
      <c r="M348" s="353"/>
      <c r="N348" s="59"/>
      <c r="O348" s="59"/>
      <c r="P348" s="190"/>
      <c r="Q348" s="190"/>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c r="AT348" s="190"/>
      <c r="AU348" s="190"/>
      <c r="AV348" s="190"/>
    </row>
    <row r="349" spans="1:48" s="191" customFormat="1" ht="11.25">
      <c r="A349" s="572" t="s">
        <v>164</v>
      </c>
      <c r="B349" s="572"/>
      <c r="C349" s="572"/>
      <c r="D349" s="572"/>
      <c r="E349" s="572"/>
      <c r="F349" s="572"/>
      <c r="G349" s="572"/>
      <c r="H349" s="572"/>
      <c r="I349" s="572"/>
      <c r="J349" s="572"/>
      <c r="K349" s="572"/>
      <c r="L349" s="572"/>
      <c r="M349" s="572"/>
      <c r="N349" s="572"/>
      <c r="O349" s="572"/>
      <c r="P349" s="190"/>
      <c r="Q349" s="190"/>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c r="AT349" s="190"/>
      <c r="AU349" s="190"/>
      <c r="AV349" s="190"/>
    </row>
    <row r="350" spans="1:48" s="191" customFormat="1" ht="11.25">
      <c r="A350" s="589"/>
      <c r="B350" s="589"/>
      <c r="C350" s="589"/>
      <c r="D350" s="589"/>
      <c r="E350" s="589"/>
      <c r="F350" s="589"/>
      <c r="G350" s="589"/>
      <c r="H350" s="589"/>
      <c r="I350" s="589"/>
      <c r="J350" s="589"/>
      <c r="K350" s="589"/>
      <c r="L350" s="589"/>
      <c r="M350" s="589"/>
      <c r="N350" s="589"/>
      <c r="O350" s="589"/>
      <c r="P350" s="190"/>
      <c r="Q350" s="190"/>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190"/>
      <c r="AU350" s="190"/>
      <c r="AV350" s="190"/>
    </row>
    <row r="351" spans="1:48" s="191" customFormat="1" ht="6" customHeight="1">
      <c r="A351" s="59"/>
      <c r="B351" s="59"/>
      <c r="C351" s="59"/>
      <c r="D351" s="59"/>
      <c r="E351" s="59"/>
      <c r="F351" s="59"/>
      <c r="G351" s="59"/>
      <c r="H351" s="59"/>
      <c r="I351" s="59"/>
      <c r="J351" s="59"/>
      <c r="K351" s="59"/>
      <c r="L351" s="59"/>
      <c r="M351" s="59"/>
      <c r="N351" s="59"/>
      <c r="O351" s="59"/>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row>
    <row r="352" spans="1:48" s="191" customFormat="1" ht="33" customHeight="1">
      <c r="A352" s="178" t="s">
        <v>13</v>
      </c>
      <c r="B352" s="179" t="s">
        <v>35</v>
      </c>
      <c r="C352" s="178" t="s">
        <v>15</v>
      </c>
      <c r="D352" s="178" t="s">
        <v>14</v>
      </c>
      <c r="E352" s="178" t="s">
        <v>12</v>
      </c>
      <c r="F352" s="178" t="s">
        <v>10</v>
      </c>
      <c r="G352" s="178" t="s">
        <v>9</v>
      </c>
      <c r="H352" s="178" t="s">
        <v>8</v>
      </c>
      <c r="I352" s="178" t="s">
        <v>7</v>
      </c>
      <c r="J352" s="157" t="s">
        <v>6</v>
      </c>
      <c r="K352" s="156" t="s">
        <v>31</v>
      </c>
      <c r="L352" s="178" t="s">
        <v>11</v>
      </c>
      <c r="M352" s="156" t="s">
        <v>95</v>
      </c>
      <c r="N352" s="156" t="s">
        <v>40</v>
      </c>
      <c r="O352" s="182"/>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row>
    <row r="353" spans="1:48" s="191" customFormat="1" ht="12" customHeight="1">
      <c r="A353" s="184">
        <v>1</v>
      </c>
      <c r="B353" s="192"/>
      <c r="C353" s="193"/>
      <c r="D353" s="188"/>
      <c r="E353" s="194"/>
      <c r="F353" s="321"/>
      <c r="G353" s="321"/>
      <c r="H353" s="186">
        <v>100</v>
      </c>
      <c r="I353" s="197">
        <f t="shared" ref="I353:I365" si="9">(F353+G353)*H353/100</f>
        <v>0</v>
      </c>
      <c r="J353" s="188"/>
      <c r="K353" s="188"/>
      <c r="L353" s="189"/>
      <c r="M353" s="172"/>
      <c r="N353" s="172"/>
      <c r="O353" s="190"/>
      <c r="P353" s="190"/>
      <c r="Q353" s="190"/>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c r="AT353" s="190"/>
      <c r="AU353" s="190"/>
      <c r="AV353" s="190"/>
    </row>
    <row r="354" spans="1:48" s="191" customFormat="1" ht="12" customHeight="1">
      <c r="A354" s="184">
        <v>2</v>
      </c>
      <c r="B354" s="192"/>
      <c r="C354" s="193"/>
      <c r="D354" s="188"/>
      <c r="E354" s="194"/>
      <c r="F354" s="321"/>
      <c r="G354" s="321"/>
      <c r="H354" s="186">
        <v>100</v>
      </c>
      <c r="I354" s="197">
        <f t="shared" si="9"/>
        <v>0</v>
      </c>
      <c r="J354" s="188"/>
      <c r="K354" s="188"/>
      <c r="L354" s="189"/>
      <c r="M354" s="172"/>
      <c r="N354" s="172"/>
      <c r="O354" s="190"/>
      <c r="P354" s="190"/>
      <c r="Q354" s="190"/>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c r="AT354" s="190"/>
      <c r="AU354" s="190"/>
      <c r="AV354" s="190"/>
    </row>
    <row r="355" spans="1:48" s="191" customFormat="1" ht="11.25" customHeight="1">
      <c r="A355" s="184">
        <v>3</v>
      </c>
      <c r="B355" s="192"/>
      <c r="C355" s="193"/>
      <c r="D355" s="188"/>
      <c r="E355" s="194"/>
      <c r="F355" s="321"/>
      <c r="G355" s="321"/>
      <c r="H355" s="186">
        <v>100</v>
      </c>
      <c r="I355" s="197">
        <f t="shared" si="9"/>
        <v>0</v>
      </c>
      <c r="J355" s="188"/>
      <c r="K355" s="188"/>
      <c r="L355" s="189"/>
      <c r="M355" s="172"/>
      <c r="N355" s="172"/>
      <c r="O355" s="190"/>
      <c r="P355" s="190"/>
      <c r="Q355" s="190"/>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c r="AT355" s="190"/>
      <c r="AU355" s="190"/>
      <c r="AV355" s="190"/>
    </row>
    <row r="356" spans="1:48" s="191" customFormat="1" ht="11.25" customHeight="1">
      <c r="A356" s="184">
        <v>4</v>
      </c>
      <c r="B356" s="192"/>
      <c r="C356" s="193"/>
      <c r="D356" s="188"/>
      <c r="E356" s="194"/>
      <c r="F356" s="321"/>
      <c r="G356" s="321"/>
      <c r="H356" s="186">
        <v>100</v>
      </c>
      <c r="I356" s="197">
        <f t="shared" si="9"/>
        <v>0</v>
      </c>
      <c r="J356" s="188"/>
      <c r="K356" s="188"/>
      <c r="L356" s="189"/>
      <c r="M356" s="172"/>
      <c r="N356" s="172"/>
      <c r="O356" s="190"/>
      <c r="P356" s="190"/>
      <c r="Q356" s="190"/>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c r="AT356" s="190"/>
      <c r="AU356" s="190"/>
      <c r="AV356" s="190"/>
    </row>
    <row r="357" spans="1:48" s="191" customFormat="1" ht="11.25" customHeight="1">
      <c r="A357" s="184">
        <v>5</v>
      </c>
      <c r="B357" s="192"/>
      <c r="C357" s="193"/>
      <c r="D357" s="188"/>
      <c r="E357" s="194"/>
      <c r="F357" s="321"/>
      <c r="G357" s="321"/>
      <c r="H357" s="186">
        <v>100</v>
      </c>
      <c r="I357" s="197">
        <f t="shared" si="9"/>
        <v>0</v>
      </c>
      <c r="J357" s="188"/>
      <c r="K357" s="188"/>
      <c r="L357" s="189"/>
      <c r="M357" s="172"/>
      <c r="N357" s="172"/>
      <c r="O357" s="190"/>
      <c r="P357" s="190"/>
      <c r="Q357" s="190"/>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c r="AT357" s="190"/>
      <c r="AU357" s="190"/>
      <c r="AV357" s="190"/>
    </row>
    <row r="358" spans="1:48" s="191" customFormat="1" ht="11.25" customHeight="1">
      <c r="A358" s="184">
        <v>6</v>
      </c>
      <c r="B358" s="192"/>
      <c r="C358" s="193"/>
      <c r="D358" s="188"/>
      <c r="E358" s="194"/>
      <c r="F358" s="321"/>
      <c r="G358" s="321"/>
      <c r="H358" s="186">
        <v>100</v>
      </c>
      <c r="I358" s="197">
        <f t="shared" si="9"/>
        <v>0</v>
      </c>
      <c r="J358" s="188"/>
      <c r="K358" s="188"/>
      <c r="L358" s="189"/>
      <c r="M358" s="172"/>
      <c r="N358" s="172"/>
      <c r="O358" s="190"/>
      <c r="P358" s="190"/>
      <c r="Q358" s="190"/>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190"/>
      <c r="AU358" s="190"/>
      <c r="AV358" s="190"/>
    </row>
    <row r="359" spans="1:48" s="191" customFormat="1" ht="11.25" customHeight="1">
      <c r="A359" s="184">
        <v>7</v>
      </c>
      <c r="B359" s="192"/>
      <c r="C359" s="193"/>
      <c r="D359" s="188"/>
      <c r="E359" s="194"/>
      <c r="F359" s="321"/>
      <c r="G359" s="321"/>
      <c r="H359" s="186">
        <v>100</v>
      </c>
      <c r="I359" s="197">
        <f t="shared" si="9"/>
        <v>0</v>
      </c>
      <c r="J359" s="188"/>
      <c r="K359" s="188"/>
      <c r="L359" s="189"/>
      <c r="M359" s="172"/>
      <c r="N359" s="172"/>
      <c r="O359" s="190"/>
      <c r="P359" s="190"/>
      <c r="Q359" s="190"/>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c r="AT359" s="190"/>
      <c r="AU359" s="190"/>
      <c r="AV359" s="190"/>
    </row>
    <row r="360" spans="1:48" s="191" customFormat="1" ht="11.25" customHeight="1">
      <c r="A360" s="184">
        <v>8</v>
      </c>
      <c r="B360" s="192"/>
      <c r="C360" s="193"/>
      <c r="D360" s="188"/>
      <c r="E360" s="194"/>
      <c r="F360" s="321"/>
      <c r="G360" s="321"/>
      <c r="H360" s="186">
        <v>100</v>
      </c>
      <c r="I360" s="197">
        <f t="shared" si="9"/>
        <v>0</v>
      </c>
      <c r="J360" s="188"/>
      <c r="K360" s="188"/>
      <c r="L360" s="189"/>
      <c r="M360" s="172"/>
      <c r="N360" s="172"/>
      <c r="O360" s="190"/>
      <c r="P360" s="190"/>
      <c r="Q360" s="190"/>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c r="AT360" s="190"/>
      <c r="AU360" s="190"/>
      <c r="AV360" s="190"/>
    </row>
    <row r="361" spans="1:48" s="191" customFormat="1" ht="11.25" customHeight="1">
      <c r="A361" s="184">
        <v>9</v>
      </c>
      <c r="B361" s="192"/>
      <c r="C361" s="193"/>
      <c r="D361" s="188"/>
      <c r="E361" s="194"/>
      <c r="F361" s="321"/>
      <c r="G361" s="321"/>
      <c r="H361" s="186">
        <v>100</v>
      </c>
      <c r="I361" s="197">
        <f t="shared" si="9"/>
        <v>0</v>
      </c>
      <c r="J361" s="188"/>
      <c r="K361" s="188"/>
      <c r="L361" s="189"/>
      <c r="M361" s="172"/>
      <c r="N361" s="172"/>
      <c r="O361" s="190"/>
      <c r="P361" s="190"/>
      <c r="Q361" s="190"/>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c r="AT361" s="190"/>
      <c r="AU361" s="190"/>
      <c r="AV361" s="190"/>
    </row>
    <row r="362" spans="1:48" s="191" customFormat="1" ht="11.25" customHeight="1">
      <c r="A362" s="184">
        <v>10</v>
      </c>
      <c r="B362" s="192"/>
      <c r="C362" s="193"/>
      <c r="D362" s="188"/>
      <c r="E362" s="194"/>
      <c r="F362" s="321"/>
      <c r="G362" s="321"/>
      <c r="H362" s="186">
        <v>100</v>
      </c>
      <c r="I362" s="197">
        <f t="shared" si="9"/>
        <v>0</v>
      </c>
      <c r="J362" s="188"/>
      <c r="K362" s="188"/>
      <c r="L362" s="189"/>
      <c r="M362" s="172"/>
      <c r="N362" s="172"/>
      <c r="O362" s="190"/>
      <c r="P362" s="190"/>
      <c r="Q362" s="190"/>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c r="AT362" s="190"/>
      <c r="AU362" s="190"/>
      <c r="AV362" s="190"/>
    </row>
    <row r="363" spans="1:48" s="191" customFormat="1" ht="11.25" customHeight="1">
      <c r="A363" s="184">
        <v>11</v>
      </c>
      <c r="B363" s="192"/>
      <c r="C363" s="193"/>
      <c r="D363" s="188"/>
      <c r="E363" s="194"/>
      <c r="F363" s="321"/>
      <c r="G363" s="321"/>
      <c r="H363" s="186">
        <v>100</v>
      </c>
      <c r="I363" s="197">
        <f t="shared" si="9"/>
        <v>0</v>
      </c>
      <c r="J363" s="188"/>
      <c r="K363" s="188"/>
      <c r="L363" s="189"/>
      <c r="M363" s="172"/>
      <c r="N363" s="172"/>
      <c r="O363" s="190"/>
      <c r="P363" s="190"/>
      <c r="Q363" s="190"/>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190"/>
      <c r="AU363" s="190"/>
      <c r="AV363" s="190"/>
    </row>
    <row r="364" spans="1:48" s="191" customFormat="1" ht="11.25" customHeight="1">
      <c r="A364" s="184">
        <v>12</v>
      </c>
      <c r="B364" s="192"/>
      <c r="C364" s="193"/>
      <c r="D364" s="188"/>
      <c r="E364" s="194"/>
      <c r="F364" s="321"/>
      <c r="G364" s="321"/>
      <c r="H364" s="186">
        <v>100</v>
      </c>
      <c r="I364" s="197">
        <f t="shared" si="9"/>
        <v>0</v>
      </c>
      <c r="J364" s="188"/>
      <c r="K364" s="188"/>
      <c r="L364" s="189"/>
      <c r="M364" s="172"/>
      <c r="N364" s="172"/>
      <c r="O364" s="190"/>
      <c r="P364" s="190"/>
      <c r="Q364" s="190"/>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c r="AT364" s="190"/>
      <c r="AU364" s="190"/>
      <c r="AV364" s="190"/>
    </row>
    <row r="365" spans="1:48" s="191" customFormat="1" ht="11.25" customHeight="1">
      <c r="A365" s="184">
        <v>13</v>
      </c>
      <c r="B365" s="192"/>
      <c r="C365" s="193"/>
      <c r="D365" s="188"/>
      <c r="E365" s="194"/>
      <c r="F365" s="321"/>
      <c r="G365" s="321"/>
      <c r="H365" s="186">
        <v>100</v>
      </c>
      <c r="I365" s="197">
        <f t="shared" si="9"/>
        <v>0</v>
      </c>
      <c r="J365" s="188"/>
      <c r="K365" s="188"/>
      <c r="L365" s="189"/>
      <c r="M365" s="172"/>
      <c r="N365" s="172"/>
      <c r="O365" s="190"/>
      <c r="P365" s="190"/>
      <c r="Q365" s="190"/>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c r="AT365" s="190"/>
      <c r="AU365" s="190"/>
      <c r="AV365" s="190"/>
    </row>
    <row r="366" spans="1:48" s="191" customFormat="1" ht="11.25" customHeight="1">
      <c r="A366" s="184">
        <v>14</v>
      </c>
      <c r="B366" s="192"/>
      <c r="C366" s="193"/>
      <c r="D366" s="188"/>
      <c r="E366" s="194"/>
      <c r="F366" s="321"/>
      <c r="G366" s="321"/>
      <c r="H366" s="186">
        <v>100</v>
      </c>
      <c r="I366" s="197">
        <f t="shared" ref="I366:I429" si="10">(F366+G366)*H366/100</f>
        <v>0</v>
      </c>
      <c r="J366" s="188"/>
      <c r="K366" s="188"/>
      <c r="L366" s="189"/>
      <c r="M366" s="172"/>
      <c r="N366" s="172"/>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c r="AT366" s="190"/>
      <c r="AU366" s="190"/>
      <c r="AV366" s="190"/>
    </row>
    <row r="367" spans="1:48" s="191" customFormat="1" ht="11.25" customHeight="1">
      <c r="A367" s="184">
        <v>15</v>
      </c>
      <c r="B367" s="192"/>
      <c r="C367" s="193"/>
      <c r="D367" s="188"/>
      <c r="E367" s="194"/>
      <c r="F367" s="321"/>
      <c r="G367" s="321"/>
      <c r="H367" s="186">
        <v>100</v>
      </c>
      <c r="I367" s="197">
        <f t="shared" si="10"/>
        <v>0</v>
      </c>
      <c r="J367" s="188"/>
      <c r="K367" s="188"/>
      <c r="L367" s="189"/>
      <c r="M367" s="172"/>
      <c r="N367" s="172"/>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row>
    <row r="368" spans="1:48" s="191" customFormat="1" ht="11.25" customHeight="1">
      <c r="A368" s="184">
        <v>16</v>
      </c>
      <c r="B368" s="192"/>
      <c r="C368" s="193"/>
      <c r="D368" s="188"/>
      <c r="E368" s="194"/>
      <c r="F368" s="321"/>
      <c r="G368" s="321"/>
      <c r="H368" s="186">
        <v>100</v>
      </c>
      <c r="I368" s="197">
        <f t="shared" si="10"/>
        <v>0</v>
      </c>
      <c r="J368" s="188"/>
      <c r="K368" s="188"/>
      <c r="L368" s="189"/>
      <c r="M368" s="172"/>
      <c r="N368" s="172"/>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row>
    <row r="369" spans="1:48" s="191" customFormat="1" ht="11.25" customHeight="1">
      <c r="A369" s="184">
        <v>17</v>
      </c>
      <c r="B369" s="192"/>
      <c r="C369" s="193"/>
      <c r="D369" s="188"/>
      <c r="E369" s="194"/>
      <c r="F369" s="321"/>
      <c r="G369" s="321"/>
      <c r="H369" s="186">
        <v>100</v>
      </c>
      <c r="I369" s="197">
        <f t="shared" si="10"/>
        <v>0</v>
      </c>
      <c r="J369" s="188"/>
      <c r="K369" s="188"/>
      <c r="L369" s="189"/>
      <c r="M369" s="172"/>
      <c r="N369" s="172"/>
      <c r="O369" s="190"/>
      <c r="P369" s="190"/>
      <c r="Q369" s="190"/>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190"/>
      <c r="AU369" s="190"/>
      <c r="AV369" s="190"/>
    </row>
    <row r="370" spans="1:48" s="191" customFormat="1" ht="11.25" customHeight="1">
      <c r="A370" s="184">
        <v>18</v>
      </c>
      <c r="B370" s="192"/>
      <c r="C370" s="193"/>
      <c r="D370" s="188"/>
      <c r="E370" s="194"/>
      <c r="F370" s="321"/>
      <c r="G370" s="321"/>
      <c r="H370" s="186">
        <v>100</v>
      </c>
      <c r="I370" s="197">
        <f t="shared" si="10"/>
        <v>0</v>
      </c>
      <c r="J370" s="188"/>
      <c r="K370" s="188"/>
      <c r="L370" s="189"/>
      <c r="M370" s="198"/>
      <c r="N370" s="198"/>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row>
    <row r="371" spans="1:48" s="191" customFormat="1" ht="11.25" customHeight="1">
      <c r="A371" s="184">
        <v>19</v>
      </c>
      <c r="B371" s="192"/>
      <c r="C371" s="193"/>
      <c r="D371" s="188"/>
      <c r="E371" s="194"/>
      <c r="F371" s="321"/>
      <c r="G371" s="321"/>
      <c r="H371" s="186">
        <v>100</v>
      </c>
      <c r="I371" s="197">
        <f t="shared" si="10"/>
        <v>0</v>
      </c>
      <c r="J371" s="188"/>
      <c r="K371" s="188"/>
      <c r="L371" s="189"/>
      <c r="M371" s="198"/>
      <c r="N371" s="198"/>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row>
    <row r="372" spans="1:48" s="191" customFormat="1" ht="11.25" customHeight="1">
      <c r="A372" s="184">
        <v>20</v>
      </c>
      <c r="B372" s="192"/>
      <c r="C372" s="193"/>
      <c r="D372" s="188"/>
      <c r="E372" s="194"/>
      <c r="F372" s="321"/>
      <c r="G372" s="321"/>
      <c r="H372" s="186">
        <v>100</v>
      </c>
      <c r="I372" s="197">
        <f t="shared" si="10"/>
        <v>0</v>
      </c>
      <c r="J372" s="188"/>
      <c r="K372" s="188"/>
      <c r="L372" s="189"/>
      <c r="M372" s="198"/>
      <c r="N372" s="198"/>
      <c r="O372" s="190"/>
      <c r="P372" s="190"/>
      <c r="Q372" s="190"/>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c r="AT372" s="190"/>
      <c r="AU372" s="190"/>
      <c r="AV372" s="190"/>
    </row>
    <row r="373" spans="1:48" s="191" customFormat="1" ht="11.25" customHeight="1">
      <c r="A373" s="184">
        <v>21</v>
      </c>
      <c r="B373" s="192"/>
      <c r="C373" s="193"/>
      <c r="D373" s="188"/>
      <c r="E373" s="194"/>
      <c r="F373" s="321"/>
      <c r="G373" s="321"/>
      <c r="H373" s="186">
        <v>100</v>
      </c>
      <c r="I373" s="197">
        <f t="shared" si="10"/>
        <v>0</v>
      </c>
      <c r="J373" s="188"/>
      <c r="K373" s="188"/>
      <c r="L373" s="189"/>
      <c r="M373" s="198"/>
      <c r="N373" s="198"/>
      <c r="O373" s="190"/>
      <c r="P373" s="190"/>
      <c r="Q373" s="190"/>
      <c r="R373" s="190"/>
      <c r="S373" s="190"/>
      <c r="T373" s="190"/>
      <c r="U373" s="190"/>
      <c r="V373" s="190"/>
      <c r="W373" s="190"/>
      <c r="X373" s="190"/>
      <c r="Y373" s="190"/>
      <c r="Z373" s="190"/>
      <c r="AA373" s="190"/>
      <c r="AB373" s="190"/>
      <c r="AC373" s="190"/>
      <c r="AD373" s="190"/>
      <c r="AE373" s="190"/>
      <c r="AF373" s="190"/>
      <c r="AG373" s="190"/>
      <c r="AH373" s="190"/>
      <c r="AI373" s="190"/>
      <c r="AJ373" s="190"/>
      <c r="AK373" s="190"/>
      <c r="AL373" s="190"/>
      <c r="AM373" s="190"/>
      <c r="AN373" s="190"/>
      <c r="AO373" s="190"/>
      <c r="AP373" s="190"/>
      <c r="AQ373" s="190"/>
      <c r="AR373" s="190"/>
      <c r="AS373" s="190"/>
      <c r="AT373" s="190"/>
      <c r="AU373" s="190"/>
      <c r="AV373" s="190"/>
    </row>
    <row r="374" spans="1:48" s="191" customFormat="1" ht="11.25" customHeight="1">
      <c r="A374" s="199">
        <v>22</v>
      </c>
      <c r="B374" s="200"/>
      <c r="C374" s="201"/>
      <c r="D374" s="202"/>
      <c r="E374" s="194"/>
      <c r="F374" s="316"/>
      <c r="G374" s="316"/>
      <c r="H374" s="203">
        <v>100</v>
      </c>
      <c r="I374" s="187">
        <f t="shared" si="10"/>
        <v>0</v>
      </c>
      <c r="J374" s="188"/>
      <c r="K374" s="188"/>
      <c r="L374" s="189"/>
      <c r="M374" s="198"/>
      <c r="N374" s="198"/>
      <c r="O374" s="190"/>
      <c r="P374" s="190"/>
      <c r="Q374" s="190"/>
      <c r="R374" s="190"/>
      <c r="S374" s="190"/>
      <c r="T374" s="190"/>
      <c r="U374" s="190"/>
      <c r="V374" s="190"/>
      <c r="W374" s="190"/>
      <c r="X374" s="190"/>
      <c r="Y374" s="190"/>
      <c r="Z374" s="190"/>
      <c r="AA374" s="190"/>
      <c r="AB374" s="190"/>
      <c r="AC374" s="190"/>
      <c r="AD374" s="190"/>
      <c r="AE374" s="190"/>
      <c r="AF374" s="190"/>
      <c r="AG374" s="190"/>
      <c r="AH374" s="190"/>
      <c r="AI374" s="190"/>
      <c r="AJ374" s="190"/>
      <c r="AK374" s="190"/>
      <c r="AL374" s="190"/>
      <c r="AM374" s="190"/>
      <c r="AN374" s="190"/>
      <c r="AO374" s="190"/>
      <c r="AP374" s="190"/>
      <c r="AQ374" s="190"/>
      <c r="AR374" s="190"/>
      <c r="AS374" s="190"/>
      <c r="AT374" s="190"/>
      <c r="AU374" s="190"/>
      <c r="AV374" s="190"/>
    </row>
    <row r="375" spans="1:48" s="191" customFormat="1" ht="11.25" customHeight="1">
      <c r="A375" s="184">
        <v>23</v>
      </c>
      <c r="B375" s="204"/>
      <c r="C375" s="193"/>
      <c r="D375" s="188"/>
      <c r="E375" s="194"/>
      <c r="F375" s="323"/>
      <c r="G375" s="323"/>
      <c r="H375" s="203">
        <v>100</v>
      </c>
      <c r="I375" s="187">
        <f t="shared" si="10"/>
        <v>0</v>
      </c>
      <c r="J375" s="188"/>
      <c r="K375" s="188"/>
      <c r="L375" s="189"/>
      <c r="M375" s="198"/>
      <c r="N375" s="198"/>
      <c r="O375" s="190"/>
      <c r="P375" s="190"/>
      <c r="Q375" s="190"/>
      <c r="R375" s="190"/>
      <c r="S375" s="190"/>
      <c r="T375" s="190"/>
      <c r="U375" s="190"/>
      <c r="V375" s="190"/>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90"/>
      <c r="AR375" s="190"/>
      <c r="AS375" s="190"/>
      <c r="AT375" s="190"/>
      <c r="AU375" s="190"/>
      <c r="AV375" s="190"/>
    </row>
    <row r="376" spans="1:48" s="191" customFormat="1" ht="11.25" customHeight="1">
      <c r="A376" s="184">
        <v>24</v>
      </c>
      <c r="B376" s="204"/>
      <c r="C376" s="193"/>
      <c r="D376" s="188"/>
      <c r="E376" s="194"/>
      <c r="F376" s="323"/>
      <c r="G376" s="323"/>
      <c r="H376" s="203">
        <v>100</v>
      </c>
      <c r="I376" s="187">
        <f t="shared" si="10"/>
        <v>0</v>
      </c>
      <c r="J376" s="188"/>
      <c r="K376" s="188"/>
      <c r="L376" s="189"/>
      <c r="M376" s="198"/>
      <c r="N376" s="198"/>
      <c r="O376" s="190"/>
      <c r="P376" s="190"/>
      <c r="Q376" s="190"/>
      <c r="R376" s="190"/>
      <c r="S376" s="190"/>
      <c r="T376" s="190"/>
      <c r="U376" s="190"/>
      <c r="V376" s="190"/>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c r="AR376" s="190"/>
      <c r="AS376" s="190"/>
      <c r="AT376" s="190"/>
      <c r="AU376" s="190"/>
      <c r="AV376" s="190"/>
    </row>
    <row r="377" spans="1:48" s="191" customFormat="1" ht="11.25" customHeight="1">
      <c r="A377" s="184">
        <v>25</v>
      </c>
      <c r="B377" s="204"/>
      <c r="C377" s="193"/>
      <c r="D377" s="188"/>
      <c r="E377" s="194"/>
      <c r="F377" s="323"/>
      <c r="G377" s="323"/>
      <c r="H377" s="203">
        <v>100</v>
      </c>
      <c r="I377" s="187">
        <f t="shared" si="10"/>
        <v>0</v>
      </c>
      <c r="J377" s="188"/>
      <c r="K377" s="188"/>
      <c r="L377" s="189"/>
      <c r="M377" s="198"/>
      <c r="N377" s="198"/>
      <c r="O377" s="190"/>
      <c r="P377" s="190"/>
      <c r="Q377" s="190"/>
      <c r="R377" s="190"/>
      <c r="S377" s="190"/>
      <c r="T377" s="190"/>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190"/>
      <c r="AU377" s="190"/>
      <c r="AV377" s="190"/>
    </row>
    <row r="378" spans="1:48" s="191" customFormat="1" ht="11.25">
      <c r="A378" s="184">
        <v>26</v>
      </c>
      <c r="B378" s="204"/>
      <c r="C378" s="193"/>
      <c r="D378" s="188"/>
      <c r="E378" s="194"/>
      <c r="F378" s="323"/>
      <c r="G378" s="323"/>
      <c r="H378" s="203">
        <v>100</v>
      </c>
      <c r="I378" s="187">
        <f t="shared" si="10"/>
        <v>0</v>
      </c>
      <c r="J378" s="188"/>
      <c r="K378" s="188"/>
      <c r="L378" s="189"/>
      <c r="M378" s="198"/>
      <c r="N378" s="198"/>
      <c r="O378" s="190"/>
      <c r="P378" s="190"/>
      <c r="Q378" s="190"/>
      <c r="R378" s="190"/>
      <c r="S378" s="190"/>
      <c r="T378" s="190"/>
      <c r="U378" s="190"/>
      <c r="V378" s="190"/>
      <c r="W378" s="190"/>
      <c r="X378" s="190"/>
      <c r="Y378" s="190"/>
      <c r="Z378" s="190"/>
      <c r="AA378" s="190"/>
      <c r="AB378" s="190"/>
      <c r="AC378" s="190"/>
      <c r="AD378" s="190"/>
      <c r="AE378" s="190"/>
      <c r="AF378" s="190"/>
      <c r="AG378" s="190"/>
      <c r="AH378" s="190"/>
      <c r="AI378" s="190"/>
      <c r="AJ378" s="190"/>
      <c r="AK378" s="190"/>
      <c r="AL378" s="190"/>
      <c r="AM378" s="190"/>
      <c r="AN378" s="190"/>
      <c r="AO378" s="190"/>
      <c r="AP378" s="190"/>
      <c r="AQ378" s="190"/>
      <c r="AR378" s="190"/>
      <c r="AS378" s="190"/>
      <c r="AT378" s="190"/>
      <c r="AU378" s="190"/>
      <c r="AV378" s="190"/>
    </row>
    <row r="379" spans="1:48" s="191" customFormat="1" ht="11.25">
      <c r="A379" s="184">
        <v>27</v>
      </c>
      <c r="B379" s="204"/>
      <c r="C379" s="193"/>
      <c r="D379" s="188"/>
      <c r="E379" s="194"/>
      <c r="F379" s="323"/>
      <c r="G379" s="323"/>
      <c r="H379" s="203">
        <v>100</v>
      </c>
      <c r="I379" s="187">
        <f t="shared" si="10"/>
        <v>0</v>
      </c>
      <c r="J379" s="188"/>
      <c r="K379" s="188"/>
      <c r="L379" s="189"/>
      <c r="M379" s="198"/>
      <c r="N379" s="198"/>
      <c r="O379" s="190"/>
      <c r="P379" s="190"/>
      <c r="Q379" s="190"/>
      <c r="R379" s="190"/>
      <c r="S379" s="190"/>
      <c r="T379" s="190"/>
      <c r="U379" s="190"/>
      <c r="V379" s="190"/>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c r="AT379" s="190"/>
      <c r="AU379" s="190"/>
      <c r="AV379" s="190"/>
    </row>
    <row r="380" spans="1:48" s="191" customFormat="1" ht="11.25">
      <c r="A380" s="184">
        <v>28</v>
      </c>
      <c r="B380" s="204"/>
      <c r="C380" s="193"/>
      <c r="D380" s="188"/>
      <c r="E380" s="194"/>
      <c r="F380" s="323"/>
      <c r="G380" s="323"/>
      <c r="H380" s="203">
        <v>100</v>
      </c>
      <c r="I380" s="187">
        <f t="shared" si="10"/>
        <v>0</v>
      </c>
      <c r="J380" s="188"/>
      <c r="K380" s="188"/>
      <c r="L380" s="189"/>
      <c r="M380" s="198"/>
      <c r="N380" s="198"/>
      <c r="O380" s="190"/>
      <c r="P380" s="190"/>
      <c r="Q380" s="190"/>
      <c r="R380" s="190"/>
      <c r="S380" s="190"/>
      <c r="T380" s="190"/>
      <c r="U380" s="190"/>
      <c r="V380" s="190"/>
      <c r="W380" s="190"/>
      <c r="X380" s="190"/>
      <c r="Y380" s="190"/>
      <c r="Z380" s="190"/>
      <c r="AA380" s="190"/>
      <c r="AB380" s="190"/>
      <c r="AC380" s="190"/>
      <c r="AD380" s="190"/>
      <c r="AE380" s="190"/>
      <c r="AF380" s="190"/>
      <c r="AG380" s="190"/>
      <c r="AH380" s="190"/>
      <c r="AI380" s="190"/>
      <c r="AJ380" s="190"/>
      <c r="AK380" s="190"/>
      <c r="AL380" s="190"/>
      <c r="AM380" s="190"/>
      <c r="AN380" s="190"/>
      <c r="AO380" s="190"/>
      <c r="AP380" s="190"/>
      <c r="AQ380" s="190"/>
      <c r="AR380" s="190"/>
      <c r="AS380" s="190"/>
      <c r="AT380" s="190"/>
      <c r="AU380" s="190"/>
      <c r="AV380" s="190"/>
    </row>
    <row r="381" spans="1:48" s="191" customFormat="1" ht="11.25">
      <c r="A381" s="184">
        <v>29</v>
      </c>
      <c r="B381" s="204"/>
      <c r="C381" s="193"/>
      <c r="D381" s="188"/>
      <c r="E381" s="194"/>
      <c r="F381" s="323"/>
      <c r="G381" s="323"/>
      <c r="H381" s="203">
        <v>100</v>
      </c>
      <c r="I381" s="187">
        <f t="shared" si="10"/>
        <v>0</v>
      </c>
      <c r="J381" s="188"/>
      <c r="K381" s="188"/>
      <c r="L381" s="189"/>
      <c r="M381" s="198"/>
      <c r="N381" s="198"/>
      <c r="O381" s="190"/>
      <c r="P381" s="190"/>
      <c r="Q381" s="190"/>
      <c r="R381" s="190"/>
      <c r="S381" s="190"/>
      <c r="T381" s="190"/>
      <c r="U381" s="190"/>
      <c r="V381" s="190"/>
      <c r="W381" s="190"/>
      <c r="X381" s="190"/>
      <c r="Y381" s="190"/>
      <c r="Z381" s="190"/>
      <c r="AA381" s="190"/>
      <c r="AB381" s="190"/>
      <c r="AC381" s="190"/>
      <c r="AD381" s="190"/>
      <c r="AE381" s="190"/>
      <c r="AF381" s="190"/>
      <c r="AG381" s="190"/>
      <c r="AH381" s="190"/>
      <c r="AI381" s="190"/>
      <c r="AJ381" s="190"/>
      <c r="AK381" s="190"/>
      <c r="AL381" s="190"/>
      <c r="AM381" s="190"/>
      <c r="AN381" s="190"/>
      <c r="AO381" s="190"/>
      <c r="AP381" s="190"/>
      <c r="AQ381" s="190"/>
      <c r="AR381" s="190"/>
      <c r="AS381" s="190"/>
      <c r="AT381" s="190"/>
      <c r="AU381" s="190"/>
      <c r="AV381" s="190"/>
    </row>
    <row r="382" spans="1:48" s="191" customFormat="1" ht="11.25">
      <c r="A382" s="184">
        <v>30</v>
      </c>
      <c r="B382" s="204"/>
      <c r="C382" s="193"/>
      <c r="D382" s="188"/>
      <c r="E382" s="194"/>
      <c r="F382" s="323"/>
      <c r="G382" s="323"/>
      <c r="H382" s="203">
        <v>100</v>
      </c>
      <c r="I382" s="187">
        <f t="shared" si="10"/>
        <v>0</v>
      </c>
      <c r="J382" s="188"/>
      <c r="K382" s="188"/>
      <c r="L382" s="189"/>
      <c r="M382" s="198"/>
      <c r="N382" s="198"/>
      <c r="O382" s="190"/>
      <c r="P382" s="190"/>
      <c r="Q382" s="190"/>
      <c r="R382" s="190"/>
      <c r="S382" s="190"/>
      <c r="T382" s="190"/>
      <c r="U382" s="190"/>
      <c r="V382" s="190"/>
      <c r="W382" s="190"/>
      <c r="X382" s="190"/>
      <c r="Y382" s="190"/>
      <c r="Z382" s="190"/>
      <c r="AA382" s="190"/>
      <c r="AB382" s="190"/>
      <c r="AC382" s="190"/>
      <c r="AD382" s="190"/>
      <c r="AE382" s="190"/>
      <c r="AF382" s="190"/>
      <c r="AG382" s="190"/>
      <c r="AH382" s="190"/>
      <c r="AI382" s="190"/>
      <c r="AJ382" s="190"/>
      <c r="AK382" s="190"/>
      <c r="AL382" s="190"/>
      <c r="AM382" s="190"/>
      <c r="AN382" s="190"/>
      <c r="AO382" s="190"/>
      <c r="AP382" s="190"/>
      <c r="AQ382" s="190"/>
      <c r="AR382" s="190"/>
      <c r="AS382" s="190"/>
      <c r="AT382" s="190"/>
      <c r="AU382" s="190"/>
      <c r="AV382" s="190"/>
    </row>
    <row r="383" spans="1:48" s="191" customFormat="1" ht="11.25">
      <c r="A383" s="184">
        <v>31</v>
      </c>
      <c r="B383" s="204"/>
      <c r="C383" s="193"/>
      <c r="D383" s="188"/>
      <c r="E383" s="194"/>
      <c r="F383" s="323"/>
      <c r="G383" s="323"/>
      <c r="H383" s="203">
        <v>100</v>
      </c>
      <c r="I383" s="187">
        <f t="shared" si="10"/>
        <v>0</v>
      </c>
      <c r="J383" s="188"/>
      <c r="K383" s="188"/>
      <c r="L383" s="189"/>
      <c r="M383" s="198"/>
      <c r="N383" s="198"/>
      <c r="O383" s="190"/>
      <c r="P383" s="190"/>
      <c r="Q383" s="190"/>
      <c r="R383" s="190"/>
      <c r="S383" s="190"/>
      <c r="T383" s="190"/>
      <c r="U383" s="190"/>
      <c r="V383" s="190"/>
      <c r="W383" s="190"/>
      <c r="X383" s="190"/>
      <c r="Y383" s="190"/>
      <c r="Z383" s="190"/>
      <c r="AA383" s="190"/>
      <c r="AB383" s="190"/>
      <c r="AC383" s="190"/>
      <c r="AD383" s="190"/>
      <c r="AE383" s="190"/>
      <c r="AF383" s="190"/>
      <c r="AG383" s="190"/>
      <c r="AH383" s="190"/>
      <c r="AI383" s="190"/>
      <c r="AJ383" s="190"/>
      <c r="AK383" s="190"/>
      <c r="AL383" s="190"/>
      <c r="AM383" s="190"/>
      <c r="AN383" s="190"/>
      <c r="AO383" s="190"/>
      <c r="AP383" s="190"/>
      <c r="AQ383" s="190"/>
      <c r="AR383" s="190"/>
      <c r="AS383" s="190"/>
      <c r="AT383" s="190"/>
      <c r="AU383" s="190"/>
      <c r="AV383" s="190"/>
    </row>
    <row r="384" spans="1:48" s="191" customFormat="1" ht="11.25">
      <c r="A384" s="184">
        <v>32</v>
      </c>
      <c r="B384" s="204"/>
      <c r="C384" s="193"/>
      <c r="D384" s="188"/>
      <c r="E384" s="194"/>
      <c r="F384" s="323"/>
      <c r="G384" s="323"/>
      <c r="H384" s="203">
        <v>100</v>
      </c>
      <c r="I384" s="187">
        <f t="shared" si="10"/>
        <v>0</v>
      </c>
      <c r="J384" s="188"/>
      <c r="K384" s="188"/>
      <c r="L384" s="189"/>
      <c r="M384" s="198"/>
      <c r="N384" s="198"/>
      <c r="O384" s="190"/>
      <c r="P384" s="190"/>
      <c r="Q384" s="190"/>
      <c r="R384" s="190"/>
      <c r="S384" s="190"/>
      <c r="T384" s="190"/>
      <c r="U384" s="190"/>
      <c r="V384" s="190"/>
      <c r="W384" s="190"/>
      <c r="X384" s="190"/>
      <c r="Y384" s="190"/>
      <c r="Z384" s="190"/>
      <c r="AA384" s="190"/>
      <c r="AB384" s="190"/>
      <c r="AC384" s="190"/>
      <c r="AD384" s="190"/>
      <c r="AE384" s="190"/>
      <c r="AF384" s="190"/>
      <c r="AG384" s="190"/>
      <c r="AH384" s="190"/>
      <c r="AI384" s="190"/>
      <c r="AJ384" s="190"/>
      <c r="AK384" s="190"/>
      <c r="AL384" s="190"/>
      <c r="AM384" s="190"/>
      <c r="AN384" s="190"/>
      <c r="AO384" s="190"/>
      <c r="AP384" s="190"/>
      <c r="AQ384" s="190"/>
      <c r="AR384" s="190"/>
      <c r="AS384" s="190"/>
      <c r="AT384" s="190"/>
      <c r="AU384" s="190"/>
      <c r="AV384" s="190"/>
    </row>
    <row r="385" spans="1:48" s="191" customFormat="1" ht="11.25">
      <c r="A385" s="184">
        <v>33</v>
      </c>
      <c r="B385" s="204"/>
      <c r="C385" s="193"/>
      <c r="D385" s="188"/>
      <c r="E385" s="194"/>
      <c r="F385" s="323"/>
      <c r="G385" s="323"/>
      <c r="H385" s="203">
        <v>100</v>
      </c>
      <c r="I385" s="187">
        <f t="shared" si="10"/>
        <v>0</v>
      </c>
      <c r="J385" s="188"/>
      <c r="K385" s="188"/>
      <c r="L385" s="189"/>
      <c r="M385" s="198"/>
      <c r="N385" s="198"/>
      <c r="O385" s="190"/>
      <c r="P385" s="190"/>
      <c r="Q385" s="190"/>
      <c r="R385" s="190"/>
      <c r="S385" s="190"/>
      <c r="T385" s="190"/>
      <c r="U385" s="190"/>
      <c r="V385" s="190"/>
      <c r="W385" s="190"/>
      <c r="X385" s="190"/>
      <c r="Y385" s="190"/>
      <c r="Z385" s="190"/>
      <c r="AA385" s="190"/>
      <c r="AB385" s="190"/>
      <c r="AC385" s="190"/>
      <c r="AD385" s="190"/>
      <c r="AE385" s="190"/>
      <c r="AF385" s="190"/>
      <c r="AG385" s="190"/>
      <c r="AH385" s="190"/>
      <c r="AI385" s="190"/>
      <c r="AJ385" s="190"/>
      <c r="AK385" s="190"/>
      <c r="AL385" s="190"/>
      <c r="AM385" s="190"/>
      <c r="AN385" s="190"/>
      <c r="AO385" s="190"/>
      <c r="AP385" s="190"/>
      <c r="AQ385" s="190"/>
      <c r="AR385" s="190"/>
      <c r="AS385" s="190"/>
      <c r="AT385" s="190"/>
      <c r="AU385" s="190"/>
      <c r="AV385" s="190"/>
    </row>
    <row r="386" spans="1:48" s="191" customFormat="1" ht="11.25">
      <c r="A386" s="184">
        <v>34</v>
      </c>
      <c r="B386" s="204"/>
      <c r="C386" s="193"/>
      <c r="D386" s="188"/>
      <c r="E386" s="194"/>
      <c r="F386" s="323"/>
      <c r="G386" s="323"/>
      <c r="H386" s="203">
        <v>100</v>
      </c>
      <c r="I386" s="187">
        <f t="shared" si="10"/>
        <v>0</v>
      </c>
      <c r="J386" s="188"/>
      <c r="K386" s="188"/>
      <c r="L386" s="189"/>
      <c r="M386" s="198"/>
      <c r="N386" s="198"/>
      <c r="O386" s="190"/>
      <c r="P386" s="190"/>
      <c r="Q386" s="190"/>
      <c r="R386" s="190"/>
      <c r="S386" s="190"/>
      <c r="T386" s="190"/>
      <c r="U386" s="190"/>
      <c r="V386" s="190"/>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c r="AT386" s="190"/>
      <c r="AU386" s="190"/>
      <c r="AV386" s="190"/>
    </row>
    <row r="387" spans="1:48" s="191" customFormat="1" ht="11.25">
      <c r="A387" s="184">
        <v>35</v>
      </c>
      <c r="B387" s="204"/>
      <c r="C387" s="193"/>
      <c r="D387" s="188"/>
      <c r="E387" s="194"/>
      <c r="F387" s="323"/>
      <c r="G387" s="323"/>
      <c r="H387" s="203">
        <v>100</v>
      </c>
      <c r="I387" s="187">
        <f t="shared" si="10"/>
        <v>0</v>
      </c>
      <c r="J387" s="188"/>
      <c r="K387" s="188"/>
      <c r="L387" s="189"/>
      <c r="M387" s="198"/>
      <c r="N387" s="198"/>
      <c r="O387" s="190"/>
      <c r="P387" s="190"/>
      <c r="Q387" s="190"/>
      <c r="R387" s="190"/>
      <c r="S387" s="190"/>
      <c r="T387" s="190"/>
      <c r="U387" s="190"/>
      <c r="V387" s="190"/>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c r="AT387" s="190"/>
      <c r="AU387" s="190"/>
      <c r="AV387" s="190"/>
    </row>
    <row r="388" spans="1:48" s="191" customFormat="1" ht="11.25">
      <c r="A388" s="184">
        <v>36</v>
      </c>
      <c r="B388" s="204"/>
      <c r="C388" s="193"/>
      <c r="D388" s="188"/>
      <c r="E388" s="194"/>
      <c r="F388" s="323"/>
      <c r="G388" s="323"/>
      <c r="H388" s="203">
        <v>100</v>
      </c>
      <c r="I388" s="187">
        <f t="shared" si="10"/>
        <v>0</v>
      </c>
      <c r="J388" s="188"/>
      <c r="K388" s="188"/>
      <c r="L388" s="189"/>
      <c r="M388" s="198"/>
      <c r="N388" s="198"/>
      <c r="O388" s="190"/>
      <c r="P388" s="190"/>
      <c r="Q388" s="190"/>
      <c r="R388" s="190"/>
      <c r="S388" s="190"/>
      <c r="T388" s="190"/>
      <c r="U388" s="190"/>
      <c r="V388" s="190"/>
      <c r="W388" s="190"/>
      <c r="X388" s="190"/>
      <c r="Y388" s="190"/>
      <c r="Z388" s="190"/>
      <c r="AA388" s="190"/>
      <c r="AB388" s="190"/>
      <c r="AC388" s="190"/>
      <c r="AD388" s="190"/>
      <c r="AE388" s="190"/>
      <c r="AF388" s="190"/>
      <c r="AG388" s="190"/>
      <c r="AH388" s="190"/>
      <c r="AI388" s="190"/>
      <c r="AJ388" s="190"/>
      <c r="AK388" s="190"/>
      <c r="AL388" s="190"/>
      <c r="AM388" s="190"/>
      <c r="AN388" s="190"/>
      <c r="AO388" s="190"/>
      <c r="AP388" s="190"/>
      <c r="AQ388" s="190"/>
      <c r="AR388" s="190"/>
      <c r="AS388" s="190"/>
      <c r="AT388" s="190"/>
      <c r="AU388" s="190"/>
      <c r="AV388" s="190"/>
    </row>
    <row r="389" spans="1:48" s="191" customFormat="1" ht="11.25">
      <c r="A389" s="184">
        <v>37</v>
      </c>
      <c r="B389" s="204"/>
      <c r="C389" s="193"/>
      <c r="D389" s="188"/>
      <c r="E389" s="194"/>
      <c r="F389" s="323"/>
      <c r="G389" s="323"/>
      <c r="H389" s="203">
        <v>100</v>
      </c>
      <c r="I389" s="187">
        <f t="shared" si="10"/>
        <v>0</v>
      </c>
      <c r="J389" s="188"/>
      <c r="K389" s="188"/>
      <c r="L389" s="189"/>
      <c r="M389" s="198"/>
      <c r="N389" s="198"/>
      <c r="O389" s="190"/>
      <c r="P389" s="190"/>
      <c r="Q389" s="190"/>
      <c r="R389" s="190"/>
      <c r="S389" s="190"/>
      <c r="T389" s="190"/>
      <c r="U389" s="190"/>
      <c r="V389" s="190"/>
      <c r="W389" s="190"/>
      <c r="X389" s="190"/>
      <c r="Y389" s="190"/>
      <c r="Z389" s="190"/>
      <c r="AA389" s="190"/>
      <c r="AB389" s="190"/>
      <c r="AC389" s="190"/>
      <c r="AD389" s="190"/>
      <c r="AE389" s="190"/>
      <c r="AF389" s="190"/>
      <c r="AG389" s="190"/>
      <c r="AH389" s="190"/>
      <c r="AI389" s="190"/>
      <c r="AJ389" s="190"/>
      <c r="AK389" s="190"/>
      <c r="AL389" s="190"/>
      <c r="AM389" s="190"/>
      <c r="AN389" s="190"/>
      <c r="AO389" s="190"/>
      <c r="AP389" s="190"/>
      <c r="AQ389" s="190"/>
      <c r="AR389" s="190"/>
      <c r="AS389" s="190"/>
      <c r="AT389" s="190"/>
      <c r="AU389" s="190"/>
      <c r="AV389" s="190"/>
    </row>
    <row r="390" spans="1:48" s="191" customFormat="1" ht="11.25">
      <c r="A390" s="184">
        <v>38</v>
      </c>
      <c r="B390" s="204"/>
      <c r="C390" s="193"/>
      <c r="D390" s="188"/>
      <c r="E390" s="194"/>
      <c r="F390" s="323"/>
      <c r="G390" s="323"/>
      <c r="H390" s="203">
        <v>100</v>
      </c>
      <c r="I390" s="187">
        <f t="shared" si="10"/>
        <v>0</v>
      </c>
      <c r="J390" s="188"/>
      <c r="K390" s="188"/>
      <c r="L390" s="189"/>
      <c r="M390" s="198"/>
      <c r="N390" s="198"/>
      <c r="O390" s="190"/>
      <c r="P390" s="190"/>
      <c r="Q390" s="190"/>
      <c r="R390" s="190"/>
      <c r="S390" s="190"/>
      <c r="T390" s="190"/>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c r="AT390" s="190"/>
      <c r="AU390" s="190"/>
      <c r="AV390" s="190"/>
    </row>
    <row r="391" spans="1:48" s="191" customFormat="1" ht="11.25">
      <c r="A391" s="184">
        <v>39</v>
      </c>
      <c r="B391" s="204"/>
      <c r="C391" s="193"/>
      <c r="D391" s="188"/>
      <c r="E391" s="194"/>
      <c r="F391" s="323"/>
      <c r="G391" s="323"/>
      <c r="H391" s="203">
        <v>100</v>
      </c>
      <c r="I391" s="187">
        <f t="shared" si="10"/>
        <v>0</v>
      </c>
      <c r="J391" s="188"/>
      <c r="K391" s="188"/>
      <c r="L391" s="189"/>
      <c r="M391" s="198"/>
      <c r="N391" s="198"/>
      <c r="O391" s="190"/>
      <c r="P391" s="190"/>
      <c r="Q391" s="190"/>
      <c r="R391" s="190"/>
      <c r="S391" s="190"/>
      <c r="T391" s="190"/>
      <c r="U391" s="190"/>
      <c r="V391" s="190"/>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c r="AT391" s="190"/>
      <c r="AU391" s="190"/>
      <c r="AV391" s="190"/>
    </row>
    <row r="392" spans="1:48" s="191" customFormat="1" ht="11.25">
      <c r="A392" s="184">
        <v>40</v>
      </c>
      <c r="B392" s="204"/>
      <c r="C392" s="193"/>
      <c r="D392" s="188"/>
      <c r="E392" s="194"/>
      <c r="F392" s="323"/>
      <c r="G392" s="323"/>
      <c r="H392" s="203">
        <v>100</v>
      </c>
      <c r="I392" s="187">
        <f t="shared" si="10"/>
        <v>0</v>
      </c>
      <c r="J392" s="188"/>
      <c r="K392" s="188"/>
      <c r="L392" s="189"/>
      <c r="M392" s="198"/>
      <c r="N392" s="198"/>
      <c r="O392" s="190"/>
      <c r="P392" s="190"/>
      <c r="Q392" s="190"/>
      <c r="R392" s="190"/>
      <c r="S392" s="190"/>
      <c r="T392" s="190"/>
      <c r="U392" s="190"/>
      <c r="V392" s="190"/>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c r="AT392" s="190"/>
      <c r="AU392" s="190"/>
      <c r="AV392" s="190"/>
    </row>
    <row r="393" spans="1:48" s="191" customFormat="1" ht="11.25">
      <c r="A393" s="184">
        <v>41</v>
      </c>
      <c r="B393" s="204"/>
      <c r="C393" s="193"/>
      <c r="D393" s="188"/>
      <c r="E393" s="194"/>
      <c r="F393" s="323"/>
      <c r="G393" s="323"/>
      <c r="H393" s="203">
        <v>100</v>
      </c>
      <c r="I393" s="187">
        <f t="shared" si="10"/>
        <v>0</v>
      </c>
      <c r="J393" s="188"/>
      <c r="K393" s="188"/>
      <c r="L393" s="189"/>
      <c r="M393" s="198"/>
      <c r="N393" s="198"/>
      <c r="O393" s="190"/>
      <c r="P393" s="190"/>
      <c r="Q393" s="190"/>
      <c r="R393" s="190"/>
      <c r="S393" s="190"/>
      <c r="T393" s="190"/>
      <c r="U393" s="190"/>
      <c r="V393" s="190"/>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c r="AT393" s="190"/>
      <c r="AU393" s="190"/>
      <c r="AV393" s="190"/>
    </row>
    <row r="394" spans="1:48" s="191" customFormat="1" ht="11.25">
      <c r="A394" s="184">
        <v>42</v>
      </c>
      <c r="B394" s="204"/>
      <c r="C394" s="193"/>
      <c r="D394" s="188"/>
      <c r="E394" s="194"/>
      <c r="F394" s="323"/>
      <c r="G394" s="323"/>
      <c r="H394" s="203">
        <v>100</v>
      </c>
      <c r="I394" s="187">
        <f t="shared" si="10"/>
        <v>0</v>
      </c>
      <c r="J394" s="188"/>
      <c r="K394" s="188"/>
      <c r="L394" s="189"/>
      <c r="M394" s="198"/>
      <c r="N394" s="198"/>
      <c r="O394" s="190"/>
      <c r="P394" s="190"/>
      <c r="Q394" s="190"/>
      <c r="R394" s="190"/>
      <c r="S394" s="190"/>
      <c r="T394" s="190"/>
      <c r="U394" s="190"/>
      <c r="V394" s="190"/>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c r="AT394" s="190"/>
      <c r="AU394" s="190"/>
      <c r="AV394" s="190"/>
    </row>
    <row r="395" spans="1:48" s="191" customFormat="1" ht="11.25">
      <c r="A395" s="184">
        <v>43</v>
      </c>
      <c r="B395" s="204"/>
      <c r="C395" s="193"/>
      <c r="D395" s="188"/>
      <c r="E395" s="194"/>
      <c r="F395" s="323"/>
      <c r="G395" s="323"/>
      <c r="H395" s="203">
        <v>100</v>
      </c>
      <c r="I395" s="187">
        <f t="shared" si="10"/>
        <v>0</v>
      </c>
      <c r="J395" s="188"/>
      <c r="K395" s="188"/>
      <c r="L395" s="189"/>
      <c r="M395" s="198"/>
      <c r="N395" s="198"/>
      <c r="O395" s="190"/>
      <c r="P395" s="190"/>
      <c r="Q395" s="190"/>
      <c r="R395" s="190"/>
      <c r="S395" s="190"/>
      <c r="T395" s="190"/>
      <c r="U395" s="190"/>
      <c r="V395" s="190"/>
      <c r="W395" s="190"/>
      <c r="X395" s="190"/>
      <c r="Y395" s="190"/>
      <c r="Z395" s="190"/>
      <c r="AA395" s="190"/>
      <c r="AB395" s="190"/>
      <c r="AC395" s="190"/>
      <c r="AD395" s="190"/>
      <c r="AE395" s="190"/>
      <c r="AF395" s="190"/>
      <c r="AG395" s="190"/>
      <c r="AH395" s="190"/>
      <c r="AI395" s="190"/>
      <c r="AJ395" s="190"/>
      <c r="AK395" s="190"/>
      <c r="AL395" s="190"/>
      <c r="AM395" s="190"/>
      <c r="AN395" s="190"/>
      <c r="AO395" s="190"/>
      <c r="AP395" s="190"/>
      <c r="AQ395" s="190"/>
      <c r="AR395" s="190"/>
      <c r="AS395" s="190"/>
      <c r="AT395" s="190"/>
      <c r="AU395" s="190"/>
      <c r="AV395" s="190"/>
    </row>
    <row r="396" spans="1:48" s="191" customFormat="1" ht="11.25">
      <c r="A396" s="184">
        <v>44</v>
      </c>
      <c r="B396" s="204"/>
      <c r="C396" s="193"/>
      <c r="D396" s="188"/>
      <c r="E396" s="194"/>
      <c r="F396" s="323"/>
      <c r="G396" s="323"/>
      <c r="H396" s="203">
        <v>100</v>
      </c>
      <c r="I396" s="187">
        <f t="shared" si="10"/>
        <v>0</v>
      </c>
      <c r="J396" s="188"/>
      <c r="K396" s="188"/>
      <c r="L396" s="189"/>
      <c r="M396" s="198"/>
      <c r="N396" s="198"/>
      <c r="O396" s="190"/>
      <c r="P396" s="190"/>
      <c r="Q396" s="190"/>
      <c r="R396" s="190"/>
      <c r="S396" s="190"/>
      <c r="T396" s="190"/>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190"/>
      <c r="AU396" s="190"/>
      <c r="AV396" s="190"/>
    </row>
    <row r="397" spans="1:48" s="191" customFormat="1" ht="11.25">
      <c r="A397" s="184">
        <v>45</v>
      </c>
      <c r="B397" s="204"/>
      <c r="C397" s="193"/>
      <c r="D397" s="188"/>
      <c r="E397" s="194"/>
      <c r="F397" s="323"/>
      <c r="G397" s="323"/>
      <c r="H397" s="203">
        <v>100</v>
      </c>
      <c r="I397" s="187">
        <f t="shared" si="10"/>
        <v>0</v>
      </c>
      <c r="J397" s="188"/>
      <c r="K397" s="188"/>
      <c r="L397" s="189"/>
      <c r="M397" s="198"/>
      <c r="N397" s="198"/>
      <c r="O397" s="190"/>
      <c r="P397" s="190"/>
      <c r="Q397" s="190"/>
      <c r="R397" s="190"/>
      <c r="S397" s="190"/>
      <c r="T397" s="190"/>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190"/>
      <c r="AU397" s="190"/>
      <c r="AV397" s="190"/>
    </row>
    <row r="398" spans="1:48" s="191" customFormat="1" ht="11.25">
      <c r="A398" s="184">
        <v>46</v>
      </c>
      <c r="B398" s="204"/>
      <c r="C398" s="193"/>
      <c r="D398" s="188"/>
      <c r="E398" s="194"/>
      <c r="F398" s="323"/>
      <c r="G398" s="323"/>
      <c r="H398" s="203">
        <v>100</v>
      </c>
      <c r="I398" s="187">
        <f t="shared" si="10"/>
        <v>0</v>
      </c>
      <c r="J398" s="188"/>
      <c r="K398" s="188"/>
      <c r="L398" s="189"/>
      <c r="M398" s="198"/>
      <c r="N398" s="198"/>
      <c r="O398" s="190"/>
      <c r="P398" s="190"/>
      <c r="Q398" s="190"/>
      <c r="R398" s="190"/>
      <c r="S398" s="190"/>
      <c r="T398" s="190"/>
      <c r="U398" s="190"/>
      <c r="V398" s="190"/>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c r="AT398" s="190"/>
      <c r="AU398" s="190"/>
      <c r="AV398" s="190"/>
    </row>
    <row r="399" spans="1:48" s="191" customFormat="1" ht="11.25">
      <c r="A399" s="184">
        <v>47</v>
      </c>
      <c r="B399" s="204"/>
      <c r="C399" s="193"/>
      <c r="D399" s="188"/>
      <c r="E399" s="194"/>
      <c r="F399" s="323"/>
      <c r="G399" s="323"/>
      <c r="H399" s="203">
        <v>100</v>
      </c>
      <c r="I399" s="187">
        <f t="shared" si="10"/>
        <v>0</v>
      </c>
      <c r="J399" s="188"/>
      <c r="K399" s="188"/>
      <c r="L399" s="189"/>
      <c r="M399" s="198"/>
      <c r="N399" s="198"/>
      <c r="O399" s="190"/>
      <c r="P399" s="190"/>
      <c r="Q399" s="190"/>
      <c r="R399" s="190"/>
      <c r="S399" s="190"/>
      <c r="T399" s="190"/>
      <c r="U399" s="190"/>
      <c r="V399" s="190"/>
      <c r="W399" s="190"/>
      <c r="X399" s="190"/>
      <c r="Y399" s="190"/>
      <c r="Z399" s="190"/>
      <c r="AA399" s="190"/>
      <c r="AB399" s="190"/>
      <c r="AC399" s="190"/>
      <c r="AD399" s="190"/>
      <c r="AE399" s="190"/>
      <c r="AF399" s="190"/>
      <c r="AG399" s="190"/>
      <c r="AH399" s="190"/>
      <c r="AI399" s="190"/>
      <c r="AJ399" s="190"/>
      <c r="AK399" s="190"/>
      <c r="AL399" s="190"/>
      <c r="AM399" s="190"/>
      <c r="AN399" s="190"/>
      <c r="AO399" s="190"/>
      <c r="AP399" s="190"/>
      <c r="AQ399" s="190"/>
      <c r="AR399" s="190"/>
      <c r="AS399" s="190"/>
      <c r="AT399" s="190"/>
      <c r="AU399" s="190"/>
      <c r="AV399" s="190"/>
    </row>
    <row r="400" spans="1:48" s="191" customFormat="1" ht="11.25">
      <c r="A400" s="184">
        <v>48</v>
      </c>
      <c r="B400" s="204"/>
      <c r="C400" s="193"/>
      <c r="D400" s="188"/>
      <c r="E400" s="194"/>
      <c r="F400" s="323"/>
      <c r="G400" s="323"/>
      <c r="H400" s="203">
        <v>100</v>
      </c>
      <c r="I400" s="187">
        <f t="shared" si="10"/>
        <v>0</v>
      </c>
      <c r="J400" s="188"/>
      <c r="K400" s="188"/>
      <c r="L400" s="189"/>
      <c r="M400" s="198"/>
      <c r="N400" s="198"/>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190"/>
      <c r="AL400" s="190"/>
      <c r="AM400" s="190"/>
      <c r="AN400" s="190"/>
      <c r="AO400" s="190"/>
      <c r="AP400" s="190"/>
      <c r="AQ400" s="190"/>
      <c r="AR400" s="190"/>
      <c r="AS400" s="190"/>
      <c r="AT400" s="190"/>
      <c r="AU400" s="190"/>
      <c r="AV400" s="190"/>
    </row>
    <row r="401" spans="1:48" s="191" customFormat="1" ht="11.25">
      <c r="A401" s="184">
        <v>49</v>
      </c>
      <c r="B401" s="204"/>
      <c r="C401" s="193"/>
      <c r="D401" s="188"/>
      <c r="E401" s="194"/>
      <c r="F401" s="323"/>
      <c r="G401" s="323"/>
      <c r="H401" s="203">
        <v>100</v>
      </c>
      <c r="I401" s="187">
        <f t="shared" si="10"/>
        <v>0</v>
      </c>
      <c r="J401" s="188"/>
      <c r="K401" s="188"/>
      <c r="L401" s="189"/>
      <c r="M401" s="198"/>
      <c r="N401" s="198"/>
      <c r="O401" s="190"/>
      <c r="P401" s="190"/>
      <c r="Q401" s="190"/>
      <c r="R401" s="190"/>
      <c r="S401" s="190"/>
      <c r="T401" s="190"/>
      <c r="U401" s="190"/>
      <c r="V401" s="190"/>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c r="AT401" s="190"/>
      <c r="AU401" s="190"/>
      <c r="AV401" s="190"/>
    </row>
    <row r="402" spans="1:48" s="191" customFormat="1" ht="11.25">
      <c r="A402" s="184">
        <v>50</v>
      </c>
      <c r="B402" s="204"/>
      <c r="C402" s="193"/>
      <c r="D402" s="188"/>
      <c r="E402" s="194"/>
      <c r="F402" s="323"/>
      <c r="G402" s="323"/>
      <c r="H402" s="203">
        <v>100</v>
      </c>
      <c r="I402" s="187">
        <f t="shared" si="10"/>
        <v>0</v>
      </c>
      <c r="J402" s="188"/>
      <c r="K402" s="188"/>
      <c r="L402" s="189"/>
      <c r="M402" s="198"/>
      <c r="N402" s="198"/>
      <c r="O402" s="190"/>
      <c r="P402" s="190"/>
      <c r="Q402" s="190"/>
      <c r="R402" s="190"/>
      <c r="S402" s="190"/>
      <c r="T402" s="190"/>
      <c r="U402" s="190"/>
      <c r="V402" s="190"/>
      <c r="W402" s="190"/>
      <c r="X402" s="190"/>
      <c r="Y402" s="190"/>
      <c r="Z402" s="190"/>
      <c r="AA402" s="190"/>
      <c r="AB402" s="190"/>
      <c r="AC402" s="190"/>
      <c r="AD402" s="190"/>
      <c r="AE402" s="190"/>
      <c r="AF402" s="190"/>
      <c r="AG402" s="190"/>
      <c r="AH402" s="190"/>
      <c r="AI402" s="190"/>
      <c r="AJ402" s="190"/>
      <c r="AK402" s="190"/>
      <c r="AL402" s="190"/>
      <c r="AM402" s="190"/>
      <c r="AN402" s="190"/>
      <c r="AO402" s="190"/>
      <c r="AP402" s="190"/>
      <c r="AQ402" s="190"/>
      <c r="AR402" s="190"/>
      <c r="AS402" s="190"/>
      <c r="AT402" s="190"/>
      <c r="AU402" s="190"/>
      <c r="AV402" s="190"/>
    </row>
    <row r="403" spans="1:48" s="191" customFormat="1" ht="11.25">
      <c r="A403" s="184">
        <v>51</v>
      </c>
      <c r="B403" s="204"/>
      <c r="C403" s="193"/>
      <c r="D403" s="188"/>
      <c r="E403" s="194"/>
      <c r="F403" s="323"/>
      <c r="G403" s="323"/>
      <c r="H403" s="203">
        <v>100</v>
      </c>
      <c r="I403" s="187">
        <f t="shared" si="10"/>
        <v>0</v>
      </c>
      <c r="J403" s="188"/>
      <c r="K403" s="188"/>
      <c r="L403" s="189"/>
      <c r="M403" s="198"/>
      <c r="N403" s="198"/>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0"/>
      <c r="AJ403" s="190"/>
      <c r="AK403" s="190"/>
      <c r="AL403" s="190"/>
      <c r="AM403" s="190"/>
      <c r="AN403" s="190"/>
      <c r="AO403" s="190"/>
      <c r="AP403" s="190"/>
      <c r="AQ403" s="190"/>
      <c r="AR403" s="190"/>
      <c r="AS403" s="190"/>
      <c r="AT403" s="190"/>
      <c r="AU403" s="190"/>
      <c r="AV403" s="190"/>
    </row>
    <row r="404" spans="1:48" s="191" customFormat="1" ht="11.25">
      <c r="A404" s="184">
        <v>52</v>
      </c>
      <c r="B404" s="204"/>
      <c r="C404" s="193"/>
      <c r="D404" s="188"/>
      <c r="E404" s="194"/>
      <c r="F404" s="323"/>
      <c r="G404" s="323"/>
      <c r="H404" s="203">
        <v>100</v>
      </c>
      <c r="I404" s="187">
        <f t="shared" si="10"/>
        <v>0</v>
      </c>
      <c r="J404" s="188"/>
      <c r="K404" s="188"/>
      <c r="L404" s="189"/>
      <c r="M404" s="198"/>
      <c r="N404" s="198"/>
      <c r="O404" s="190"/>
      <c r="P404" s="190"/>
      <c r="Q404" s="190"/>
      <c r="R404" s="190"/>
      <c r="S404" s="190"/>
      <c r="T404" s="190"/>
      <c r="U404" s="190"/>
      <c r="V404" s="190"/>
      <c r="W404" s="190"/>
      <c r="X404" s="190"/>
      <c r="Y404" s="190"/>
      <c r="Z404" s="190"/>
      <c r="AA404" s="190"/>
      <c r="AB404" s="190"/>
      <c r="AC404" s="190"/>
      <c r="AD404" s="190"/>
      <c r="AE404" s="190"/>
      <c r="AF404" s="190"/>
      <c r="AG404" s="190"/>
      <c r="AH404" s="190"/>
      <c r="AI404" s="190"/>
      <c r="AJ404" s="190"/>
      <c r="AK404" s="190"/>
      <c r="AL404" s="190"/>
      <c r="AM404" s="190"/>
      <c r="AN404" s="190"/>
      <c r="AO404" s="190"/>
      <c r="AP404" s="190"/>
      <c r="AQ404" s="190"/>
      <c r="AR404" s="190"/>
      <c r="AS404" s="190"/>
      <c r="AT404" s="190"/>
      <c r="AU404" s="190"/>
      <c r="AV404" s="190"/>
    </row>
    <row r="405" spans="1:48" s="191" customFormat="1" ht="12" thickBot="1">
      <c r="A405" s="184">
        <v>53</v>
      </c>
      <c r="B405" s="204"/>
      <c r="C405" s="193"/>
      <c r="D405" s="188"/>
      <c r="E405" s="194"/>
      <c r="F405" s="323"/>
      <c r="G405" s="323"/>
      <c r="H405" s="203">
        <v>100</v>
      </c>
      <c r="I405" s="187">
        <f t="shared" si="10"/>
        <v>0</v>
      </c>
      <c r="J405" s="188"/>
      <c r="K405" s="188"/>
      <c r="L405" s="189"/>
      <c r="M405" s="198"/>
      <c r="N405" s="198"/>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0"/>
      <c r="AJ405" s="190"/>
      <c r="AK405" s="190"/>
      <c r="AL405" s="190"/>
      <c r="AM405" s="190"/>
      <c r="AN405" s="190"/>
      <c r="AO405" s="190"/>
      <c r="AP405" s="190"/>
      <c r="AQ405" s="190"/>
      <c r="AR405" s="190"/>
      <c r="AS405" s="190"/>
      <c r="AT405" s="190"/>
      <c r="AU405" s="190"/>
      <c r="AV405" s="190"/>
    </row>
    <row r="406" spans="1:48" s="191" customFormat="1" ht="11.25" hidden="1">
      <c r="A406" s="184">
        <v>54</v>
      </c>
      <c r="B406" s="204"/>
      <c r="C406" s="193"/>
      <c r="D406" s="188"/>
      <c r="E406" s="188"/>
      <c r="F406" s="323"/>
      <c r="G406" s="323"/>
      <c r="H406" s="203">
        <v>100</v>
      </c>
      <c r="I406" s="187">
        <f t="shared" si="10"/>
        <v>0</v>
      </c>
      <c r="J406" s="188"/>
      <c r="K406" s="188"/>
      <c r="L406" s="189"/>
      <c r="M406" s="198"/>
      <c r="N406" s="198"/>
      <c r="O406" s="190"/>
      <c r="P406" s="190"/>
      <c r="Q406" s="190"/>
      <c r="R406" s="190"/>
      <c r="S406" s="190"/>
      <c r="T406" s="190"/>
      <c r="U406" s="190"/>
      <c r="V406" s="190"/>
      <c r="W406" s="190"/>
      <c r="X406" s="190"/>
      <c r="Y406" s="190"/>
      <c r="Z406" s="190"/>
      <c r="AA406" s="190"/>
      <c r="AB406" s="190"/>
      <c r="AC406" s="190"/>
      <c r="AD406" s="190"/>
      <c r="AE406" s="190"/>
      <c r="AF406" s="190"/>
      <c r="AG406" s="190"/>
      <c r="AH406" s="190"/>
      <c r="AI406" s="190"/>
      <c r="AJ406" s="190"/>
      <c r="AK406" s="190"/>
      <c r="AL406" s="190"/>
      <c r="AM406" s="190"/>
      <c r="AN406" s="190"/>
      <c r="AO406" s="190"/>
      <c r="AP406" s="190"/>
      <c r="AQ406" s="190"/>
      <c r="AR406" s="190"/>
      <c r="AS406" s="190"/>
      <c r="AT406" s="190"/>
      <c r="AU406" s="190"/>
      <c r="AV406" s="190"/>
    </row>
    <row r="407" spans="1:48" s="191" customFormat="1" ht="11.25" hidden="1">
      <c r="A407" s="184">
        <v>55</v>
      </c>
      <c r="B407" s="204"/>
      <c r="C407" s="193"/>
      <c r="D407" s="188"/>
      <c r="E407" s="188"/>
      <c r="F407" s="323"/>
      <c r="G407" s="323"/>
      <c r="H407" s="203">
        <v>100</v>
      </c>
      <c r="I407" s="187">
        <f t="shared" si="10"/>
        <v>0</v>
      </c>
      <c r="J407" s="188"/>
      <c r="K407" s="188"/>
      <c r="L407" s="189"/>
      <c r="M407" s="198"/>
      <c r="N407" s="198"/>
      <c r="O407" s="190"/>
      <c r="P407" s="190"/>
      <c r="Q407" s="190"/>
      <c r="R407" s="190"/>
      <c r="S407" s="190"/>
      <c r="T407" s="190"/>
      <c r="U407" s="190"/>
      <c r="V407" s="190"/>
      <c r="W407" s="190"/>
      <c r="X407" s="190"/>
      <c r="Y407" s="190"/>
      <c r="Z407" s="190"/>
      <c r="AA407" s="190"/>
      <c r="AB407" s="190"/>
      <c r="AC407" s="190"/>
      <c r="AD407" s="190"/>
      <c r="AE407" s="190"/>
      <c r="AF407" s="190"/>
      <c r="AG407" s="190"/>
      <c r="AH407" s="190"/>
      <c r="AI407" s="190"/>
      <c r="AJ407" s="190"/>
      <c r="AK407" s="190"/>
      <c r="AL407" s="190"/>
      <c r="AM407" s="190"/>
      <c r="AN407" s="190"/>
      <c r="AO407" s="190"/>
      <c r="AP407" s="190"/>
      <c r="AQ407" s="190"/>
      <c r="AR407" s="190"/>
      <c r="AS407" s="190"/>
      <c r="AT407" s="190"/>
      <c r="AU407" s="190"/>
      <c r="AV407" s="190"/>
    </row>
    <row r="408" spans="1:48" s="191" customFormat="1" ht="11.25" hidden="1">
      <c r="A408" s="184">
        <v>56</v>
      </c>
      <c r="B408" s="204"/>
      <c r="C408" s="193"/>
      <c r="D408" s="188"/>
      <c r="E408" s="188"/>
      <c r="F408" s="323"/>
      <c r="G408" s="323"/>
      <c r="H408" s="203">
        <v>100</v>
      </c>
      <c r="I408" s="187">
        <f t="shared" si="10"/>
        <v>0</v>
      </c>
      <c r="J408" s="188"/>
      <c r="K408" s="188"/>
      <c r="L408" s="189"/>
      <c r="M408" s="198"/>
      <c r="N408" s="198"/>
      <c r="O408" s="190"/>
      <c r="P408" s="190"/>
      <c r="Q408" s="190"/>
      <c r="R408" s="190"/>
      <c r="S408" s="190"/>
      <c r="T408" s="190"/>
      <c r="U408" s="190"/>
      <c r="V408" s="190"/>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c r="AT408" s="190"/>
      <c r="AU408" s="190"/>
      <c r="AV408" s="190"/>
    </row>
    <row r="409" spans="1:48" s="191" customFormat="1" ht="11.25" hidden="1">
      <c r="A409" s="184">
        <v>57</v>
      </c>
      <c r="B409" s="204"/>
      <c r="C409" s="193"/>
      <c r="D409" s="188"/>
      <c r="E409" s="188"/>
      <c r="F409" s="323"/>
      <c r="G409" s="323"/>
      <c r="H409" s="203">
        <v>100</v>
      </c>
      <c r="I409" s="187">
        <f t="shared" si="10"/>
        <v>0</v>
      </c>
      <c r="J409" s="188"/>
      <c r="K409" s="188"/>
      <c r="L409" s="189"/>
      <c r="M409" s="198"/>
      <c r="N409" s="198"/>
      <c r="O409" s="190"/>
      <c r="P409" s="190"/>
      <c r="Q409" s="190"/>
      <c r="R409" s="190"/>
      <c r="S409" s="190"/>
      <c r="T409" s="190"/>
      <c r="U409" s="190"/>
      <c r="V409" s="190"/>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190"/>
      <c r="AS409" s="190"/>
      <c r="AT409" s="190"/>
      <c r="AU409" s="190"/>
      <c r="AV409" s="190"/>
    </row>
    <row r="410" spans="1:48" s="191" customFormat="1" ht="11.25" hidden="1">
      <c r="A410" s="184">
        <v>58</v>
      </c>
      <c r="B410" s="204"/>
      <c r="C410" s="193"/>
      <c r="D410" s="188"/>
      <c r="E410" s="188"/>
      <c r="F410" s="323"/>
      <c r="G410" s="323"/>
      <c r="H410" s="203">
        <v>100</v>
      </c>
      <c r="I410" s="187">
        <f t="shared" si="10"/>
        <v>0</v>
      </c>
      <c r="J410" s="188"/>
      <c r="K410" s="188"/>
      <c r="L410" s="189"/>
      <c r="M410" s="198"/>
      <c r="N410" s="198"/>
      <c r="O410" s="190"/>
      <c r="P410" s="190"/>
      <c r="Q410" s="190"/>
      <c r="R410" s="190"/>
      <c r="S410" s="190"/>
      <c r="T410" s="190"/>
      <c r="U410" s="190"/>
      <c r="V410" s="190"/>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c r="AT410" s="190"/>
      <c r="AU410" s="190"/>
      <c r="AV410" s="190"/>
    </row>
    <row r="411" spans="1:48" s="191" customFormat="1" ht="11.25" hidden="1">
      <c r="A411" s="184">
        <v>59</v>
      </c>
      <c r="B411" s="204"/>
      <c r="C411" s="193"/>
      <c r="D411" s="188"/>
      <c r="E411" s="188"/>
      <c r="F411" s="323"/>
      <c r="G411" s="323"/>
      <c r="H411" s="203">
        <v>100</v>
      </c>
      <c r="I411" s="187">
        <f t="shared" si="10"/>
        <v>0</v>
      </c>
      <c r="J411" s="188"/>
      <c r="K411" s="188"/>
      <c r="L411" s="189"/>
      <c r="M411" s="198"/>
      <c r="N411" s="198"/>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c r="AT411" s="190"/>
      <c r="AU411" s="190"/>
      <c r="AV411" s="190"/>
    </row>
    <row r="412" spans="1:48" s="191" customFormat="1" ht="11.25" hidden="1">
      <c r="A412" s="184">
        <v>60</v>
      </c>
      <c r="B412" s="204"/>
      <c r="C412" s="193"/>
      <c r="D412" s="188"/>
      <c r="E412" s="188"/>
      <c r="F412" s="323"/>
      <c r="G412" s="323"/>
      <c r="H412" s="203">
        <v>100</v>
      </c>
      <c r="I412" s="187">
        <f t="shared" si="10"/>
        <v>0</v>
      </c>
      <c r="J412" s="188"/>
      <c r="K412" s="188"/>
      <c r="L412" s="189"/>
      <c r="M412" s="198"/>
      <c r="N412" s="198"/>
      <c r="O412" s="190"/>
      <c r="P412" s="190"/>
      <c r="Q412" s="190"/>
      <c r="R412" s="190"/>
      <c r="S412" s="190"/>
      <c r="T412" s="190"/>
      <c r="U412" s="190"/>
      <c r="V412" s="190"/>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c r="AT412" s="190"/>
      <c r="AU412" s="190"/>
      <c r="AV412" s="190"/>
    </row>
    <row r="413" spans="1:48" s="191" customFormat="1" ht="11.25" hidden="1">
      <c r="A413" s="184">
        <v>61</v>
      </c>
      <c r="B413" s="204"/>
      <c r="C413" s="193"/>
      <c r="D413" s="188"/>
      <c r="E413" s="188"/>
      <c r="F413" s="323"/>
      <c r="G413" s="323"/>
      <c r="H413" s="203">
        <v>100</v>
      </c>
      <c r="I413" s="187">
        <f t="shared" si="10"/>
        <v>0</v>
      </c>
      <c r="J413" s="188"/>
      <c r="K413" s="188"/>
      <c r="L413" s="189"/>
      <c r="M413" s="198"/>
      <c r="N413" s="198"/>
      <c r="O413" s="190"/>
      <c r="P413" s="190"/>
      <c r="Q413" s="190"/>
      <c r="R413" s="190"/>
      <c r="S413" s="190"/>
      <c r="T413" s="190"/>
      <c r="U413" s="190"/>
      <c r="V413" s="190"/>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c r="AT413" s="190"/>
      <c r="AU413" s="190"/>
      <c r="AV413" s="190"/>
    </row>
    <row r="414" spans="1:48" s="191" customFormat="1" ht="11.25" hidden="1">
      <c r="A414" s="184">
        <v>62</v>
      </c>
      <c r="B414" s="204"/>
      <c r="C414" s="193"/>
      <c r="D414" s="188"/>
      <c r="E414" s="188"/>
      <c r="F414" s="323"/>
      <c r="G414" s="323"/>
      <c r="H414" s="203">
        <v>100</v>
      </c>
      <c r="I414" s="187">
        <f t="shared" si="10"/>
        <v>0</v>
      </c>
      <c r="J414" s="188"/>
      <c r="K414" s="188"/>
      <c r="L414" s="189"/>
      <c r="M414" s="198"/>
      <c r="N414" s="198"/>
      <c r="O414" s="190"/>
      <c r="P414" s="190"/>
      <c r="Q414" s="190"/>
      <c r="R414" s="190"/>
      <c r="S414" s="190"/>
      <c r="T414" s="190"/>
      <c r="U414" s="190"/>
      <c r="V414" s="190"/>
      <c r="W414" s="190"/>
      <c r="X414" s="190"/>
      <c r="Y414" s="190"/>
      <c r="Z414" s="190"/>
      <c r="AA414" s="190"/>
      <c r="AB414" s="190"/>
      <c r="AC414" s="190"/>
      <c r="AD414" s="190"/>
      <c r="AE414" s="190"/>
      <c r="AF414" s="190"/>
      <c r="AG414" s="190"/>
      <c r="AH414" s="190"/>
      <c r="AI414" s="190"/>
      <c r="AJ414" s="190"/>
      <c r="AK414" s="190"/>
      <c r="AL414" s="190"/>
      <c r="AM414" s="190"/>
      <c r="AN414" s="190"/>
      <c r="AO414" s="190"/>
      <c r="AP414" s="190"/>
      <c r="AQ414" s="190"/>
      <c r="AR414" s="190"/>
      <c r="AS414" s="190"/>
      <c r="AT414" s="190"/>
      <c r="AU414" s="190"/>
      <c r="AV414" s="190"/>
    </row>
    <row r="415" spans="1:48" s="191" customFormat="1" ht="11.25" hidden="1">
      <c r="A415" s="184">
        <v>63</v>
      </c>
      <c r="B415" s="204"/>
      <c r="C415" s="193"/>
      <c r="D415" s="188"/>
      <c r="E415" s="188"/>
      <c r="F415" s="323"/>
      <c r="G415" s="323"/>
      <c r="H415" s="203">
        <v>100</v>
      </c>
      <c r="I415" s="187">
        <f t="shared" si="10"/>
        <v>0</v>
      </c>
      <c r="J415" s="188"/>
      <c r="K415" s="188"/>
      <c r="L415" s="189"/>
      <c r="M415" s="198"/>
      <c r="N415" s="198"/>
      <c r="O415" s="190"/>
      <c r="P415" s="190"/>
      <c r="Q415" s="190"/>
      <c r="R415" s="190"/>
      <c r="S415" s="190"/>
      <c r="T415" s="190"/>
      <c r="U415" s="190"/>
      <c r="V415" s="190"/>
      <c r="W415" s="190"/>
      <c r="X415" s="190"/>
      <c r="Y415" s="190"/>
      <c r="Z415" s="190"/>
      <c r="AA415" s="190"/>
      <c r="AB415" s="190"/>
      <c r="AC415" s="190"/>
      <c r="AD415" s="190"/>
      <c r="AE415" s="190"/>
      <c r="AF415" s="190"/>
      <c r="AG415" s="190"/>
      <c r="AH415" s="190"/>
      <c r="AI415" s="190"/>
      <c r="AJ415" s="190"/>
      <c r="AK415" s="190"/>
      <c r="AL415" s="190"/>
      <c r="AM415" s="190"/>
      <c r="AN415" s="190"/>
      <c r="AO415" s="190"/>
      <c r="AP415" s="190"/>
      <c r="AQ415" s="190"/>
      <c r="AR415" s="190"/>
      <c r="AS415" s="190"/>
      <c r="AT415" s="190"/>
      <c r="AU415" s="190"/>
      <c r="AV415" s="190"/>
    </row>
    <row r="416" spans="1:48" s="191" customFormat="1" ht="11.25" hidden="1">
      <c r="A416" s="184">
        <v>64</v>
      </c>
      <c r="B416" s="204"/>
      <c r="C416" s="193"/>
      <c r="D416" s="188"/>
      <c r="E416" s="188"/>
      <c r="F416" s="323"/>
      <c r="G416" s="323"/>
      <c r="H416" s="203">
        <v>100</v>
      </c>
      <c r="I416" s="187">
        <f t="shared" si="10"/>
        <v>0</v>
      </c>
      <c r="J416" s="188"/>
      <c r="K416" s="188"/>
      <c r="L416" s="189"/>
      <c r="M416" s="198"/>
      <c r="N416" s="198"/>
      <c r="O416" s="190"/>
      <c r="P416" s="190"/>
      <c r="Q416" s="190"/>
      <c r="R416" s="190"/>
      <c r="S416" s="190"/>
      <c r="T416" s="190"/>
      <c r="U416" s="190"/>
      <c r="V416" s="190"/>
      <c r="W416" s="190"/>
      <c r="X416" s="190"/>
      <c r="Y416" s="190"/>
      <c r="Z416" s="190"/>
      <c r="AA416" s="190"/>
      <c r="AB416" s="190"/>
      <c r="AC416" s="190"/>
      <c r="AD416" s="190"/>
      <c r="AE416" s="190"/>
      <c r="AF416" s="190"/>
      <c r="AG416" s="190"/>
      <c r="AH416" s="190"/>
      <c r="AI416" s="190"/>
      <c r="AJ416" s="190"/>
      <c r="AK416" s="190"/>
      <c r="AL416" s="190"/>
      <c r="AM416" s="190"/>
      <c r="AN416" s="190"/>
      <c r="AO416" s="190"/>
      <c r="AP416" s="190"/>
      <c r="AQ416" s="190"/>
      <c r="AR416" s="190"/>
      <c r="AS416" s="190"/>
      <c r="AT416" s="190"/>
      <c r="AU416" s="190"/>
      <c r="AV416" s="190"/>
    </row>
    <row r="417" spans="1:48" s="191" customFormat="1" ht="11.25" hidden="1">
      <c r="A417" s="184">
        <v>65</v>
      </c>
      <c r="B417" s="204"/>
      <c r="C417" s="193"/>
      <c r="D417" s="188"/>
      <c r="E417" s="188"/>
      <c r="F417" s="323"/>
      <c r="G417" s="323"/>
      <c r="H417" s="203">
        <v>100</v>
      </c>
      <c r="I417" s="187">
        <f t="shared" si="10"/>
        <v>0</v>
      </c>
      <c r="J417" s="188"/>
      <c r="K417" s="188"/>
      <c r="L417" s="189"/>
      <c r="M417" s="198"/>
      <c r="N417" s="198"/>
      <c r="O417" s="190"/>
      <c r="P417" s="190"/>
      <c r="Q417" s="190"/>
      <c r="R417" s="190"/>
      <c r="S417" s="190"/>
      <c r="T417" s="190"/>
      <c r="U417" s="190"/>
      <c r="V417" s="190"/>
      <c r="W417" s="190"/>
      <c r="X417" s="190"/>
      <c r="Y417" s="190"/>
      <c r="Z417" s="190"/>
      <c r="AA417" s="190"/>
      <c r="AB417" s="190"/>
      <c r="AC417" s="190"/>
      <c r="AD417" s="190"/>
      <c r="AE417" s="190"/>
      <c r="AF417" s="190"/>
      <c r="AG417" s="190"/>
      <c r="AH417" s="190"/>
      <c r="AI417" s="190"/>
      <c r="AJ417" s="190"/>
      <c r="AK417" s="190"/>
      <c r="AL417" s="190"/>
      <c r="AM417" s="190"/>
      <c r="AN417" s="190"/>
      <c r="AO417" s="190"/>
      <c r="AP417" s="190"/>
      <c r="AQ417" s="190"/>
      <c r="AR417" s="190"/>
      <c r="AS417" s="190"/>
      <c r="AT417" s="190"/>
      <c r="AU417" s="190"/>
      <c r="AV417" s="190"/>
    </row>
    <row r="418" spans="1:48" s="191" customFormat="1" ht="11.25" hidden="1">
      <c r="A418" s="184">
        <v>66</v>
      </c>
      <c r="B418" s="204"/>
      <c r="C418" s="193"/>
      <c r="D418" s="188"/>
      <c r="E418" s="188"/>
      <c r="F418" s="323"/>
      <c r="G418" s="323"/>
      <c r="H418" s="203">
        <v>100</v>
      </c>
      <c r="I418" s="187">
        <f t="shared" si="10"/>
        <v>0</v>
      </c>
      <c r="J418" s="188"/>
      <c r="K418" s="188"/>
      <c r="L418" s="189"/>
      <c r="M418" s="198"/>
      <c r="N418" s="198"/>
      <c r="O418" s="190"/>
      <c r="P418" s="190"/>
      <c r="Q418" s="190"/>
      <c r="R418" s="190"/>
      <c r="S418" s="190"/>
      <c r="T418" s="190"/>
      <c r="U418" s="190"/>
      <c r="V418" s="190"/>
      <c r="W418" s="190"/>
      <c r="X418" s="190"/>
      <c r="Y418" s="190"/>
      <c r="Z418" s="190"/>
      <c r="AA418" s="190"/>
      <c r="AB418" s="190"/>
      <c r="AC418" s="190"/>
      <c r="AD418" s="190"/>
      <c r="AE418" s="190"/>
      <c r="AF418" s="190"/>
      <c r="AG418" s="190"/>
      <c r="AH418" s="190"/>
      <c r="AI418" s="190"/>
      <c r="AJ418" s="190"/>
      <c r="AK418" s="190"/>
      <c r="AL418" s="190"/>
      <c r="AM418" s="190"/>
      <c r="AN418" s="190"/>
      <c r="AO418" s="190"/>
      <c r="AP418" s="190"/>
      <c r="AQ418" s="190"/>
      <c r="AR418" s="190"/>
      <c r="AS418" s="190"/>
      <c r="AT418" s="190"/>
      <c r="AU418" s="190"/>
      <c r="AV418" s="190"/>
    </row>
    <row r="419" spans="1:48" s="191" customFormat="1" ht="11.25" hidden="1">
      <c r="A419" s="184">
        <v>67</v>
      </c>
      <c r="B419" s="204"/>
      <c r="C419" s="193"/>
      <c r="D419" s="188"/>
      <c r="E419" s="188"/>
      <c r="F419" s="323"/>
      <c r="G419" s="323"/>
      <c r="H419" s="203">
        <v>100</v>
      </c>
      <c r="I419" s="187">
        <f t="shared" si="10"/>
        <v>0</v>
      </c>
      <c r="J419" s="188"/>
      <c r="K419" s="188"/>
      <c r="L419" s="189"/>
      <c r="M419" s="198"/>
      <c r="N419" s="198"/>
      <c r="O419" s="190"/>
      <c r="P419" s="190"/>
      <c r="Q419" s="190"/>
      <c r="R419" s="190"/>
      <c r="S419" s="190"/>
      <c r="T419" s="190"/>
      <c r="U419" s="190"/>
      <c r="V419" s="190"/>
      <c r="W419" s="190"/>
      <c r="X419" s="190"/>
      <c r="Y419" s="190"/>
      <c r="Z419" s="190"/>
      <c r="AA419" s="190"/>
      <c r="AB419" s="190"/>
      <c r="AC419" s="190"/>
      <c r="AD419" s="190"/>
      <c r="AE419" s="190"/>
      <c r="AF419" s="190"/>
      <c r="AG419" s="190"/>
      <c r="AH419" s="190"/>
      <c r="AI419" s="190"/>
      <c r="AJ419" s="190"/>
      <c r="AK419" s="190"/>
      <c r="AL419" s="190"/>
      <c r="AM419" s="190"/>
      <c r="AN419" s="190"/>
      <c r="AO419" s="190"/>
      <c r="AP419" s="190"/>
      <c r="AQ419" s="190"/>
      <c r="AR419" s="190"/>
      <c r="AS419" s="190"/>
      <c r="AT419" s="190"/>
      <c r="AU419" s="190"/>
      <c r="AV419" s="190"/>
    </row>
    <row r="420" spans="1:48" s="191" customFormat="1" ht="11.25" hidden="1">
      <c r="A420" s="184">
        <v>68</v>
      </c>
      <c r="B420" s="204"/>
      <c r="C420" s="193"/>
      <c r="D420" s="188"/>
      <c r="E420" s="188"/>
      <c r="F420" s="323"/>
      <c r="G420" s="323"/>
      <c r="H420" s="203">
        <v>100</v>
      </c>
      <c r="I420" s="187">
        <f t="shared" si="10"/>
        <v>0</v>
      </c>
      <c r="J420" s="188"/>
      <c r="K420" s="188"/>
      <c r="L420" s="189"/>
      <c r="M420" s="198"/>
      <c r="N420" s="198"/>
      <c r="O420" s="190"/>
      <c r="P420" s="190"/>
      <c r="Q420" s="190"/>
      <c r="R420" s="190"/>
      <c r="S420" s="190"/>
      <c r="T420" s="190"/>
      <c r="U420" s="190"/>
      <c r="V420" s="190"/>
      <c r="W420" s="190"/>
      <c r="X420" s="190"/>
      <c r="Y420" s="190"/>
      <c r="Z420" s="190"/>
      <c r="AA420" s="190"/>
      <c r="AB420" s="190"/>
      <c r="AC420" s="190"/>
      <c r="AD420" s="190"/>
      <c r="AE420" s="190"/>
      <c r="AF420" s="190"/>
      <c r="AG420" s="190"/>
      <c r="AH420" s="190"/>
      <c r="AI420" s="190"/>
      <c r="AJ420" s="190"/>
      <c r="AK420" s="190"/>
      <c r="AL420" s="190"/>
      <c r="AM420" s="190"/>
      <c r="AN420" s="190"/>
      <c r="AO420" s="190"/>
      <c r="AP420" s="190"/>
      <c r="AQ420" s="190"/>
      <c r="AR420" s="190"/>
      <c r="AS420" s="190"/>
      <c r="AT420" s="190"/>
      <c r="AU420" s="190"/>
      <c r="AV420" s="190"/>
    </row>
    <row r="421" spans="1:48" s="191" customFormat="1" ht="11.25" hidden="1">
      <c r="A421" s="184">
        <v>69</v>
      </c>
      <c r="B421" s="204"/>
      <c r="C421" s="193"/>
      <c r="D421" s="188"/>
      <c r="E421" s="188"/>
      <c r="F421" s="323"/>
      <c r="G421" s="323"/>
      <c r="H421" s="203">
        <v>100</v>
      </c>
      <c r="I421" s="187">
        <f t="shared" si="10"/>
        <v>0</v>
      </c>
      <c r="J421" s="188"/>
      <c r="K421" s="188"/>
      <c r="L421" s="189"/>
      <c r="M421" s="198"/>
      <c r="N421" s="198"/>
      <c r="O421" s="190"/>
      <c r="P421" s="190"/>
      <c r="Q421" s="190"/>
      <c r="R421" s="190"/>
      <c r="S421" s="190"/>
      <c r="T421" s="190"/>
      <c r="U421" s="190"/>
      <c r="V421" s="190"/>
      <c r="W421" s="190"/>
      <c r="X421" s="190"/>
      <c r="Y421" s="190"/>
      <c r="Z421" s="190"/>
      <c r="AA421" s="190"/>
      <c r="AB421" s="190"/>
      <c r="AC421" s="190"/>
      <c r="AD421" s="190"/>
      <c r="AE421" s="190"/>
      <c r="AF421" s="190"/>
      <c r="AG421" s="190"/>
      <c r="AH421" s="190"/>
      <c r="AI421" s="190"/>
      <c r="AJ421" s="190"/>
      <c r="AK421" s="190"/>
      <c r="AL421" s="190"/>
      <c r="AM421" s="190"/>
      <c r="AN421" s="190"/>
      <c r="AO421" s="190"/>
      <c r="AP421" s="190"/>
      <c r="AQ421" s="190"/>
      <c r="AR421" s="190"/>
      <c r="AS421" s="190"/>
      <c r="AT421" s="190"/>
      <c r="AU421" s="190"/>
      <c r="AV421" s="190"/>
    </row>
    <row r="422" spans="1:48" s="191" customFormat="1" ht="11.25" hidden="1">
      <c r="A422" s="184">
        <v>70</v>
      </c>
      <c r="B422" s="204"/>
      <c r="C422" s="193"/>
      <c r="D422" s="188"/>
      <c r="E422" s="188"/>
      <c r="F422" s="323"/>
      <c r="G422" s="323"/>
      <c r="H422" s="203">
        <v>100</v>
      </c>
      <c r="I422" s="187">
        <f t="shared" si="10"/>
        <v>0</v>
      </c>
      <c r="J422" s="188"/>
      <c r="K422" s="188"/>
      <c r="L422" s="189"/>
      <c r="M422" s="198"/>
      <c r="N422" s="198"/>
      <c r="O422" s="190"/>
      <c r="P422" s="190"/>
      <c r="Q422" s="190"/>
      <c r="R422" s="190"/>
      <c r="S422" s="190"/>
      <c r="T422" s="190"/>
      <c r="U422" s="190"/>
      <c r="V422" s="190"/>
      <c r="W422" s="190"/>
      <c r="X422" s="190"/>
      <c r="Y422" s="190"/>
      <c r="Z422" s="190"/>
      <c r="AA422" s="190"/>
      <c r="AB422" s="190"/>
      <c r="AC422" s="190"/>
      <c r="AD422" s="190"/>
      <c r="AE422" s="190"/>
      <c r="AF422" s="190"/>
      <c r="AG422" s="190"/>
      <c r="AH422" s="190"/>
      <c r="AI422" s="190"/>
      <c r="AJ422" s="190"/>
      <c r="AK422" s="190"/>
      <c r="AL422" s="190"/>
      <c r="AM422" s="190"/>
      <c r="AN422" s="190"/>
      <c r="AO422" s="190"/>
      <c r="AP422" s="190"/>
      <c r="AQ422" s="190"/>
      <c r="AR422" s="190"/>
      <c r="AS422" s="190"/>
      <c r="AT422" s="190"/>
      <c r="AU422" s="190"/>
      <c r="AV422" s="190"/>
    </row>
    <row r="423" spans="1:48" s="191" customFormat="1" ht="11.25" hidden="1">
      <c r="A423" s="184">
        <v>71</v>
      </c>
      <c r="B423" s="204"/>
      <c r="C423" s="193"/>
      <c r="D423" s="188"/>
      <c r="E423" s="188"/>
      <c r="F423" s="323"/>
      <c r="G423" s="323"/>
      <c r="H423" s="203">
        <v>100</v>
      </c>
      <c r="I423" s="187">
        <f t="shared" si="10"/>
        <v>0</v>
      </c>
      <c r="J423" s="188"/>
      <c r="K423" s="188"/>
      <c r="L423" s="189"/>
      <c r="M423" s="198"/>
      <c r="N423" s="198"/>
      <c r="O423" s="190"/>
      <c r="P423" s="190"/>
      <c r="Q423" s="190"/>
      <c r="R423" s="190"/>
      <c r="S423" s="190"/>
      <c r="T423" s="190"/>
      <c r="U423" s="190"/>
      <c r="V423" s="190"/>
      <c r="W423" s="190"/>
      <c r="X423" s="190"/>
      <c r="Y423" s="190"/>
      <c r="Z423" s="190"/>
      <c r="AA423" s="190"/>
      <c r="AB423" s="190"/>
      <c r="AC423" s="190"/>
      <c r="AD423" s="190"/>
      <c r="AE423" s="190"/>
      <c r="AF423" s="190"/>
      <c r="AG423" s="190"/>
      <c r="AH423" s="190"/>
      <c r="AI423" s="190"/>
      <c r="AJ423" s="190"/>
      <c r="AK423" s="190"/>
      <c r="AL423" s="190"/>
      <c r="AM423" s="190"/>
      <c r="AN423" s="190"/>
      <c r="AO423" s="190"/>
      <c r="AP423" s="190"/>
      <c r="AQ423" s="190"/>
      <c r="AR423" s="190"/>
      <c r="AS423" s="190"/>
      <c r="AT423" s="190"/>
      <c r="AU423" s="190"/>
      <c r="AV423" s="190"/>
    </row>
    <row r="424" spans="1:48" s="191" customFormat="1" ht="11.25" hidden="1">
      <c r="A424" s="184">
        <v>72</v>
      </c>
      <c r="B424" s="204"/>
      <c r="C424" s="193"/>
      <c r="D424" s="188"/>
      <c r="E424" s="188"/>
      <c r="F424" s="323"/>
      <c r="G424" s="323"/>
      <c r="H424" s="203">
        <v>100</v>
      </c>
      <c r="I424" s="187">
        <f t="shared" si="10"/>
        <v>0</v>
      </c>
      <c r="J424" s="188"/>
      <c r="K424" s="188"/>
      <c r="L424" s="189"/>
      <c r="M424" s="198"/>
      <c r="N424" s="198"/>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90"/>
      <c r="AL424" s="190"/>
      <c r="AM424" s="190"/>
      <c r="AN424" s="190"/>
      <c r="AO424" s="190"/>
      <c r="AP424" s="190"/>
      <c r="AQ424" s="190"/>
      <c r="AR424" s="190"/>
      <c r="AS424" s="190"/>
      <c r="AT424" s="190"/>
      <c r="AU424" s="190"/>
      <c r="AV424" s="190"/>
    </row>
    <row r="425" spans="1:48" s="191" customFormat="1" ht="11.25" hidden="1">
      <c r="A425" s="184">
        <v>73</v>
      </c>
      <c r="B425" s="204"/>
      <c r="C425" s="193"/>
      <c r="D425" s="188"/>
      <c r="E425" s="188"/>
      <c r="F425" s="323"/>
      <c r="G425" s="323"/>
      <c r="H425" s="203">
        <v>100</v>
      </c>
      <c r="I425" s="187">
        <f t="shared" si="10"/>
        <v>0</v>
      </c>
      <c r="J425" s="188"/>
      <c r="K425" s="188"/>
      <c r="L425" s="189"/>
      <c r="M425" s="198"/>
      <c r="N425" s="198"/>
      <c r="O425" s="190"/>
      <c r="P425" s="190"/>
      <c r="Q425" s="190"/>
      <c r="R425" s="190"/>
      <c r="S425" s="190"/>
      <c r="T425" s="190"/>
      <c r="U425" s="190"/>
      <c r="V425" s="190"/>
      <c r="W425" s="190"/>
      <c r="X425" s="190"/>
      <c r="Y425" s="190"/>
      <c r="Z425" s="190"/>
      <c r="AA425" s="190"/>
      <c r="AB425" s="190"/>
      <c r="AC425" s="190"/>
      <c r="AD425" s="190"/>
      <c r="AE425" s="190"/>
      <c r="AF425" s="190"/>
      <c r="AG425" s="190"/>
      <c r="AH425" s="190"/>
      <c r="AI425" s="190"/>
      <c r="AJ425" s="190"/>
      <c r="AK425" s="190"/>
      <c r="AL425" s="190"/>
      <c r="AM425" s="190"/>
      <c r="AN425" s="190"/>
      <c r="AO425" s="190"/>
      <c r="AP425" s="190"/>
      <c r="AQ425" s="190"/>
      <c r="AR425" s="190"/>
      <c r="AS425" s="190"/>
      <c r="AT425" s="190"/>
      <c r="AU425" s="190"/>
      <c r="AV425" s="190"/>
    </row>
    <row r="426" spans="1:48" s="191" customFormat="1" ht="11.25" hidden="1">
      <c r="A426" s="184">
        <v>74</v>
      </c>
      <c r="B426" s="204"/>
      <c r="C426" s="193"/>
      <c r="D426" s="188"/>
      <c r="E426" s="188"/>
      <c r="F426" s="323"/>
      <c r="G426" s="323"/>
      <c r="H426" s="203">
        <v>100</v>
      </c>
      <c r="I426" s="187">
        <f t="shared" si="10"/>
        <v>0</v>
      </c>
      <c r="J426" s="188"/>
      <c r="K426" s="188"/>
      <c r="L426" s="189"/>
      <c r="M426" s="198"/>
      <c r="N426" s="198"/>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90"/>
      <c r="AL426" s="190"/>
      <c r="AM426" s="190"/>
      <c r="AN426" s="190"/>
      <c r="AO426" s="190"/>
      <c r="AP426" s="190"/>
      <c r="AQ426" s="190"/>
      <c r="AR426" s="190"/>
      <c r="AS426" s="190"/>
      <c r="AT426" s="190"/>
      <c r="AU426" s="190"/>
      <c r="AV426" s="190"/>
    </row>
    <row r="427" spans="1:48" s="191" customFormat="1" ht="11.25" hidden="1">
      <c r="A427" s="184">
        <v>75</v>
      </c>
      <c r="B427" s="204"/>
      <c r="C427" s="193"/>
      <c r="D427" s="188"/>
      <c r="E427" s="188"/>
      <c r="F427" s="323"/>
      <c r="G427" s="323"/>
      <c r="H427" s="203">
        <v>100</v>
      </c>
      <c r="I427" s="187">
        <f t="shared" si="10"/>
        <v>0</v>
      </c>
      <c r="J427" s="188"/>
      <c r="K427" s="188"/>
      <c r="L427" s="189"/>
      <c r="M427" s="198"/>
      <c r="N427" s="198"/>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row>
    <row r="428" spans="1:48" s="191" customFormat="1" ht="11.25" hidden="1">
      <c r="A428" s="184">
        <v>76</v>
      </c>
      <c r="B428" s="204"/>
      <c r="C428" s="193"/>
      <c r="D428" s="188"/>
      <c r="E428" s="188"/>
      <c r="F428" s="323"/>
      <c r="G428" s="323"/>
      <c r="H428" s="203">
        <v>100</v>
      </c>
      <c r="I428" s="187">
        <f t="shared" si="10"/>
        <v>0</v>
      </c>
      <c r="J428" s="188"/>
      <c r="K428" s="188"/>
      <c r="L428" s="189"/>
      <c r="M428" s="198"/>
      <c r="N428" s="198"/>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row>
    <row r="429" spans="1:48" s="191" customFormat="1" ht="11.25" hidden="1">
      <c r="A429" s="184">
        <v>77</v>
      </c>
      <c r="B429" s="204"/>
      <c r="C429" s="193"/>
      <c r="D429" s="188"/>
      <c r="E429" s="188"/>
      <c r="F429" s="323"/>
      <c r="G429" s="323"/>
      <c r="H429" s="203">
        <v>100</v>
      </c>
      <c r="I429" s="187">
        <f t="shared" si="10"/>
        <v>0</v>
      </c>
      <c r="J429" s="188"/>
      <c r="K429" s="188"/>
      <c r="L429" s="189"/>
      <c r="M429" s="198"/>
      <c r="N429" s="198"/>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row>
    <row r="430" spans="1:48" s="191" customFormat="1" ht="11.25" hidden="1">
      <c r="A430" s="184">
        <v>78</v>
      </c>
      <c r="B430" s="204"/>
      <c r="C430" s="193"/>
      <c r="D430" s="188"/>
      <c r="E430" s="188"/>
      <c r="F430" s="323"/>
      <c r="G430" s="323"/>
      <c r="H430" s="203">
        <v>100</v>
      </c>
      <c r="I430" s="187">
        <f t="shared" ref="I430:I454" si="11">(F430+G430)*H430/100</f>
        <v>0</v>
      </c>
      <c r="J430" s="188"/>
      <c r="K430" s="188"/>
      <c r="L430" s="189"/>
      <c r="M430" s="198"/>
      <c r="N430" s="198"/>
      <c r="O430" s="190"/>
      <c r="P430" s="190"/>
      <c r="Q430" s="190"/>
      <c r="R430" s="190"/>
      <c r="S430" s="190"/>
      <c r="T430" s="190"/>
      <c r="U430" s="190"/>
      <c r="V430" s="190"/>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c r="AT430" s="190"/>
      <c r="AU430" s="190"/>
      <c r="AV430" s="190"/>
    </row>
    <row r="431" spans="1:48" s="191" customFormat="1" ht="11.25" hidden="1">
      <c r="A431" s="184">
        <v>79</v>
      </c>
      <c r="B431" s="204"/>
      <c r="C431" s="193"/>
      <c r="D431" s="188"/>
      <c r="E431" s="188"/>
      <c r="F431" s="323"/>
      <c r="G431" s="323"/>
      <c r="H431" s="203">
        <v>100</v>
      </c>
      <c r="I431" s="187">
        <f t="shared" si="11"/>
        <v>0</v>
      </c>
      <c r="J431" s="188"/>
      <c r="K431" s="188"/>
      <c r="L431" s="189"/>
      <c r="M431" s="198"/>
      <c r="N431" s="198"/>
      <c r="O431" s="190"/>
      <c r="P431" s="190"/>
      <c r="Q431" s="190"/>
      <c r="R431" s="190"/>
      <c r="S431" s="190"/>
      <c r="T431" s="190"/>
      <c r="U431" s="190"/>
      <c r="V431" s="190"/>
      <c r="W431" s="190"/>
      <c r="X431" s="190"/>
      <c r="Y431" s="190"/>
      <c r="Z431" s="190"/>
      <c r="AA431" s="190"/>
      <c r="AB431" s="190"/>
      <c r="AC431" s="190"/>
      <c r="AD431" s="190"/>
      <c r="AE431" s="190"/>
      <c r="AF431" s="190"/>
      <c r="AG431" s="190"/>
      <c r="AH431" s="190"/>
      <c r="AI431" s="190"/>
      <c r="AJ431" s="190"/>
      <c r="AK431" s="190"/>
      <c r="AL431" s="190"/>
      <c r="AM431" s="190"/>
      <c r="AN431" s="190"/>
      <c r="AO431" s="190"/>
      <c r="AP431" s="190"/>
      <c r="AQ431" s="190"/>
      <c r="AR431" s="190"/>
      <c r="AS431" s="190"/>
      <c r="AT431" s="190"/>
      <c r="AU431" s="190"/>
      <c r="AV431" s="190"/>
    </row>
    <row r="432" spans="1:48" s="191" customFormat="1" ht="11.25" hidden="1">
      <c r="A432" s="184">
        <v>80</v>
      </c>
      <c r="B432" s="204"/>
      <c r="C432" s="193"/>
      <c r="D432" s="188"/>
      <c r="E432" s="188"/>
      <c r="F432" s="323"/>
      <c r="G432" s="323"/>
      <c r="H432" s="203">
        <v>100</v>
      </c>
      <c r="I432" s="187">
        <f t="shared" si="11"/>
        <v>0</v>
      </c>
      <c r="J432" s="188"/>
      <c r="K432" s="188"/>
      <c r="L432" s="189"/>
      <c r="M432" s="198"/>
      <c r="N432" s="198"/>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c r="AT432" s="190"/>
      <c r="AU432" s="190"/>
      <c r="AV432" s="190"/>
    </row>
    <row r="433" spans="1:15" hidden="1">
      <c r="A433" s="184">
        <v>81</v>
      </c>
      <c r="B433" s="204"/>
      <c r="C433" s="193"/>
      <c r="D433" s="188"/>
      <c r="E433" s="188"/>
      <c r="F433" s="323"/>
      <c r="G433" s="323"/>
      <c r="H433" s="203">
        <v>100</v>
      </c>
      <c r="I433" s="187">
        <f t="shared" si="11"/>
        <v>0</v>
      </c>
      <c r="J433" s="188"/>
      <c r="K433" s="188"/>
      <c r="L433" s="189"/>
      <c r="M433" s="198"/>
      <c r="N433" s="198"/>
      <c r="O433" s="190"/>
    </row>
    <row r="434" spans="1:15" hidden="1">
      <c r="A434" s="184">
        <v>82</v>
      </c>
      <c r="B434" s="204"/>
      <c r="C434" s="193"/>
      <c r="D434" s="188"/>
      <c r="E434" s="188"/>
      <c r="F434" s="323"/>
      <c r="G434" s="323"/>
      <c r="H434" s="203">
        <v>100</v>
      </c>
      <c r="I434" s="187">
        <f t="shared" si="11"/>
        <v>0</v>
      </c>
      <c r="J434" s="188"/>
      <c r="K434" s="188"/>
      <c r="L434" s="189"/>
      <c r="M434" s="198"/>
      <c r="N434" s="198"/>
      <c r="O434" s="190"/>
    </row>
    <row r="435" spans="1:15" hidden="1">
      <c r="A435" s="184">
        <v>83</v>
      </c>
      <c r="B435" s="204"/>
      <c r="C435" s="193"/>
      <c r="D435" s="188"/>
      <c r="E435" s="188"/>
      <c r="F435" s="323"/>
      <c r="G435" s="323"/>
      <c r="H435" s="203">
        <v>100</v>
      </c>
      <c r="I435" s="187">
        <f t="shared" si="11"/>
        <v>0</v>
      </c>
      <c r="J435" s="188"/>
      <c r="K435" s="188"/>
      <c r="L435" s="189"/>
      <c r="M435" s="198"/>
      <c r="N435" s="198"/>
      <c r="O435" s="190"/>
    </row>
    <row r="436" spans="1:15" s="356" customFormat="1" hidden="1">
      <c r="A436" s="184">
        <v>84</v>
      </c>
      <c r="B436" s="204"/>
      <c r="C436" s="193"/>
      <c r="D436" s="188"/>
      <c r="E436" s="188"/>
      <c r="F436" s="323"/>
      <c r="G436" s="323"/>
      <c r="H436" s="203">
        <v>100</v>
      </c>
      <c r="I436" s="187">
        <f t="shared" si="11"/>
        <v>0</v>
      </c>
      <c r="J436" s="188"/>
      <c r="K436" s="188"/>
      <c r="L436" s="189"/>
      <c r="M436" s="198"/>
      <c r="N436" s="198"/>
      <c r="O436" s="190"/>
    </row>
    <row r="437" spans="1:15" s="356" customFormat="1" hidden="1">
      <c r="A437" s="184">
        <v>85</v>
      </c>
      <c r="B437" s="204"/>
      <c r="C437" s="193"/>
      <c r="D437" s="188"/>
      <c r="E437" s="188"/>
      <c r="F437" s="323"/>
      <c r="G437" s="323"/>
      <c r="H437" s="203">
        <v>100</v>
      </c>
      <c r="I437" s="187">
        <f t="shared" si="11"/>
        <v>0</v>
      </c>
      <c r="J437" s="188"/>
      <c r="K437" s="188"/>
      <c r="L437" s="189"/>
      <c r="M437" s="198"/>
      <c r="N437" s="198"/>
      <c r="O437" s="190"/>
    </row>
    <row r="438" spans="1:15" s="356" customFormat="1" hidden="1">
      <c r="A438" s="184">
        <v>86</v>
      </c>
      <c r="B438" s="204"/>
      <c r="C438" s="193"/>
      <c r="D438" s="188"/>
      <c r="E438" s="188"/>
      <c r="F438" s="323"/>
      <c r="G438" s="323"/>
      <c r="H438" s="203">
        <v>100</v>
      </c>
      <c r="I438" s="187">
        <f t="shared" si="11"/>
        <v>0</v>
      </c>
      <c r="J438" s="188"/>
      <c r="K438" s="188"/>
      <c r="L438" s="189"/>
      <c r="M438" s="198"/>
      <c r="N438" s="198"/>
      <c r="O438" s="190"/>
    </row>
    <row r="439" spans="1:15" s="356" customFormat="1" ht="12" hidden="1" customHeight="1">
      <c r="A439" s="184">
        <v>87</v>
      </c>
      <c r="B439" s="204"/>
      <c r="C439" s="193"/>
      <c r="D439" s="188"/>
      <c r="E439" s="188"/>
      <c r="F439" s="323"/>
      <c r="G439" s="323"/>
      <c r="H439" s="203">
        <v>100</v>
      </c>
      <c r="I439" s="187">
        <f t="shared" si="11"/>
        <v>0</v>
      </c>
      <c r="J439" s="188"/>
      <c r="K439" s="188"/>
      <c r="L439" s="189"/>
      <c r="M439" s="198"/>
      <c r="N439" s="198"/>
      <c r="O439" s="190"/>
    </row>
    <row r="440" spans="1:15" s="356" customFormat="1" ht="12" hidden="1" customHeight="1">
      <c r="A440" s="184">
        <v>88</v>
      </c>
      <c r="B440" s="204"/>
      <c r="C440" s="193"/>
      <c r="D440" s="188"/>
      <c r="E440" s="188"/>
      <c r="F440" s="323"/>
      <c r="G440" s="323"/>
      <c r="H440" s="203">
        <v>100</v>
      </c>
      <c r="I440" s="187">
        <f t="shared" si="11"/>
        <v>0</v>
      </c>
      <c r="J440" s="188"/>
      <c r="K440" s="188"/>
      <c r="L440" s="189"/>
      <c r="M440" s="198"/>
      <c r="N440" s="198"/>
      <c r="O440" s="190"/>
    </row>
    <row r="441" spans="1:15" s="356" customFormat="1" ht="12" hidden="1" customHeight="1">
      <c r="A441" s="184">
        <v>89</v>
      </c>
      <c r="B441" s="204"/>
      <c r="C441" s="193"/>
      <c r="D441" s="188"/>
      <c r="E441" s="188"/>
      <c r="F441" s="323"/>
      <c r="G441" s="323"/>
      <c r="H441" s="203">
        <v>100</v>
      </c>
      <c r="I441" s="187">
        <f t="shared" si="11"/>
        <v>0</v>
      </c>
      <c r="J441" s="188"/>
      <c r="K441" s="188"/>
      <c r="L441" s="189"/>
      <c r="M441" s="198"/>
      <c r="N441" s="198"/>
      <c r="O441" s="190"/>
    </row>
    <row r="442" spans="1:15" s="356" customFormat="1" ht="12" hidden="1" customHeight="1">
      <c r="A442" s="184">
        <v>90</v>
      </c>
      <c r="B442" s="204"/>
      <c r="C442" s="193"/>
      <c r="D442" s="188"/>
      <c r="E442" s="188"/>
      <c r="F442" s="323"/>
      <c r="G442" s="323"/>
      <c r="H442" s="203">
        <v>100</v>
      </c>
      <c r="I442" s="187">
        <f t="shared" si="11"/>
        <v>0</v>
      </c>
      <c r="J442" s="188"/>
      <c r="K442" s="188"/>
      <c r="L442" s="189"/>
      <c r="M442" s="198"/>
      <c r="N442" s="198"/>
      <c r="O442" s="190"/>
    </row>
    <row r="443" spans="1:15" s="356" customFormat="1" ht="12" hidden="1" customHeight="1">
      <c r="A443" s="184">
        <v>91</v>
      </c>
      <c r="B443" s="204"/>
      <c r="C443" s="193"/>
      <c r="D443" s="188"/>
      <c r="E443" s="188"/>
      <c r="F443" s="323"/>
      <c r="G443" s="323"/>
      <c r="H443" s="203">
        <v>100</v>
      </c>
      <c r="I443" s="187">
        <f t="shared" si="11"/>
        <v>0</v>
      </c>
      <c r="J443" s="188"/>
      <c r="K443" s="188"/>
      <c r="L443" s="189"/>
      <c r="M443" s="198"/>
      <c r="N443" s="198"/>
      <c r="O443" s="190"/>
    </row>
    <row r="444" spans="1:15" s="356" customFormat="1" ht="12" hidden="1" customHeight="1">
      <c r="A444" s="184">
        <v>92</v>
      </c>
      <c r="B444" s="204"/>
      <c r="C444" s="193"/>
      <c r="D444" s="188"/>
      <c r="E444" s="188"/>
      <c r="F444" s="323"/>
      <c r="G444" s="323"/>
      <c r="H444" s="203">
        <v>100</v>
      </c>
      <c r="I444" s="187">
        <f t="shared" si="11"/>
        <v>0</v>
      </c>
      <c r="J444" s="188"/>
      <c r="K444" s="188"/>
      <c r="L444" s="189"/>
      <c r="M444" s="198"/>
      <c r="N444" s="198"/>
      <c r="O444" s="190"/>
    </row>
    <row r="445" spans="1:15" s="356" customFormat="1" ht="12" hidden="1" customHeight="1">
      <c r="A445" s="184">
        <v>93</v>
      </c>
      <c r="B445" s="204"/>
      <c r="C445" s="193"/>
      <c r="D445" s="188"/>
      <c r="E445" s="188"/>
      <c r="F445" s="323"/>
      <c r="G445" s="323"/>
      <c r="H445" s="203">
        <v>100</v>
      </c>
      <c r="I445" s="187">
        <f t="shared" si="11"/>
        <v>0</v>
      </c>
      <c r="J445" s="188"/>
      <c r="K445" s="188"/>
      <c r="L445" s="189"/>
      <c r="M445" s="198"/>
      <c r="N445" s="198"/>
      <c r="O445" s="190"/>
    </row>
    <row r="446" spans="1:15" s="356" customFormat="1" ht="12" hidden="1" customHeight="1">
      <c r="A446" s="184">
        <v>94</v>
      </c>
      <c r="B446" s="204"/>
      <c r="C446" s="193"/>
      <c r="D446" s="188"/>
      <c r="E446" s="188"/>
      <c r="F446" s="323"/>
      <c r="G446" s="323"/>
      <c r="H446" s="203">
        <v>100</v>
      </c>
      <c r="I446" s="187">
        <f t="shared" si="11"/>
        <v>0</v>
      </c>
      <c r="J446" s="188"/>
      <c r="K446" s="188"/>
      <c r="L446" s="189"/>
      <c r="M446" s="198"/>
      <c r="N446" s="198"/>
      <c r="O446" s="190"/>
    </row>
    <row r="447" spans="1:15" s="356" customFormat="1" ht="12" hidden="1" customHeight="1">
      <c r="A447" s="184">
        <v>95</v>
      </c>
      <c r="B447" s="204"/>
      <c r="C447" s="193"/>
      <c r="D447" s="188"/>
      <c r="E447" s="188"/>
      <c r="F447" s="323"/>
      <c r="G447" s="323"/>
      <c r="H447" s="203">
        <v>100</v>
      </c>
      <c r="I447" s="187">
        <f t="shared" si="11"/>
        <v>0</v>
      </c>
      <c r="J447" s="188"/>
      <c r="K447" s="188"/>
      <c r="L447" s="189"/>
      <c r="M447" s="198"/>
      <c r="N447" s="198"/>
      <c r="O447" s="190"/>
    </row>
    <row r="448" spans="1:15" s="356" customFormat="1" ht="12" hidden="1" customHeight="1">
      <c r="A448" s="184">
        <v>96</v>
      </c>
      <c r="B448" s="204"/>
      <c r="C448" s="193"/>
      <c r="D448" s="188"/>
      <c r="E448" s="188"/>
      <c r="F448" s="323"/>
      <c r="G448" s="323"/>
      <c r="H448" s="203">
        <v>100</v>
      </c>
      <c r="I448" s="187">
        <f t="shared" si="11"/>
        <v>0</v>
      </c>
      <c r="J448" s="188"/>
      <c r="K448" s="188"/>
      <c r="L448" s="189"/>
      <c r="M448" s="198"/>
      <c r="N448" s="198"/>
      <c r="O448" s="190"/>
    </row>
    <row r="449" spans="1:15" s="356" customFormat="1" ht="12" hidden="1" customHeight="1">
      <c r="A449" s="184">
        <v>97</v>
      </c>
      <c r="B449" s="204"/>
      <c r="C449" s="193"/>
      <c r="D449" s="188"/>
      <c r="E449" s="188"/>
      <c r="F449" s="323"/>
      <c r="G449" s="323"/>
      <c r="H449" s="203">
        <v>100</v>
      </c>
      <c r="I449" s="187">
        <f t="shared" si="11"/>
        <v>0</v>
      </c>
      <c r="J449" s="188"/>
      <c r="K449" s="188"/>
      <c r="L449" s="189"/>
      <c r="M449" s="198"/>
      <c r="N449" s="198"/>
      <c r="O449" s="190"/>
    </row>
    <row r="450" spans="1:15" s="356" customFormat="1" ht="12" hidden="1" customHeight="1">
      <c r="A450" s="184">
        <v>98</v>
      </c>
      <c r="B450" s="204"/>
      <c r="C450" s="193"/>
      <c r="D450" s="188"/>
      <c r="E450" s="188"/>
      <c r="F450" s="323"/>
      <c r="G450" s="323"/>
      <c r="H450" s="203">
        <v>100</v>
      </c>
      <c r="I450" s="187">
        <f t="shared" si="11"/>
        <v>0</v>
      </c>
      <c r="J450" s="188"/>
      <c r="K450" s="188"/>
      <c r="L450" s="189"/>
      <c r="M450" s="198"/>
      <c r="N450" s="198"/>
      <c r="O450" s="190"/>
    </row>
    <row r="451" spans="1:15" s="356" customFormat="1" ht="12" hidden="1" customHeight="1">
      <c r="A451" s="184">
        <v>99</v>
      </c>
      <c r="B451" s="204"/>
      <c r="C451" s="193"/>
      <c r="D451" s="188"/>
      <c r="E451" s="188"/>
      <c r="F451" s="323"/>
      <c r="G451" s="323"/>
      <c r="H451" s="203">
        <v>100</v>
      </c>
      <c r="I451" s="187">
        <f t="shared" si="11"/>
        <v>0</v>
      </c>
      <c r="J451" s="188"/>
      <c r="K451" s="188"/>
      <c r="L451" s="189"/>
      <c r="M451" s="198"/>
      <c r="N451" s="198"/>
      <c r="O451" s="190"/>
    </row>
    <row r="452" spans="1:15" s="356" customFormat="1" ht="12" hidden="1" customHeight="1">
      <c r="A452" s="184">
        <v>100</v>
      </c>
      <c r="B452" s="204"/>
      <c r="C452" s="193"/>
      <c r="D452" s="188"/>
      <c r="E452" s="188"/>
      <c r="F452" s="323"/>
      <c r="G452" s="323"/>
      <c r="H452" s="203">
        <v>100</v>
      </c>
      <c r="I452" s="187">
        <f t="shared" si="11"/>
        <v>0</v>
      </c>
      <c r="J452" s="188"/>
      <c r="K452" s="188"/>
      <c r="L452" s="189"/>
      <c r="M452" s="198"/>
      <c r="N452" s="198"/>
      <c r="O452" s="190"/>
    </row>
    <row r="453" spans="1:15" s="356" customFormat="1" ht="12" hidden="1" customHeight="1">
      <c r="A453" s="184">
        <v>101</v>
      </c>
      <c r="B453" s="204"/>
      <c r="C453" s="193"/>
      <c r="D453" s="188"/>
      <c r="E453" s="188"/>
      <c r="F453" s="323"/>
      <c r="G453" s="323"/>
      <c r="H453" s="203">
        <v>100</v>
      </c>
      <c r="I453" s="187">
        <f t="shared" si="11"/>
        <v>0</v>
      </c>
      <c r="J453" s="188"/>
      <c r="K453" s="188"/>
      <c r="L453" s="189"/>
      <c r="M453" s="198"/>
      <c r="N453" s="198"/>
      <c r="O453" s="190"/>
    </row>
    <row r="454" spans="1:15" s="356" customFormat="1" ht="12" hidden="1" customHeight="1" thickBot="1">
      <c r="A454" s="184">
        <v>102</v>
      </c>
      <c r="B454" s="204"/>
      <c r="C454" s="193"/>
      <c r="D454" s="188"/>
      <c r="E454" s="188"/>
      <c r="F454" s="323"/>
      <c r="G454" s="323"/>
      <c r="H454" s="203">
        <v>100</v>
      </c>
      <c r="I454" s="187">
        <f t="shared" si="11"/>
        <v>0</v>
      </c>
      <c r="J454" s="188"/>
      <c r="K454" s="188"/>
      <c r="L454" s="189"/>
      <c r="M454" s="198"/>
      <c r="N454" s="198"/>
      <c r="O454" s="190"/>
    </row>
    <row r="455" spans="1:15" s="356" customFormat="1" ht="12" customHeight="1" thickBot="1">
      <c r="A455" s="598" t="s">
        <v>235</v>
      </c>
      <c r="B455" s="598"/>
      <c r="C455" s="598"/>
      <c r="D455" s="598"/>
      <c r="E455" s="598"/>
      <c r="F455" s="598"/>
      <c r="G455" s="598"/>
      <c r="H455" s="598"/>
      <c r="I455" s="457">
        <f>SUM(I353:I454)</f>
        <v>0</v>
      </c>
      <c r="J455" s="472"/>
      <c r="K455" s="472"/>
      <c r="L455" s="472"/>
      <c r="M455" s="472"/>
      <c r="N455" s="472"/>
      <c r="O455" s="59"/>
    </row>
    <row r="456" spans="1:15" s="356" customFormat="1" ht="12" customHeight="1">
      <c r="A456" s="221"/>
      <c r="B456" s="59"/>
      <c r="C456" s="59"/>
      <c r="D456" s="59"/>
      <c r="E456" s="59"/>
      <c r="F456" s="59"/>
      <c r="G456" s="59"/>
      <c r="H456" s="59"/>
      <c r="I456" s="440"/>
      <c r="J456" s="59"/>
      <c r="K456" s="59"/>
      <c r="L456" s="59"/>
      <c r="M456" s="59"/>
      <c r="N456" s="59"/>
      <c r="O456" s="59"/>
    </row>
    <row r="457" spans="1:15" s="356" customFormat="1" ht="12" customHeight="1">
      <c r="A457" s="221"/>
      <c r="B457" s="59"/>
      <c r="C457" s="59"/>
      <c r="D457" s="59"/>
      <c r="E457" s="59"/>
      <c r="F457" s="59"/>
      <c r="G457" s="59"/>
      <c r="H457" s="59"/>
      <c r="I457" s="440"/>
      <c r="J457" s="59"/>
      <c r="K457" s="59"/>
      <c r="L457" s="59"/>
      <c r="M457" s="59"/>
      <c r="N457" s="59"/>
      <c r="O457" s="59"/>
    </row>
    <row r="458" spans="1:15" s="356" customFormat="1" ht="12" customHeight="1">
      <c r="A458" s="59"/>
      <c r="B458" s="168"/>
      <c r="C458" s="59"/>
      <c r="D458" s="59"/>
      <c r="E458" s="59"/>
      <c r="F458" s="59"/>
      <c r="G458" s="59"/>
      <c r="H458" s="59"/>
      <c r="I458" s="59"/>
      <c r="J458" s="59"/>
      <c r="K458" s="59"/>
      <c r="L458" s="59"/>
      <c r="M458" s="59"/>
      <c r="N458" s="59"/>
      <c r="O458" s="59"/>
    </row>
    <row r="459" spans="1:15" s="356" customFormat="1" ht="12" customHeight="1">
      <c r="A459" s="354" t="s">
        <v>165</v>
      </c>
      <c r="B459" s="355"/>
      <c r="C459" s="355"/>
      <c r="D459" s="355"/>
      <c r="E459" s="355"/>
      <c r="F459" s="355"/>
      <c r="G459" s="355"/>
      <c r="H459" s="355"/>
      <c r="I459" s="355"/>
      <c r="J459" s="355"/>
      <c r="K459" s="355"/>
      <c r="L459" s="355"/>
      <c r="M459" s="355"/>
    </row>
    <row r="460" spans="1:15" s="356" customFormat="1" ht="12" customHeight="1">
      <c r="A460" s="357" t="s">
        <v>193</v>
      </c>
    </row>
    <row r="461" spans="1:15" s="356" customFormat="1" ht="33.75" customHeight="1">
      <c r="A461" s="590" t="s">
        <v>166</v>
      </c>
      <c r="B461" s="590"/>
      <c r="C461" s="591" t="s">
        <v>167</v>
      </c>
      <c r="D461" s="592"/>
      <c r="E461" s="388" t="s">
        <v>168</v>
      </c>
      <c r="F461" s="591" t="s">
        <v>169</v>
      </c>
      <c r="G461" s="592"/>
      <c r="H461" s="591" t="s">
        <v>170</v>
      </c>
      <c r="I461" s="592"/>
      <c r="J461" s="388" t="s">
        <v>171</v>
      </c>
      <c r="K461" s="388" t="s">
        <v>172</v>
      </c>
      <c r="L461" s="464" t="s">
        <v>236</v>
      </c>
      <c r="M461" s="388" t="s">
        <v>173</v>
      </c>
    </row>
    <row r="462" spans="1:15" s="356" customFormat="1" ht="12" customHeight="1">
      <c r="A462" s="593"/>
      <c r="B462" s="593"/>
      <c r="C462" s="594"/>
      <c r="D462" s="595"/>
      <c r="E462" s="358"/>
      <c r="F462" s="594"/>
      <c r="G462" s="595"/>
      <c r="H462" s="596"/>
      <c r="I462" s="597"/>
      <c r="J462" s="358"/>
      <c r="K462" s="359">
        <f t="shared" ref="K462:K509" si="12">1.5*J462</f>
        <v>0</v>
      </c>
      <c r="L462" s="358"/>
      <c r="M462" s="360"/>
    </row>
    <row r="463" spans="1:15" s="356" customFormat="1" ht="12" customHeight="1">
      <c r="A463" s="593"/>
      <c r="B463" s="593"/>
      <c r="C463" s="594"/>
      <c r="D463" s="595"/>
      <c r="E463" s="358"/>
      <c r="F463" s="594"/>
      <c r="G463" s="595"/>
      <c r="H463" s="596"/>
      <c r="I463" s="597"/>
      <c r="J463" s="358"/>
      <c r="K463" s="359">
        <f t="shared" si="12"/>
        <v>0</v>
      </c>
      <c r="L463" s="358"/>
      <c r="M463" s="360"/>
    </row>
    <row r="464" spans="1:15" s="356" customFormat="1" ht="12" customHeight="1">
      <c r="A464" s="593"/>
      <c r="B464" s="593"/>
      <c r="C464" s="594"/>
      <c r="D464" s="595"/>
      <c r="E464" s="358"/>
      <c r="F464" s="594"/>
      <c r="G464" s="595"/>
      <c r="H464" s="596"/>
      <c r="I464" s="597"/>
      <c r="J464" s="358"/>
      <c r="K464" s="359">
        <f t="shared" si="12"/>
        <v>0</v>
      </c>
      <c r="L464" s="358"/>
      <c r="M464" s="360"/>
    </row>
    <row r="465" spans="1:13" s="356" customFormat="1" ht="12" customHeight="1">
      <c r="A465" s="593"/>
      <c r="B465" s="593"/>
      <c r="C465" s="594"/>
      <c r="D465" s="595"/>
      <c r="E465" s="358"/>
      <c r="F465" s="594"/>
      <c r="G465" s="595"/>
      <c r="H465" s="596"/>
      <c r="I465" s="597"/>
      <c r="J465" s="358"/>
      <c r="K465" s="359">
        <f t="shared" si="12"/>
        <v>0</v>
      </c>
      <c r="L465" s="358"/>
      <c r="M465" s="360"/>
    </row>
    <row r="466" spans="1:13" s="356" customFormat="1" ht="12" customHeight="1">
      <c r="A466" s="593"/>
      <c r="B466" s="593"/>
      <c r="C466" s="594"/>
      <c r="D466" s="595"/>
      <c r="E466" s="358"/>
      <c r="F466" s="594"/>
      <c r="G466" s="595"/>
      <c r="H466" s="596"/>
      <c r="I466" s="597"/>
      <c r="J466" s="358"/>
      <c r="K466" s="359">
        <f t="shared" si="12"/>
        <v>0</v>
      </c>
      <c r="L466" s="358"/>
      <c r="M466" s="360"/>
    </row>
    <row r="467" spans="1:13" s="356" customFormat="1" ht="12" customHeight="1">
      <c r="A467" s="593"/>
      <c r="B467" s="593"/>
      <c r="C467" s="594"/>
      <c r="D467" s="595"/>
      <c r="E467" s="358"/>
      <c r="F467" s="594"/>
      <c r="G467" s="595"/>
      <c r="H467" s="596"/>
      <c r="I467" s="597"/>
      <c r="J467" s="358"/>
      <c r="K467" s="359">
        <f t="shared" si="12"/>
        <v>0</v>
      </c>
      <c r="L467" s="358"/>
      <c r="M467" s="360"/>
    </row>
    <row r="468" spans="1:13" s="356" customFormat="1" ht="12" customHeight="1">
      <c r="A468" s="593"/>
      <c r="B468" s="593"/>
      <c r="C468" s="594"/>
      <c r="D468" s="595"/>
      <c r="E468" s="358"/>
      <c r="F468" s="594"/>
      <c r="G468" s="595"/>
      <c r="H468" s="596"/>
      <c r="I468" s="597"/>
      <c r="J468" s="358"/>
      <c r="K468" s="359">
        <f t="shared" si="12"/>
        <v>0</v>
      </c>
      <c r="L468" s="358"/>
      <c r="M468" s="360"/>
    </row>
    <row r="469" spans="1:13" s="356" customFormat="1" ht="12" customHeight="1">
      <c r="A469" s="593"/>
      <c r="B469" s="593"/>
      <c r="C469" s="594"/>
      <c r="D469" s="595"/>
      <c r="E469" s="358"/>
      <c r="F469" s="594"/>
      <c r="G469" s="595"/>
      <c r="H469" s="596"/>
      <c r="I469" s="597"/>
      <c r="J469" s="358"/>
      <c r="K469" s="359">
        <f t="shared" si="12"/>
        <v>0</v>
      </c>
      <c r="L469" s="358"/>
      <c r="M469" s="360"/>
    </row>
    <row r="470" spans="1:13" s="356" customFormat="1" ht="12" customHeight="1">
      <c r="A470" s="593"/>
      <c r="B470" s="593"/>
      <c r="C470" s="594"/>
      <c r="D470" s="595"/>
      <c r="E470" s="358"/>
      <c r="F470" s="594"/>
      <c r="G470" s="595"/>
      <c r="H470" s="596"/>
      <c r="I470" s="597"/>
      <c r="J470" s="358"/>
      <c r="K470" s="359">
        <f t="shared" si="12"/>
        <v>0</v>
      </c>
      <c r="L470" s="358"/>
      <c r="M470" s="360"/>
    </row>
    <row r="471" spans="1:13" s="356" customFormat="1" ht="12" customHeight="1">
      <c r="A471" s="593"/>
      <c r="B471" s="593"/>
      <c r="C471" s="594"/>
      <c r="D471" s="595"/>
      <c r="E471" s="358"/>
      <c r="F471" s="594"/>
      <c r="G471" s="595"/>
      <c r="H471" s="596"/>
      <c r="I471" s="597"/>
      <c r="J471" s="358"/>
      <c r="K471" s="359">
        <f t="shared" si="12"/>
        <v>0</v>
      </c>
      <c r="L471" s="358"/>
      <c r="M471" s="360"/>
    </row>
    <row r="472" spans="1:13" s="356" customFormat="1" ht="12" customHeight="1">
      <c r="A472" s="593"/>
      <c r="B472" s="593"/>
      <c r="C472" s="594"/>
      <c r="D472" s="595"/>
      <c r="E472" s="358"/>
      <c r="F472" s="594"/>
      <c r="G472" s="595"/>
      <c r="H472" s="596"/>
      <c r="I472" s="597"/>
      <c r="J472" s="358"/>
      <c r="K472" s="359">
        <f t="shared" si="12"/>
        <v>0</v>
      </c>
      <c r="L472" s="358"/>
      <c r="M472" s="360"/>
    </row>
    <row r="473" spans="1:13" s="356" customFormat="1" ht="12" customHeight="1">
      <c r="A473" s="593"/>
      <c r="B473" s="593"/>
      <c r="C473" s="594"/>
      <c r="D473" s="595"/>
      <c r="E473" s="358"/>
      <c r="F473" s="594"/>
      <c r="G473" s="595"/>
      <c r="H473" s="596"/>
      <c r="I473" s="597"/>
      <c r="J473" s="358"/>
      <c r="K473" s="359">
        <f t="shared" si="12"/>
        <v>0</v>
      </c>
      <c r="L473" s="358"/>
      <c r="M473" s="360"/>
    </row>
    <row r="474" spans="1:13" s="356" customFormat="1" ht="12" customHeight="1">
      <c r="A474" s="593"/>
      <c r="B474" s="593"/>
      <c r="C474" s="594"/>
      <c r="D474" s="595"/>
      <c r="E474" s="358"/>
      <c r="F474" s="594"/>
      <c r="G474" s="595"/>
      <c r="H474" s="596"/>
      <c r="I474" s="597"/>
      <c r="J474" s="358"/>
      <c r="K474" s="359">
        <f t="shared" si="12"/>
        <v>0</v>
      </c>
      <c r="L474" s="358"/>
      <c r="M474" s="360"/>
    </row>
    <row r="475" spans="1:13" s="356" customFormat="1" ht="12" customHeight="1">
      <c r="A475" s="593"/>
      <c r="B475" s="593"/>
      <c r="C475" s="594"/>
      <c r="D475" s="595"/>
      <c r="E475" s="358"/>
      <c r="F475" s="594"/>
      <c r="G475" s="595"/>
      <c r="H475" s="596"/>
      <c r="I475" s="597"/>
      <c r="J475" s="358"/>
      <c r="K475" s="359">
        <f t="shared" si="12"/>
        <v>0</v>
      </c>
      <c r="L475" s="358"/>
      <c r="M475" s="360"/>
    </row>
    <row r="476" spans="1:13" s="356" customFormat="1" ht="12" customHeight="1">
      <c r="A476" s="593"/>
      <c r="B476" s="593"/>
      <c r="C476" s="594"/>
      <c r="D476" s="595"/>
      <c r="E476" s="358"/>
      <c r="F476" s="594"/>
      <c r="G476" s="595"/>
      <c r="H476" s="596"/>
      <c r="I476" s="597"/>
      <c r="J476" s="358"/>
      <c r="K476" s="359">
        <f t="shared" si="12"/>
        <v>0</v>
      </c>
      <c r="L476" s="358"/>
      <c r="M476" s="360"/>
    </row>
    <row r="477" spans="1:13" s="356" customFormat="1" ht="12" customHeight="1">
      <c r="A477" s="593"/>
      <c r="B477" s="593"/>
      <c r="C477" s="594"/>
      <c r="D477" s="595"/>
      <c r="E477" s="358"/>
      <c r="F477" s="594"/>
      <c r="G477" s="595"/>
      <c r="H477" s="596"/>
      <c r="I477" s="597"/>
      <c r="J477" s="358"/>
      <c r="K477" s="359">
        <f t="shared" si="12"/>
        <v>0</v>
      </c>
      <c r="L477" s="358"/>
      <c r="M477" s="360"/>
    </row>
    <row r="478" spans="1:13" s="356" customFormat="1" ht="12" customHeight="1">
      <c r="A478" s="593"/>
      <c r="B478" s="593"/>
      <c r="C478" s="594"/>
      <c r="D478" s="595"/>
      <c r="E478" s="358"/>
      <c r="F478" s="594"/>
      <c r="G478" s="595"/>
      <c r="H478" s="596"/>
      <c r="I478" s="597"/>
      <c r="J478" s="358"/>
      <c r="K478" s="359">
        <f t="shared" si="12"/>
        <v>0</v>
      </c>
      <c r="L478" s="358"/>
      <c r="M478" s="360"/>
    </row>
    <row r="479" spans="1:13" s="356" customFormat="1" ht="12" customHeight="1">
      <c r="A479" s="593"/>
      <c r="B479" s="593"/>
      <c r="C479" s="594"/>
      <c r="D479" s="595"/>
      <c r="E479" s="358"/>
      <c r="F479" s="594"/>
      <c r="G479" s="595"/>
      <c r="H479" s="596"/>
      <c r="I479" s="597"/>
      <c r="J479" s="358"/>
      <c r="K479" s="359">
        <f t="shared" si="12"/>
        <v>0</v>
      </c>
      <c r="L479" s="358"/>
      <c r="M479" s="360"/>
    </row>
    <row r="480" spans="1:13" s="356" customFormat="1" ht="12" customHeight="1">
      <c r="A480" s="593"/>
      <c r="B480" s="593"/>
      <c r="C480" s="594"/>
      <c r="D480" s="595"/>
      <c r="E480" s="358"/>
      <c r="F480" s="594"/>
      <c r="G480" s="595"/>
      <c r="H480" s="596"/>
      <c r="I480" s="597"/>
      <c r="J480" s="358"/>
      <c r="K480" s="359">
        <f t="shared" si="12"/>
        <v>0</v>
      </c>
      <c r="L480" s="358"/>
      <c r="M480" s="360"/>
    </row>
    <row r="481" spans="1:15" s="356" customFormat="1" ht="12" customHeight="1">
      <c r="A481" s="593"/>
      <c r="B481" s="593"/>
      <c r="C481" s="594"/>
      <c r="D481" s="595"/>
      <c r="E481" s="358"/>
      <c r="F481" s="594"/>
      <c r="G481" s="595"/>
      <c r="H481" s="596"/>
      <c r="I481" s="597"/>
      <c r="J481" s="358"/>
      <c r="K481" s="359">
        <f t="shared" si="12"/>
        <v>0</v>
      </c>
      <c r="L481" s="358"/>
      <c r="M481" s="360"/>
    </row>
    <row r="482" spans="1:15" s="356" customFormat="1" ht="12" customHeight="1">
      <c r="A482" s="593"/>
      <c r="B482" s="593"/>
      <c r="C482" s="594"/>
      <c r="D482" s="595"/>
      <c r="E482" s="358"/>
      <c r="F482" s="594"/>
      <c r="G482" s="595"/>
      <c r="H482" s="596"/>
      <c r="I482" s="597"/>
      <c r="J482" s="358"/>
      <c r="K482" s="359">
        <f t="shared" si="12"/>
        <v>0</v>
      </c>
      <c r="L482" s="358"/>
      <c r="M482" s="360"/>
    </row>
    <row r="483" spans="1:15" s="356" customFormat="1" ht="12" customHeight="1">
      <c r="A483" s="593"/>
      <c r="B483" s="593"/>
      <c r="C483" s="594"/>
      <c r="D483" s="595"/>
      <c r="E483" s="358"/>
      <c r="F483" s="594"/>
      <c r="G483" s="595"/>
      <c r="H483" s="596"/>
      <c r="I483" s="597"/>
      <c r="J483" s="358"/>
      <c r="K483" s="359">
        <f t="shared" si="12"/>
        <v>0</v>
      </c>
      <c r="L483" s="358"/>
      <c r="M483" s="360"/>
    </row>
    <row r="484" spans="1:15" s="356" customFormat="1" ht="12" customHeight="1">
      <c r="A484" s="593"/>
      <c r="B484" s="593"/>
      <c r="C484" s="594"/>
      <c r="D484" s="595"/>
      <c r="E484" s="358"/>
      <c r="F484" s="594"/>
      <c r="G484" s="595"/>
      <c r="H484" s="596"/>
      <c r="I484" s="597"/>
      <c r="J484" s="358"/>
      <c r="K484" s="359">
        <f t="shared" si="12"/>
        <v>0</v>
      </c>
      <c r="L484" s="358"/>
      <c r="M484" s="360"/>
    </row>
    <row r="485" spans="1:15" s="356" customFormat="1" ht="12" customHeight="1">
      <c r="A485" s="593"/>
      <c r="B485" s="593"/>
      <c r="C485" s="594"/>
      <c r="D485" s="595"/>
      <c r="E485" s="358"/>
      <c r="F485" s="594"/>
      <c r="G485" s="595"/>
      <c r="H485" s="596"/>
      <c r="I485" s="597"/>
      <c r="J485" s="358"/>
      <c r="K485" s="359">
        <f t="shared" si="12"/>
        <v>0</v>
      </c>
      <c r="L485" s="358"/>
      <c r="M485" s="360"/>
    </row>
    <row r="486" spans="1:15" s="356" customFormat="1" ht="12" customHeight="1">
      <c r="A486" s="593"/>
      <c r="B486" s="593"/>
      <c r="C486" s="594"/>
      <c r="D486" s="595"/>
      <c r="E486" s="358"/>
      <c r="F486" s="594"/>
      <c r="G486" s="595"/>
      <c r="H486" s="596"/>
      <c r="I486" s="597"/>
      <c r="J486" s="358"/>
      <c r="K486" s="359">
        <f t="shared" si="12"/>
        <v>0</v>
      </c>
      <c r="L486" s="358"/>
      <c r="M486" s="360"/>
    </row>
    <row r="487" spans="1:15" s="356" customFormat="1" ht="12" customHeight="1">
      <c r="A487" s="593"/>
      <c r="B487" s="593"/>
      <c r="C487" s="594"/>
      <c r="D487" s="595"/>
      <c r="E487" s="358"/>
      <c r="F487" s="594"/>
      <c r="G487" s="595"/>
      <c r="H487" s="596"/>
      <c r="I487" s="597"/>
      <c r="J487" s="358"/>
      <c r="K487" s="359">
        <f t="shared" si="12"/>
        <v>0</v>
      </c>
      <c r="L487" s="358"/>
      <c r="M487" s="360"/>
    </row>
    <row r="488" spans="1:15" s="356" customFormat="1">
      <c r="A488" s="593"/>
      <c r="B488" s="593"/>
      <c r="C488" s="594"/>
      <c r="D488" s="595"/>
      <c r="E488" s="358"/>
      <c r="F488" s="594"/>
      <c r="G488" s="595"/>
      <c r="H488" s="596"/>
      <c r="I488" s="597"/>
      <c r="J488" s="358"/>
      <c r="K488" s="359">
        <f t="shared" si="12"/>
        <v>0</v>
      </c>
      <c r="L488" s="358"/>
      <c r="M488" s="360"/>
    </row>
    <row r="489" spans="1:15" s="135" customFormat="1">
      <c r="A489" s="593"/>
      <c r="B489" s="593"/>
      <c r="C489" s="594"/>
      <c r="D489" s="595"/>
      <c r="E489" s="358"/>
      <c r="F489" s="594"/>
      <c r="G489" s="595"/>
      <c r="H489" s="596"/>
      <c r="I489" s="597"/>
      <c r="J489" s="358"/>
      <c r="K489" s="359">
        <f t="shared" si="12"/>
        <v>0</v>
      </c>
      <c r="L489" s="358"/>
      <c r="M489" s="360"/>
      <c r="N489" s="356"/>
      <c r="O489" s="356"/>
    </row>
    <row r="490" spans="1:15" s="135" customFormat="1">
      <c r="A490" s="593"/>
      <c r="B490" s="593"/>
      <c r="C490" s="594"/>
      <c r="D490" s="595"/>
      <c r="E490" s="358"/>
      <c r="F490" s="594"/>
      <c r="G490" s="595"/>
      <c r="H490" s="596"/>
      <c r="I490" s="597"/>
      <c r="J490" s="358"/>
      <c r="K490" s="359">
        <f t="shared" si="12"/>
        <v>0</v>
      </c>
      <c r="L490" s="358"/>
      <c r="M490" s="360"/>
      <c r="N490" s="356"/>
      <c r="O490" s="356"/>
    </row>
    <row r="491" spans="1:15">
      <c r="A491" s="593"/>
      <c r="B491" s="593"/>
      <c r="C491" s="594"/>
      <c r="D491" s="595"/>
      <c r="E491" s="358"/>
      <c r="F491" s="594"/>
      <c r="G491" s="595"/>
      <c r="H491" s="596"/>
      <c r="I491" s="597"/>
      <c r="J491" s="358"/>
      <c r="K491" s="359">
        <f t="shared" si="12"/>
        <v>0</v>
      </c>
      <c r="L491" s="358"/>
      <c r="M491" s="360"/>
      <c r="N491" s="356"/>
      <c r="O491" s="356"/>
    </row>
    <row r="492" spans="1:15">
      <c r="A492" s="593"/>
      <c r="B492" s="593"/>
      <c r="C492" s="594"/>
      <c r="D492" s="595"/>
      <c r="E492" s="358"/>
      <c r="F492" s="594"/>
      <c r="G492" s="595"/>
      <c r="H492" s="596"/>
      <c r="I492" s="597"/>
      <c r="J492" s="358"/>
      <c r="K492" s="359">
        <f t="shared" si="12"/>
        <v>0</v>
      </c>
      <c r="L492" s="358"/>
      <c r="M492" s="360"/>
      <c r="N492" s="356"/>
      <c r="O492" s="356"/>
    </row>
    <row r="493" spans="1:15" s="144" customFormat="1">
      <c r="A493" s="593"/>
      <c r="B493" s="593"/>
      <c r="C493" s="594"/>
      <c r="D493" s="595"/>
      <c r="E493" s="358"/>
      <c r="F493" s="594"/>
      <c r="G493" s="595"/>
      <c r="H493" s="596"/>
      <c r="I493" s="597"/>
      <c r="J493" s="358"/>
      <c r="K493" s="359">
        <f t="shared" si="12"/>
        <v>0</v>
      </c>
      <c r="L493" s="358"/>
      <c r="M493" s="360"/>
      <c r="N493" s="356"/>
      <c r="O493" s="356"/>
    </row>
    <row r="494" spans="1:15" s="158" customFormat="1">
      <c r="A494" s="593"/>
      <c r="B494" s="593"/>
      <c r="C494" s="594"/>
      <c r="D494" s="595"/>
      <c r="E494" s="358"/>
      <c r="F494" s="594"/>
      <c r="G494" s="595"/>
      <c r="H494" s="596"/>
      <c r="I494" s="597"/>
      <c r="J494" s="358"/>
      <c r="K494" s="359">
        <f t="shared" si="12"/>
        <v>0</v>
      </c>
      <c r="L494" s="358"/>
      <c r="M494" s="360"/>
      <c r="N494" s="356"/>
      <c r="O494" s="356"/>
    </row>
    <row r="495" spans="1:15" s="158" customFormat="1">
      <c r="A495" s="593"/>
      <c r="B495" s="593"/>
      <c r="C495" s="594"/>
      <c r="D495" s="595"/>
      <c r="E495" s="358"/>
      <c r="F495" s="594"/>
      <c r="G495" s="595"/>
      <c r="H495" s="596"/>
      <c r="I495" s="597"/>
      <c r="J495" s="358"/>
      <c r="K495" s="359">
        <f t="shared" si="12"/>
        <v>0</v>
      </c>
      <c r="L495" s="358"/>
      <c r="M495" s="360"/>
      <c r="N495" s="356"/>
      <c r="O495" s="356"/>
    </row>
    <row r="496" spans="1:15" s="158" customFormat="1">
      <c r="A496" s="593"/>
      <c r="B496" s="593"/>
      <c r="C496" s="594"/>
      <c r="D496" s="595"/>
      <c r="E496" s="358"/>
      <c r="F496" s="594"/>
      <c r="G496" s="595"/>
      <c r="H496" s="596"/>
      <c r="I496" s="597"/>
      <c r="J496" s="358"/>
      <c r="K496" s="359">
        <f t="shared" si="12"/>
        <v>0</v>
      </c>
      <c r="L496" s="358"/>
      <c r="M496" s="360"/>
      <c r="N496" s="356"/>
      <c r="O496" s="356"/>
    </row>
    <row r="497" spans="1:15" s="158" customFormat="1">
      <c r="A497" s="593"/>
      <c r="B497" s="593"/>
      <c r="C497" s="594"/>
      <c r="D497" s="595"/>
      <c r="E497" s="358"/>
      <c r="F497" s="594"/>
      <c r="G497" s="595"/>
      <c r="H497" s="596"/>
      <c r="I497" s="597"/>
      <c r="J497" s="358"/>
      <c r="K497" s="359">
        <f t="shared" si="12"/>
        <v>0</v>
      </c>
      <c r="L497" s="358"/>
      <c r="M497" s="360"/>
      <c r="N497" s="356"/>
      <c r="O497" s="356"/>
    </row>
    <row r="498" spans="1:15" s="158" customFormat="1">
      <c r="A498" s="593"/>
      <c r="B498" s="593"/>
      <c r="C498" s="594"/>
      <c r="D498" s="595"/>
      <c r="E498" s="358"/>
      <c r="F498" s="594"/>
      <c r="G498" s="595"/>
      <c r="H498" s="596"/>
      <c r="I498" s="597"/>
      <c r="J498" s="358"/>
      <c r="K498" s="359">
        <f t="shared" si="12"/>
        <v>0</v>
      </c>
      <c r="L498" s="358"/>
      <c r="M498" s="360"/>
      <c r="N498" s="356"/>
      <c r="O498" s="356"/>
    </row>
    <row r="499" spans="1:15" s="158" customFormat="1">
      <c r="A499" s="593"/>
      <c r="B499" s="593"/>
      <c r="C499" s="594"/>
      <c r="D499" s="595"/>
      <c r="E499" s="358"/>
      <c r="F499" s="594"/>
      <c r="G499" s="595"/>
      <c r="H499" s="596"/>
      <c r="I499" s="597"/>
      <c r="J499" s="358"/>
      <c r="K499" s="359">
        <f t="shared" si="12"/>
        <v>0</v>
      </c>
      <c r="L499" s="358"/>
      <c r="M499" s="360"/>
      <c r="N499" s="356"/>
      <c r="O499" s="356"/>
    </row>
    <row r="500" spans="1:15" s="158" customFormat="1">
      <c r="A500" s="593"/>
      <c r="B500" s="593"/>
      <c r="C500" s="594"/>
      <c r="D500" s="595"/>
      <c r="E500" s="358"/>
      <c r="F500" s="594"/>
      <c r="G500" s="595"/>
      <c r="H500" s="596"/>
      <c r="I500" s="597"/>
      <c r="J500" s="358"/>
      <c r="K500" s="359">
        <f t="shared" si="12"/>
        <v>0</v>
      </c>
      <c r="L500" s="358"/>
      <c r="M500" s="360"/>
      <c r="N500" s="356"/>
      <c r="O500" s="356"/>
    </row>
    <row r="501" spans="1:15" s="158" customFormat="1">
      <c r="A501" s="593"/>
      <c r="B501" s="593"/>
      <c r="C501" s="594"/>
      <c r="D501" s="595"/>
      <c r="E501" s="358"/>
      <c r="F501" s="594"/>
      <c r="G501" s="595"/>
      <c r="H501" s="596"/>
      <c r="I501" s="597"/>
      <c r="J501" s="358"/>
      <c r="K501" s="359">
        <f t="shared" si="12"/>
        <v>0</v>
      </c>
      <c r="L501" s="358"/>
      <c r="M501" s="360"/>
      <c r="N501" s="356"/>
      <c r="O501" s="356"/>
    </row>
    <row r="502" spans="1:15" s="158" customFormat="1">
      <c r="A502" s="593"/>
      <c r="B502" s="593"/>
      <c r="C502" s="594"/>
      <c r="D502" s="595"/>
      <c r="E502" s="358"/>
      <c r="F502" s="594"/>
      <c r="G502" s="595"/>
      <c r="H502" s="596"/>
      <c r="I502" s="597"/>
      <c r="J502" s="358"/>
      <c r="K502" s="359">
        <f t="shared" si="12"/>
        <v>0</v>
      </c>
      <c r="L502" s="358"/>
      <c r="M502" s="360"/>
      <c r="N502" s="356"/>
      <c r="O502" s="356"/>
    </row>
    <row r="503" spans="1:15" s="158" customFormat="1">
      <c r="A503" s="593"/>
      <c r="B503" s="593"/>
      <c r="C503" s="594"/>
      <c r="D503" s="595"/>
      <c r="E503" s="358"/>
      <c r="F503" s="594"/>
      <c r="G503" s="595"/>
      <c r="H503" s="596"/>
      <c r="I503" s="597"/>
      <c r="J503" s="358"/>
      <c r="K503" s="359">
        <f t="shared" si="12"/>
        <v>0</v>
      </c>
      <c r="L503" s="358"/>
      <c r="M503" s="360"/>
      <c r="N503" s="356"/>
      <c r="O503" s="356"/>
    </row>
    <row r="504" spans="1:15" s="158" customFormat="1">
      <c r="A504" s="593"/>
      <c r="B504" s="593"/>
      <c r="C504" s="594"/>
      <c r="D504" s="595"/>
      <c r="E504" s="358"/>
      <c r="F504" s="594"/>
      <c r="G504" s="595"/>
      <c r="H504" s="596"/>
      <c r="I504" s="597"/>
      <c r="J504" s="358"/>
      <c r="K504" s="359">
        <f t="shared" si="12"/>
        <v>0</v>
      </c>
      <c r="L504" s="358"/>
      <c r="M504" s="360"/>
      <c r="N504" s="356"/>
      <c r="O504" s="356"/>
    </row>
    <row r="505" spans="1:15" s="158" customFormat="1">
      <c r="A505" s="593"/>
      <c r="B505" s="593"/>
      <c r="C505" s="594"/>
      <c r="D505" s="595"/>
      <c r="E505" s="358"/>
      <c r="F505" s="594"/>
      <c r="G505" s="595"/>
      <c r="H505" s="596"/>
      <c r="I505" s="597"/>
      <c r="J505" s="358"/>
      <c r="K505" s="359">
        <f t="shared" si="12"/>
        <v>0</v>
      </c>
      <c r="L505" s="358"/>
      <c r="M505" s="360"/>
      <c r="N505" s="356"/>
      <c r="O505" s="356"/>
    </row>
    <row r="506" spans="1:15" s="158" customFormat="1">
      <c r="A506" s="593"/>
      <c r="B506" s="593"/>
      <c r="C506" s="594"/>
      <c r="D506" s="595"/>
      <c r="E506" s="358"/>
      <c r="F506" s="594"/>
      <c r="G506" s="595"/>
      <c r="H506" s="596"/>
      <c r="I506" s="597"/>
      <c r="J506" s="358"/>
      <c r="K506" s="359">
        <f t="shared" si="12"/>
        <v>0</v>
      </c>
      <c r="L506" s="358"/>
      <c r="M506" s="360"/>
      <c r="N506" s="356"/>
      <c r="O506" s="356"/>
    </row>
    <row r="507" spans="1:15" s="158" customFormat="1" ht="11.25" customHeight="1">
      <c r="A507" s="593"/>
      <c r="B507" s="593"/>
      <c r="C507" s="594"/>
      <c r="D507" s="595"/>
      <c r="E507" s="358"/>
      <c r="F507" s="594"/>
      <c r="G507" s="595"/>
      <c r="H507" s="596"/>
      <c r="I507" s="597"/>
      <c r="J507" s="358"/>
      <c r="K507" s="359">
        <f t="shared" si="12"/>
        <v>0</v>
      </c>
      <c r="L507" s="358"/>
      <c r="M507" s="360"/>
      <c r="N507" s="356"/>
      <c r="O507" s="356"/>
    </row>
    <row r="508" spans="1:15" s="158" customFormat="1" ht="11.25" customHeight="1">
      <c r="A508" s="593"/>
      <c r="B508" s="593"/>
      <c r="C508" s="594"/>
      <c r="D508" s="595"/>
      <c r="E508" s="358"/>
      <c r="F508" s="594"/>
      <c r="G508" s="595"/>
      <c r="H508" s="596"/>
      <c r="I508" s="597"/>
      <c r="J508" s="358"/>
      <c r="K508" s="359">
        <f t="shared" si="12"/>
        <v>0</v>
      </c>
      <c r="L508" s="358"/>
      <c r="M508" s="360"/>
      <c r="N508" s="356"/>
      <c r="O508" s="356"/>
    </row>
    <row r="509" spans="1:15" s="158" customFormat="1" ht="11.25" customHeight="1" thickBot="1">
      <c r="A509" s="593"/>
      <c r="B509" s="593"/>
      <c r="C509" s="594"/>
      <c r="D509" s="595"/>
      <c r="E509" s="358"/>
      <c r="F509" s="594"/>
      <c r="G509" s="595"/>
      <c r="H509" s="596"/>
      <c r="I509" s="597"/>
      <c r="J509" s="358"/>
      <c r="K509" s="359">
        <f t="shared" si="12"/>
        <v>0</v>
      </c>
      <c r="L509" s="358"/>
      <c r="M509" s="360"/>
      <c r="N509" s="356"/>
      <c r="O509" s="356"/>
    </row>
    <row r="510" spans="1:15" s="158" customFormat="1" ht="15.75" customHeight="1" thickBot="1">
      <c r="A510" s="602" t="s">
        <v>174</v>
      </c>
      <c r="B510" s="603"/>
      <c r="C510" s="603"/>
      <c r="D510" s="603"/>
      <c r="E510" s="603"/>
      <c r="F510" s="603"/>
      <c r="G510" s="603"/>
      <c r="H510" s="603"/>
      <c r="I510" s="603"/>
      <c r="J510" s="604"/>
      <c r="K510" s="665">
        <f>SUM($K$462:$K$509)</f>
        <v>0</v>
      </c>
      <c r="L510" s="411"/>
      <c r="M510" s="411"/>
      <c r="N510" s="356"/>
      <c r="O510" s="356"/>
    </row>
    <row r="511" spans="1:15" s="158" customFormat="1" ht="16.5" thickBot="1">
      <c r="A511" s="132" t="s">
        <v>107</v>
      </c>
      <c r="B511" s="132"/>
      <c r="C511" s="132"/>
      <c r="D511" s="132"/>
      <c r="E511" s="132"/>
      <c r="F511" s="132"/>
      <c r="G511" s="132"/>
      <c r="H511" s="132"/>
      <c r="I511" s="132"/>
      <c r="J511" s="132"/>
      <c r="K511" s="132"/>
      <c r="L511" s="132"/>
      <c r="M511" s="132"/>
      <c r="N511" s="134"/>
      <c r="O511" s="134"/>
    </row>
    <row r="512" spans="1:15" s="158" customFormat="1" ht="11.25" customHeight="1">
      <c r="A512" s="579"/>
      <c r="B512" s="579"/>
      <c r="C512" s="580"/>
      <c r="D512" s="580"/>
      <c r="E512" s="580"/>
      <c r="F512" s="580"/>
      <c r="G512" s="580"/>
      <c r="H512" s="580"/>
      <c r="I512" s="580"/>
      <c r="J512" s="580"/>
      <c r="K512" s="580"/>
      <c r="L512" s="580"/>
      <c r="M512" s="136"/>
      <c r="N512" s="136"/>
      <c r="O512" s="136"/>
    </row>
    <row r="513" spans="1:15" s="158" customFormat="1" ht="11.25" customHeight="1">
      <c r="A513" s="153" t="s">
        <v>132</v>
      </c>
      <c r="B513" s="153"/>
      <c r="C513" s="154"/>
      <c r="D513" s="154"/>
      <c r="E513" s="154"/>
      <c r="F513" s="154"/>
      <c r="G513" s="154"/>
      <c r="H513" s="154"/>
      <c r="I513" s="154"/>
      <c r="J513" s="154"/>
      <c r="K513" s="154"/>
      <c r="L513" s="154"/>
      <c r="M513" s="154"/>
      <c r="N513" s="154"/>
      <c r="O513" s="154"/>
    </row>
    <row r="514" spans="1:15" s="158" customFormat="1" ht="11.25" customHeight="1">
      <c r="A514" s="572"/>
      <c r="B514" s="572"/>
      <c r="C514" s="572"/>
      <c r="D514" s="572"/>
      <c r="E514" s="572"/>
      <c r="F514" s="573"/>
      <c r="G514" s="573"/>
      <c r="H514" s="573"/>
      <c r="I514" s="573"/>
      <c r="J514" s="573"/>
      <c r="K514" s="573"/>
      <c r="L514" s="573"/>
      <c r="M514" s="573"/>
      <c r="N514" s="573"/>
      <c r="O514" s="59"/>
    </row>
    <row r="515" spans="1:15" s="158" customFormat="1" ht="11.25" customHeight="1">
      <c r="A515" s="144"/>
      <c r="B515" s="144"/>
      <c r="C515" s="144"/>
      <c r="D515" s="144"/>
      <c r="E515" s="144"/>
      <c r="F515" s="144"/>
      <c r="G515" s="144"/>
      <c r="H515" s="144"/>
      <c r="I515" s="144"/>
      <c r="J515" s="144"/>
      <c r="K515" s="571" t="s">
        <v>104</v>
      </c>
      <c r="L515" s="571"/>
      <c r="M515" s="144"/>
      <c r="N515" s="144"/>
      <c r="O515" s="144"/>
    </row>
    <row r="516" spans="1:15" s="158" customFormat="1" ht="37.5" customHeight="1">
      <c r="A516" s="156" t="s">
        <v>13</v>
      </c>
      <c r="B516" s="157" t="s">
        <v>17</v>
      </c>
      <c r="C516" s="156" t="s">
        <v>36</v>
      </c>
      <c r="D516" s="156" t="s">
        <v>16</v>
      </c>
      <c r="E516" s="156" t="s">
        <v>11</v>
      </c>
      <c r="F516" s="156" t="s">
        <v>101</v>
      </c>
      <c r="G516" s="156" t="s">
        <v>32</v>
      </c>
      <c r="H516" s="156" t="s">
        <v>126</v>
      </c>
      <c r="I516" s="156" t="s">
        <v>7</v>
      </c>
      <c r="J516" s="157" t="s">
        <v>103</v>
      </c>
      <c r="K516" s="156" t="s">
        <v>33</v>
      </c>
      <c r="L516" s="156" t="s">
        <v>27</v>
      </c>
    </row>
    <row r="517" spans="1:15" s="158" customFormat="1" ht="11.25">
      <c r="A517" s="159">
        <v>1</v>
      </c>
      <c r="B517" s="205"/>
      <c r="C517" s="162"/>
      <c r="D517" s="162"/>
      <c r="E517" s="206"/>
      <c r="F517" s="316"/>
      <c r="G517" s="316"/>
      <c r="H517" s="203">
        <v>100</v>
      </c>
      <c r="I517" s="166">
        <f>(F517+G517)*H517/100</f>
        <v>0</v>
      </c>
      <c r="J517" s="208"/>
      <c r="K517" s="209"/>
      <c r="L517" s="210"/>
    </row>
    <row r="518" spans="1:15" s="158" customFormat="1" ht="11.25" customHeight="1">
      <c r="A518" s="159">
        <v>2</v>
      </c>
      <c r="B518" s="205"/>
      <c r="C518" s="162"/>
      <c r="D518" s="162"/>
      <c r="E518" s="206"/>
      <c r="F518" s="316"/>
      <c r="G518" s="316"/>
      <c r="H518" s="203">
        <v>100</v>
      </c>
      <c r="I518" s="166">
        <f t="shared" ref="I518:I581" si="13">(F518+G518)*H518/100</f>
        <v>0</v>
      </c>
      <c r="J518" s="208"/>
      <c r="K518" s="209"/>
      <c r="L518" s="210"/>
    </row>
    <row r="519" spans="1:15" s="158" customFormat="1" ht="11.25" customHeight="1">
      <c r="A519" s="159">
        <v>3</v>
      </c>
      <c r="B519" s="205"/>
      <c r="C519" s="162"/>
      <c r="D519" s="162"/>
      <c r="E519" s="206"/>
      <c r="F519" s="316"/>
      <c r="G519" s="316"/>
      <c r="H519" s="203">
        <v>100</v>
      </c>
      <c r="I519" s="166">
        <f t="shared" si="13"/>
        <v>0</v>
      </c>
      <c r="J519" s="208"/>
      <c r="K519" s="209"/>
      <c r="L519" s="210"/>
    </row>
    <row r="520" spans="1:15" s="158" customFormat="1" ht="11.25" customHeight="1">
      <c r="A520" s="159">
        <v>4</v>
      </c>
      <c r="B520" s="205"/>
      <c r="C520" s="162"/>
      <c r="D520" s="162"/>
      <c r="E520" s="206"/>
      <c r="F520" s="316"/>
      <c r="G520" s="316"/>
      <c r="H520" s="203">
        <v>100</v>
      </c>
      <c r="I520" s="166">
        <f t="shared" si="13"/>
        <v>0</v>
      </c>
      <c r="J520" s="208"/>
      <c r="K520" s="209"/>
      <c r="L520" s="210"/>
    </row>
    <row r="521" spans="1:15" s="158" customFormat="1" ht="11.25" customHeight="1">
      <c r="A521" s="159">
        <v>5</v>
      </c>
      <c r="B521" s="205"/>
      <c r="C521" s="162"/>
      <c r="D521" s="162"/>
      <c r="E521" s="206"/>
      <c r="F521" s="316"/>
      <c r="G521" s="316"/>
      <c r="H521" s="203">
        <v>100</v>
      </c>
      <c r="I521" s="166">
        <f t="shared" si="13"/>
        <v>0</v>
      </c>
      <c r="J521" s="208"/>
      <c r="K521" s="209"/>
      <c r="L521" s="210"/>
    </row>
    <row r="522" spans="1:15" s="158" customFormat="1" ht="11.25" customHeight="1">
      <c r="A522" s="159">
        <v>6</v>
      </c>
      <c r="B522" s="205"/>
      <c r="C522" s="162"/>
      <c r="D522" s="162"/>
      <c r="E522" s="206"/>
      <c r="F522" s="316"/>
      <c r="G522" s="316"/>
      <c r="H522" s="203">
        <v>100</v>
      </c>
      <c r="I522" s="166">
        <f t="shared" si="13"/>
        <v>0</v>
      </c>
      <c r="J522" s="208"/>
      <c r="K522" s="209"/>
      <c r="L522" s="210"/>
    </row>
    <row r="523" spans="1:15" s="158" customFormat="1" ht="11.25" customHeight="1">
      <c r="A523" s="159">
        <v>7</v>
      </c>
      <c r="B523" s="205"/>
      <c r="C523" s="162"/>
      <c r="D523" s="162"/>
      <c r="E523" s="206"/>
      <c r="F523" s="316"/>
      <c r="G523" s="316"/>
      <c r="H523" s="203">
        <v>100</v>
      </c>
      <c r="I523" s="166">
        <f t="shared" si="13"/>
        <v>0</v>
      </c>
      <c r="J523" s="208"/>
      <c r="K523" s="209"/>
      <c r="L523" s="210"/>
    </row>
    <row r="524" spans="1:15" s="158" customFormat="1" ht="11.25" customHeight="1">
      <c r="A524" s="159">
        <v>8</v>
      </c>
      <c r="B524" s="205"/>
      <c r="C524" s="162"/>
      <c r="D524" s="162"/>
      <c r="E524" s="206"/>
      <c r="F524" s="316"/>
      <c r="G524" s="316"/>
      <c r="H524" s="203">
        <v>100</v>
      </c>
      <c r="I524" s="166">
        <f t="shared" si="13"/>
        <v>0</v>
      </c>
      <c r="J524" s="208"/>
      <c r="K524" s="209"/>
      <c r="L524" s="210"/>
    </row>
    <row r="525" spans="1:15" s="158" customFormat="1" ht="11.25" customHeight="1">
      <c r="A525" s="159">
        <v>9</v>
      </c>
      <c r="B525" s="205"/>
      <c r="C525" s="162"/>
      <c r="D525" s="162"/>
      <c r="E525" s="206"/>
      <c r="F525" s="316"/>
      <c r="G525" s="316"/>
      <c r="H525" s="203">
        <v>100</v>
      </c>
      <c r="I525" s="166">
        <f t="shared" si="13"/>
        <v>0</v>
      </c>
      <c r="J525" s="208"/>
      <c r="K525" s="209"/>
      <c r="L525" s="210"/>
    </row>
    <row r="526" spans="1:15" s="158" customFormat="1" ht="11.25" customHeight="1">
      <c r="A526" s="159">
        <v>10</v>
      </c>
      <c r="B526" s="205"/>
      <c r="C526" s="162"/>
      <c r="D526" s="162"/>
      <c r="E526" s="206"/>
      <c r="F526" s="316"/>
      <c r="G526" s="316"/>
      <c r="H526" s="203">
        <v>100</v>
      </c>
      <c r="I526" s="166">
        <f t="shared" si="13"/>
        <v>0</v>
      </c>
      <c r="J526" s="208"/>
      <c r="K526" s="209"/>
      <c r="L526" s="210"/>
    </row>
    <row r="527" spans="1:15" s="158" customFormat="1" ht="11.25" customHeight="1">
      <c r="A527" s="159">
        <v>11</v>
      </c>
      <c r="B527" s="205"/>
      <c r="C527" s="162"/>
      <c r="D527" s="162"/>
      <c r="E527" s="206"/>
      <c r="F527" s="316"/>
      <c r="G527" s="316"/>
      <c r="H527" s="203">
        <v>100</v>
      </c>
      <c r="I527" s="166">
        <f t="shared" si="13"/>
        <v>0</v>
      </c>
      <c r="J527" s="208"/>
      <c r="K527" s="209"/>
      <c r="L527" s="210"/>
    </row>
    <row r="528" spans="1:15" s="158" customFormat="1" ht="11.25" customHeight="1">
      <c r="A528" s="159">
        <v>12</v>
      </c>
      <c r="B528" s="205"/>
      <c r="C528" s="162"/>
      <c r="D528" s="162"/>
      <c r="E528" s="206"/>
      <c r="F528" s="316"/>
      <c r="G528" s="316"/>
      <c r="H528" s="203">
        <v>100</v>
      </c>
      <c r="I528" s="166">
        <f t="shared" si="13"/>
        <v>0</v>
      </c>
      <c r="J528" s="208"/>
      <c r="K528" s="209"/>
      <c r="L528" s="210"/>
    </row>
    <row r="529" spans="1:14" s="158" customFormat="1" ht="11.25" customHeight="1">
      <c r="A529" s="159">
        <v>13</v>
      </c>
      <c r="B529" s="205"/>
      <c r="C529" s="162"/>
      <c r="D529" s="162"/>
      <c r="E529" s="206"/>
      <c r="F529" s="316"/>
      <c r="G529" s="316"/>
      <c r="H529" s="203">
        <v>100</v>
      </c>
      <c r="I529" s="166">
        <f t="shared" si="13"/>
        <v>0</v>
      </c>
      <c r="J529" s="208"/>
      <c r="K529" s="209"/>
      <c r="L529" s="210"/>
    </row>
    <row r="530" spans="1:14" s="158" customFormat="1" ht="11.25" customHeight="1">
      <c r="A530" s="159">
        <v>14</v>
      </c>
      <c r="B530" s="205"/>
      <c r="C530" s="162"/>
      <c r="D530" s="162"/>
      <c r="E530" s="206"/>
      <c r="F530" s="316"/>
      <c r="G530" s="316"/>
      <c r="H530" s="203">
        <v>100</v>
      </c>
      <c r="I530" s="166">
        <f t="shared" si="13"/>
        <v>0</v>
      </c>
      <c r="J530" s="208"/>
      <c r="K530" s="209"/>
      <c r="L530" s="210"/>
    </row>
    <row r="531" spans="1:14" s="158" customFormat="1" ht="11.25" customHeight="1">
      <c r="A531" s="159">
        <v>15</v>
      </c>
      <c r="B531" s="205"/>
      <c r="C531" s="162"/>
      <c r="D531" s="162"/>
      <c r="E531" s="206"/>
      <c r="F531" s="316"/>
      <c r="G531" s="316"/>
      <c r="H531" s="203">
        <v>100</v>
      </c>
      <c r="I531" s="166">
        <f t="shared" si="13"/>
        <v>0</v>
      </c>
      <c r="J531" s="208"/>
      <c r="K531" s="209"/>
      <c r="L531" s="210"/>
    </row>
    <row r="532" spans="1:14" s="158" customFormat="1" ht="11.25" customHeight="1">
      <c r="A532" s="159">
        <v>16</v>
      </c>
      <c r="B532" s="205"/>
      <c r="C532" s="162"/>
      <c r="D532" s="162"/>
      <c r="E532" s="206"/>
      <c r="F532" s="316"/>
      <c r="G532" s="316"/>
      <c r="H532" s="203">
        <v>100</v>
      </c>
      <c r="I532" s="166">
        <f t="shared" si="13"/>
        <v>0</v>
      </c>
      <c r="J532" s="208"/>
      <c r="K532" s="209"/>
      <c r="L532" s="210"/>
    </row>
    <row r="533" spans="1:14" s="158" customFormat="1" ht="11.25" customHeight="1">
      <c r="A533" s="159">
        <v>17</v>
      </c>
      <c r="B533" s="205"/>
      <c r="C533" s="162"/>
      <c r="D533" s="162"/>
      <c r="E533" s="206"/>
      <c r="F533" s="316"/>
      <c r="G533" s="316"/>
      <c r="H533" s="203">
        <v>100</v>
      </c>
      <c r="I533" s="166">
        <f t="shared" si="13"/>
        <v>0</v>
      </c>
      <c r="J533" s="208"/>
      <c r="K533" s="209"/>
      <c r="L533" s="210"/>
    </row>
    <row r="534" spans="1:14" s="158" customFormat="1" ht="11.25" customHeight="1">
      <c r="A534" s="159">
        <v>18</v>
      </c>
      <c r="B534" s="205"/>
      <c r="C534" s="162"/>
      <c r="D534" s="162"/>
      <c r="E534" s="206"/>
      <c r="F534" s="316"/>
      <c r="G534" s="316"/>
      <c r="H534" s="203">
        <v>100</v>
      </c>
      <c r="I534" s="166">
        <f t="shared" si="13"/>
        <v>0</v>
      </c>
      <c r="J534" s="208"/>
      <c r="K534" s="209"/>
      <c r="L534" s="210"/>
    </row>
    <row r="535" spans="1:14" s="158" customFormat="1" ht="11.25" customHeight="1">
      <c r="A535" s="159">
        <v>19</v>
      </c>
      <c r="B535" s="205"/>
      <c r="C535" s="162"/>
      <c r="D535" s="162"/>
      <c r="E535" s="206"/>
      <c r="F535" s="316"/>
      <c r="G535" s="316"/>
      <c r="H535" s="203">
        <v>100</v>
      </c>
      <c r="I535" s="166">
        <f t="shared" si="13"/>
        <v>0</v>
      </c>
      <c r="J535" s="208"/>
      <c r="K535" s="209"/>
      <c r="L535" s="210"/>
    </row>
    <row r="536" spans="1:14" s="158" customFormat="1" ht="11.25" customHeight="1">
      <c r="A536" s="159">
        <v>20</v>
      </c>
      <c r="B536" s="205"/>
      <c r="C536" s="162"/>
      <c r="D536" s="162"/>
      <c r="E536" s="206"/>
      <c r="F536" s="316"/>
      <c r="G536" s="316"/>
      <c r="H536" s="203">
        <v>100</v>
      </c>
      <c r="I536" s="166">
        <f t="shared" si="13"/>
        <v>0</v>
      </c>
      <c r="J536" s="208"/>
      <c r="K536" s="209"/>
      <c r="L536" s="210"/>
      <c r="M536" s="317"/>
      <c r="N536" s="318"/>
    </row>
    <row r="537" spans="1:14" s="158" customFormat="1" ht="11.25" customHeight="1">
      <c r="A537" s="159">
        <v>21</v>
      </c>
      <c r="B537" s="205"/>
      <c r="C537" s="162"/>
      <c r="D537" s="162"/>
      <c r="E537" s="206"/>
      <c r="F537" s="316"/>
      <c r="G537" s="316"/>
      <c r="H537" s="203">
        <v>100</v>
      </c>
      <c r="I537" s="166">
        <f t="shared" si="13"/>
        <v>0</v>
      </c>
      <c r="J537" s="208"/>
      <c r="K537" s="209"/>
      <c r="L537" s="210"/>
      <c r="M537" s="319"/>
      <c r="N537" s="320"/>
    </row>
    <row r="538" spans="1:14" s="158" customFormat="1" ht="11.25" customHeight="1">
      <c r="A538" s="159">
        <v>22</v>
      </c>
      <c r="B538" s="205"/>
      <c r="C538" s="162"/>
      <c r="D538" s="162"/>
      <c r="E538" s="206"/>
      <c r="F538" s="316"/>
      <c r="G538" s="316"/>
      <c r="H538" s="203">
        <v>100</v>
      </c>
      <c r="I538" s="166">
        <f t="shared" si="13"/>
        <v>0</v>
      </c>
      <c r="J538" s="208"/>
      <c r="K538" s="209"/>
      <c r="L538" s="210"/>
      <c r="M538" s="319"/>
      <c r="N538" s="320"/>
    </row>
    <row r="539" spans="1:14" s="158" customFormat="1" ht="11.25" customHeight="1">
      <c r="A539" s="159">
        <v>23</v>
      </c>
      <c r="B539" s="205"/>
      <c r="C539" s="162"/>
      <c r="D539" s="162"/>
      <c r="E539" s="206"/>
      <c r="F539" s="316"/>
      <c r="G539" s="316"/>
      <c r="H539" s="203">
        <v>100</v>
      </c>
      <c r="I539" s="166">
        <f t="shared" si="13"/>
        <v>0</v>
      </c>
      <c r="J539" s="208"/>
      <c r="K539" s="209"/>
      <c r="L539" s="210"/>
      <c r="M539" s="319"/>
      <c r="N539" s="320"/>
    </row>
    <row r="540" spans="1:14" s="158" customFormat="1" ht="11.25" customHeight="1">
      <c r="A540" s="159">
        <v>24</v>
      </c>
      <c r="B540" s="205"/>
      <c r="C540" s="162"/>
      <c r="D540" s="162"/>
      <c r="E540" s="206"/>
      <c r="F540" s="316"/>
      <c r="G540" s="316"/>
      <c r="H540" s="203">
        <v>100</v>
      </c>
      <c r="I540" s="166">
        <f t="shared" si="13"/>
        <v>0</v>
      </c>
      <c r="J540" s="208"/>
      <c r="K540" s="209"/>
      <c r="L540" s="210"/>
      <c r="M540" s="319"/>
      <c r="N540" s="320"/>
    </row>
    <row r="541" spans="1:14" s="158" customFormat="1" ht="11.25" customHeight="1">
      <c r="A541" s="159">
        <v>25</v>
      </c>
      <c r="B541" s="205"/>
      <c r="C541" s="162"/>
      <c r="D541" s="162"/>
      <c r="E541" s="206"/>
      <c r="F541" s="316"/>
      <c r="G541" s="316"/>
      <c r="H541" s="203">
        <v>100</v>
      </c>
      <c r="I541" s="166">
        <f t="shared" si="13"/>
        <v>0</v>
      </c>
      <c r="J541" s="208"/>
      <c r="K541" s="209"/>
      <c r="L541" s="210"/>
      <c r="M541" s="319"/>
      <c r="N541" s="320"/>
    </row>
    <row r="542" spans="1:14" s="158" customFormat="1" ht="11.25" customHeight="1">
      <c r="A542" s="159">
        <v>26</v>
      </c>
      <c r="B542" s="205"/>
      <c r="C542" s="162"/>
      <c r="D542" s="162"/>
      <c r="E542" s="206"/>
      <c r="F542" s="316"/>
      <c r="G542" s="316"/>
      <c r="H542" s="203">
        <v>100</v>
      </c>
      <c r="I542" s="166">
        <f t="shared" si="13"/>
        <v>0</v>
      </c>
      <c r="J542" s="208"/>
      <c r="K542" s="209"/>
      <c r="L542" s="210"/>
      <c r="M542" s="319"/>
      <c r="N542" s="320"/>
    </row>
    <row r="543" spans="1:14" s="158" customFormat="1" ht="11.25" customHeight="1">
      <c r="A543" s="159">
        <v>27</v>
      </c>
      <c r="B543" s="205"/>
      <c r="C543" s="162"/>
      <c r="D543" s="162"/>
      <c r="E543" s="206"/>
      <c r="F543" s="316"/>
      <c r="G543" s="316"/>
      <c r="H543" s="203">
        <v>100</v>
      </c>
      <c r="I543" s="166">
        <f t="shared" si="13"/>
        <v>0</v>
      </c>
      <c r="J543" s="208"/>
      <c r="K543" s="209"/>
      <c r="L543" s="210"/>
      <c r="M543" s="319"/>
      <c r="N543" s="320"/>
    </row>
    <row r="544" spans="1:14" s="158" customFormat="1" ht="11.25" customHeight="1">
      <c r="A544" s="159">
        <v>28</v>
      </c>
      <c r="B544" s="205"/>
      <c r="C544" s="162"/>
      <c r="D544" s="162"/>
      <c r="E544" s="206"/>
      <c r="F544" s="316"/>
      <c r="G544" s="316"/>
      <c r="H544" s="203">
        <v>100</v>
      </c>
      <c r="I544" s="166">
        <f t="shared" si="13"/>
        <v>0</v>
      </c>
      <c r="J544" s="208"/>
      <c r="K544" s="209"/>
      <c r="L544" s="210"/>
      <c r="M544" s="319"/>
      <c r="N544" s="320"/>
    </row>
    <row r="545" spans="1:14" s="158" customFormat="1" ht="11.25" customHeight="1">
      <c r="A545" s="159">
        <v>29</v>
      </c>
      <c r="B545" s="205"/>
      <c r="C545" s="162"/>
      <c r="D545" s="162"/>
      <c r="E545" s="206"/>
      <c r="F545" s="316"/>
      <c r="G545" s="316"/>
      <c r="H545" s="203">
        <v>100</v>
      </c>
      <c r="I545" s="166">
        <f t="shared" si="13"/>
        <v>0</v>
      </c>
      <c r="J545" s="208"/>
      <c r="K545" s="209"/>
      <c r="L545" s="210"/>
      <c r="M545" s="319"/>
      <c r="N545" s="320"/>
    </row>
    <row r="546" spans="1:14" s="158" customFormat="1" ht="11.25" customHeight="1">
      <c r="A546" s="159">
        <v>30</v>
      </c>
      <c r="B546" s="205"/>
      <c r="C546" s="162"/>
      <c r="D546" s="162"/>
      <c r="E546" s="206"/>
      <c r="F546" s="316"/>
      <c r="G546" s="316"/>
      <c r="H546" s="203">
        <v>100</v>
      </c>
      <c r="I546" s="166">
        <f t="shared" si="13"/>
        <v>0</v>
      </c>
      <c r="J546" s="208"/>
      <c r="K546" s="209"/>
      <c r="L546" s="210"/>
      <c r="M546" s="319"/>
      <c r="N546" s="320"/>
    </row>
    <row r="547" spans="1:14" s="158" customFormat="1" ht="11.25" customHeight="1">
      <c r="A547" s="159">
        <v>31</v>
      </c>
      <c r="B547" s="205"/>
      <c r="C547" s="162"/>
      <c r="D547" s="162"/>
      <c r="E547" s="206"/>
      <c r="F547" s="316"/>
      <c r="G547" s="316"/>
      <c r="H547" s="203">
        <v>100</v>
      </c>
      <c r="I547" s="166">
        <f t="shared" si="13"/>
        <v>0</v>
      </c>
      <c r="J547" s="208"/>
      <c r="K547" s="209"/>
      <c r="L547" s="210"/>
      <c r="M547" s="319"/>
      <c r="N547" s="320"/>
    </row>
    <row r="548" spans="1:14" s="158" customFormat="1" ht="11.25" customHeight="1">
      <c r="A548" s="159">
        <v>32</v>
      </c>
      <c r="B548" s="205"/>
      <c r="C548" s="162"/>
      <c r="D548" s="162"/>
      <c r="E548" s="206"/>
      <c r="F548" s="316"/>
      <c r="G548" s="316"/>
      <c r="H548" s="203">
        <v>100</v>
      </c>
      <c r="I548" s="166">
        <f t="shared" si="13"/>
        <v>0</v>
      </c>
      <c r="J548" s="208"/>
      <c r="K548" s="209"/>
      <c r="L548" s="210"/>
      <c r="M548" s="319"/>
      <c r="N548" s="320"/>
    </row>
    <row r="549" spans="1:14" s="158" customFormat="1" ht="11.25" customHeight="1">
      <c r="A549" s="159">
        <v>33</v>
      </c>
      <c r="B549" s="205"/>
      <c r="C549" s="162"/>
      <c r="D549" s="162"/>
      <c r="E549" s="206"/>
      <c r="F549" s="316"/>
      <c r="G549" s="316"/>
      <c r="H549" s="203">
        <v>100</v>
      </c>
      <c r="I549" s="166">
        <f t="shared" si="13"/>
        <v>0</v>
      </c>
      <c r="J549" s="208"/>
      <c r="K549" s="209"/>
      <c r="L549" s="210"/>
      <c r="M549" s="319"/>
      <c r="N549" s="320"/>
    </row>
    <row r="550" spans="1:14" s="158" customFormat="1" ht="11.25" customHeight="1">
      <c r="A550" s="159">
        <v>34</v>
      </c>
      <c r="B550" s="205"/>
      <c r="C550" s="162"/>
      <c r="D550" s="162"/>
      <c r="E550" s="206"/>
      <c r="F550" s="316"/>
      <c r="G550" s="316"/>
      <c r="H550" s="203">
        <v>100</v>
      </c>
      <c r="I550" s="166">
        <f t="shared" si="13"/>
        <v>0</v>
      </c>
      <c r="J550" s="208"/>
      <c r="K550" s="209"/>
      <c r="L550" s="210"/>
      <c r="M550" s="319"/>
      <c r="N550" s="320"/>
    </row>
    <row r="551" spans="1:14" s="158" customFormat="1" ht="11.25" customHeight="1">
      <c r="A551" s="159">
        <v>35</v>
      </c>
      <c r="B551" s="205"/>
      <c r="C551" s="162"/>
      <c r="D551" s="162"/>
      <c r="E551" s="206"/>
      <c r="F551" s="316"/>
      <c r="G551" s="316"/>
      <c r="H551" s="203">
        <v>100</v>
      </c>
      <c r="I551" s="166">
        <f t="shared" si="13"/>
        <v>0</v>
      </c>
      <c r="J551" s="208"/>
      <c r="K551" s="209"/>
      <c r="L551" s="210"/>
      <c r="M551" s="319"/>
      <c r="N551" s="320"/>
    </row>
    <row r="552" spans="1:14" s="158" customFormat="1" ht="11.25" customHeight="1">
      <c r="A552" s="159">
        <v>36</v>
      </c>
      <c r="B552" s="205"/>
      <c r="C552" s="162"/>
      <c r="D552" s="162"/>
      <c r="E552" s="206"/>
      <c r="F552" s="316"/>
      <c r="G552" s="316"/>
      <c r="H552" s="203">
        <v>100</v>
      </c>
      <c r="I552" s="166">
        <f t="shared" si="13"/>
        <v>0</v>
      </c>
      <c r="J552" s="208"/>
      <c r="K552" s="209"/>
      <c r="L552" s="210"/>
      <c r="M552" s="319"/>
      <c r="N552" s="320"/>
    </row>
    <row r="553" spans="1:14" s="158" customFormat="1" ht="11.25" customHeight="1">
      <c r="A553" s="159">
        <v>37</v>
      </c>
      <c r="B553" s="205"/>
      <c r="C553" s="162"/>
      <c r="D553" s="162"/>
      <c r="E553" s="206"/>
      <c r="F553" s="316"/>
      <c r="G553" s="316"/>
      <c r="H553" s="203">
        <v>100</v>
      </c>
      <c r="I553" s="166">
        <f t="shared" si="13"/>
        <v>0</v>
      </c>
      <c r="J553" s="208"/>
      <c r="K553" s="209"/>
      <c r="L553" s="210"/>
      <c r="M553" s="319"/>
      <c r="N553" s="320"/>
    </row>
    <row r="554" spans="1:14" s="158" customFormat="1" ht="11.25" customHeight="1">
      <c r="A554" s="159">
        <v>38</v>
      </c>
      <c r="B554" s="205"/>
      <c r="C554" s="162"/>
      <c r="D554" s="162"/>
      <c r="E554" s="206"/>
      <c r="F554" s="316"/>
      <c r="G554" s="316"/>
      <c r="H554" s="203">
        <v>100</v>
      </c>
      <c r="I554" s="166">
        <f t="shared" si="13"/>
        <v>0</v>
      </c>
      <c r="J554" s="208"/>
      <c r="K554" s="209"/>
      <c r="L554" s="210"/>
      <c r="M554" s="319"/>
      <c r="N554" s="320"/>
    </row>
    <row r="555" spans="1:14" s="158" customFormat="1" ht="11.25" customHeight="1">
      <c r="A555" s="159">
        <v>39</v>
      </c>
      <c r="B555" s="205"/>
      <c r="C555" s="162"/>
      <c r="D555" s="162"/>
      <c r="E555" s="206"/>
      <c r="F555" s="316"/>
      <c r="G555" s="316"/>
      <c r="H555" s="203">
        <v>100</v>
      </c>
      <c r="I555" s="166">
        <f t="shared" si="13"/>
        <v>0</v>
      </c>
      <c r="J555" s="208"/>
      <c r="K555" s="209"/>
      <c r="L555" s="210"/>
      <c r="M555" s="319"/>
      <c r="N555" s="320"/>
    </row>
    <row r="556" spans="1:14" s="158" customFormat="1" ht="11.25" customHeight="1">
      <c r="A556" s="159">
        <v>40</v>
      </c>
      <c r="B556" s="205"/>
      <c r="C556" s="162"/>
      <c r="D556" s="162"/>
      <c r="E556" s="206"/>
      <c r="F556" s="316"/>
      <c r="G556" s="316"/>
      <c r="H556" s="203">
        <v>100</v>
      </c>
      <c r="I556" s="166">
        <f t="shared" si="13"/>
        <v>0</v>
      </c>
      <c r="J556" s="208"/>
      <c r="K556" s="209"/>
      <c r="L556" s="210"/>
      <c r="M556" s="319"/>
      <c r="N556" s="320"/>
    </row>
    <row r="557" spans="1:14" s="158" customFormat="1" ht="11.25" customHeight="1">
      <c r="A557" s="159">
        <v>41</v>
      </c>
      <c r="B557" s="205"/>
      <c r="C557" s="162"/>
      <c r="D557" s="162"/>
      <c r="E557" s="206"/>
      <c r="F557" s="316"/>
      <c r="G557" s="316"/>
      <c r="H557" s="203">
        <v>100</v>
      </c>
      <c r="I557" s="166">
        <f t="shared" si="13"/>
        <v>0</v>
      </c>
      <c r="J557" s="208"/>
      <c r="K557" s="209"/>
      <c r="L557" s="210"/>
      <c r="M557" s="319"/>
      <c r="N557" s="320"/>
    </row>
    <row r="558" spans="1:14" s="158" customFormat="1" ht="11.25" customHeight="1">
      <c r="A558" s="159">
        <v>42</v>
      </c>
      <c r="B558" s="205"/>
      <c r="C558" s="162"/>
      <c r="D558" s="162"/>
      <c r="E558" s="206"/>
      <c r="F558" s="316"/>
      <c r="G558" s="316"/>
      <c r="H558" s="203">
        <v>100</v>
      </c>
      <c r="I558" s="166">
        <f t="shared" si="13"/>
        <v>0</v>
      </c>
      <c r="J558" s="208"/>
      <c r="K558" s="209"/>
      <c r="L558" s="210"/>
      <c r="M558" s="319"/>
      <c r="N558" s="320"/>
    </row>
    <row r="559" spans="1:14" s="158" customFormat="1" ht="11.25" customHeight="1">
      <c r="A559" s="159">
        <v>43</v>
      </c>
      <c r="B559" s="205"/>
      <c r="C559" s="162"/>
      <c r="D559" s="162"/>
      <c r="E559" s="206"/>
      <c r="F559" s="316"/>
      <c r="G559" s="316"/>
      <c r="H559" s="203">
        <v>100</v>
      </c>
      <c r="I559" s="166">
        <f t="shared" si="13"/>
        <v>0</v>
      </c>
      <c r="J559" s="208"/>
      <c r="K559" s="209"/>
      <c r="L559" s="210"/>
      <c r="M559" s="319"/>
      <c r="N559" s="320"/>
    </row>
    <row r="560" spans="1:14" s="158" customFormat="1" ht="11.25" customHeight="1">
      <c r="A560" s="159">
        <v>44</v>
      </c>
      <c r="B560" s="205"/>
      <c r="C560" s="162"/>
      <c r="D560" s="162"/>
      <c r="E560" s="206"/>
      <c r="F560" s="316"/>
      <c r="G560" s="316"/>
      <c r="H560" s="203">
        <v>100</v>
      </c>
      <c r="I560" s="166">
        <f t="shared" si="13"/>
        <v>0</v>
      </c>
      <c r="J560" s="208"/>
      <c r="K560" s="209"/>
      <c r="L560" s="210"/>
      <c r="M560" s="319"/>
      <c r="N560" s="320"/>
    </row>
    <row r="561" spans="1:15" s="158" customFormat="1" ht="11.25" customHeight="1">
      <c r="A561" s="159">
        <v>45</v>
      </c>
      <c r="B561" s="205"/>
      <c r="C561" s="162"/>
      <c r="D561" s="162"/>
      <c r="E561" s="206"/>
      <c r="F561" s="316"/>
      <c r="G561" s="316"/>
      <c r="H561" s="203">
        <v>100</v>
      </c>
      <c r="I561" s="166">
        <f t="shared" si="13"/>
        <v>0</v>
      </c>
      <c r="J561" s="208"/>
      <c r="K561" s="209"/>
      <c r="L561" s="210"/>
      <c r="M561" s="319"/>
      <c r="N561" s="320"/>
    </row>
    <row r="562" spans="1:15" s="158" customFormat="1" ht="11.25" customHeight="1">
      <c r="A562" s="159">
        <v>46</v>
      </c>
      <c r="B562" s="205"/>
      <c r="C562" s="162"/>
      <c r="D562" s="162"/>
      <c r="E562" s="206"/>
      <c r="F562" s="316"/>
      <c r="G562" s="316"/>
      <c r="H562" s="203">
        <v>100</v>
      </c>
      <c r="I562" s="166">
        <f t="shared" si="13"/>
        <v>0</v>
      </c>
      <c r="J562" s="208"/>
      <c r="K562" s="209"/>
      <c r="L562" s="210"/>
      <c r="M562" s="319"/>
      <c r="N562" s="320"/>
    </row>
    <row r="563" spans="1:15" s="158" customFormat="1" ht="11.25" customHeight="1">
      <c r="A563" s="159">
        <v>47</v>
      </c>
      <c r="B563" s="205"/>
      <c r="C563" s="162"/>
      <c r="D563" s="162"/>
      <c r="E563" s="206"/>
      <c r="F563" s="316"/>
      <c r="G563" s="316"/>
      <c r="H563" s="203">
        <v>100</v>
      </c>
      <c r="I563" s="166">
        <f t="shared" si="13"/>
        <v>0</v>
      </c>
      <c r="J563" s="208"/>
      <c r="K563" s="209"/>
      <c r="L563" s="210"/>
      <c r="M563" s="319"/>
      <c r="N563" s="320"/>
    </row>
    <row r="564" spans="1:15" s="158" customFormat="1" ht="11.25" customHeight="1">
      <c r="A564" s="159">
        <v>48</v>
      </c>
      <c r="B564" s="205"/>
      <c r="C564" s="162"/>
      <c r="D564" s="162"/>
      <c r="E564" s="206"/>
      <c r="F564" s="316"/>
      <c r="G564" s="316"/>
      <c r="H564" s="203">
        <v>100</v>
      </c>
      <c r="I564" s="166">
        <f t="shared" si="13"/>
        <v>0</v>
      </c>
      <c r="J564" s="208"/>
      <c r="K564" s="209"/>
      <c r="L564" s="210"/>
      <c r="M564" s="319"/>
      <c r="N564" s="320"/>
    </row>
    <row r="565" spans="1:15" s="158" customFormat="1" ht="11.25" customHeight="1">
      <c r="A565" s="159">
        <v>49</v>
      </c>
      <c r="B565" s="205"/>
      <c r="C565" s="162"/>
      <c r="D565" s="162"/>
      <c r="E565" s="206"/>
      <c r="F565" s="316"/>
      <c r="G565" s="316"/>
      <c r="H565" s="203">
        <v>100</v>
      </c>
      <c r="I565" s="166">
        <f t="shared" si="13"/>
        <v>0</v>
      </c>
      <c r="J565" s="208"/>
      <c r="K565" s="209"/>
      <c r="L565" s="210"/>
      <c r="M565" s="319"/>
      <c r="N565" s="320"/>
    </row>
    <row r="566" spans="1:15" s="158" customFormat="1" ht="11.25" customHeight="1">
      <c r="A566" s="159">
        <v>50</v>
      </c>
      <c r="B566" s="205"/>
      <c r="C566" s="162"/>
      <c r="D566" s="162"/>
      <c r="E566" s="206"/>
      <c r="F566" s="316"/>
      <c r="G566" s="316"/>
      <c r="H566" s="203">
        <v>100</v>
      </c>
      <c r="I566" s="166">
        <f t="shared" si="13"/>
        <v>0</v>
      </c>
      <c r="J566" s="208"/>
      <c r="K566" s="209"/>
      <c r="L566" s="210"/>
      <c r="M566" s="319"/>
      <c r="N566" s="320"/>
    </row>
    <row r="567" spans="1:15" s="158" customFormat="1" ht="11.25" customHeight="1" thickBot="1">
      <c r="A567" s="159">
        <v>51</v>
      </c>
      <c r="B567" s="205"/>
      <c r="C567" s="162"/>
      <c r="D567" s="162"/>
      <c r="E567" s="206"/>
      <c r="F567" s="316"/>
      <c r="G567" s="316"/>
      <c r="H567" s="203">
        <v>100</v>
      </c>
      <c r="I567" s="166">
        <f t="shared" si="13"/>
        <v>0</v>
      </c>
      <c r="J567" s="208"/>
      <c r="K567" s="209"/>
      <c r="L567" s="210"/>
      <c r="M567" s="319"/>
      <c r="N567" s="320"/>
    </row>
    <row r="568" spans="1:15" s="158" customFormat="1" ht="11.25" hidden="1" customHeight="1">
      <c r="A568" s="159">
        <v>52</v>
      </c>
      <c r="B568" s="205"/>
      <c r="C568" s="162"/>
      <c r="D568" s="162"/>
      <c r="E568" s="206"/>
      <c r="F568" s="316"/>
      <c r="G568" s="316"/>
      <c r="H568" s="203">
        <v>100</v>
      </c>
      <c r="I568" s="166">
        <f t="shared" si="13"/>
        <v>0</v>
      </c>
      <c r="J568" s="208"/>
      <c r="K568" s="209"/>
      <c r="L568" s="210"/>
      <c r="M568" s="319"/>
      <c r="N568" s="320"/>
    </row>
    <row r="569" spans="1:15" s="158" customFormat="1" ht="11.25" hidden="1" customHeight="1">
      <c r="A569" s="159">
        <v>53</v>
      </c>
      <c r="B569" s="205"/>
      <c r="C569" s="162"/>
      <c r="D569" s="162"/>
      <c r="E569" s="206"/>
      <c r="F569" s="316"/>
      <c r="G569" s="316"/>
      <c r="H569" s="203">
        <v>100</v>
      </c>
      <c r="I569" s="166">
        <f t="shared" si="13"/>
        <v>0</v>
      </c>
      <c r="J569" s="208"/>
      <c r="K569" s="209"/>
      <c r="L569" s="210"/>
      <c r="M569" s="319"/>
      <c r="N569" s="320"/>
    </row>
    <row r="570" spans="1:15" s="158" customFormat="1" ht="11.25" hidden="1" customHeight="1">
      <c r="A570" s="159">
        <v>54</v>
      </c>
      <c r="B570" s="205"/>
      <c r="C570" s="162"/>
      <c r="D570" s="162"/>
      <c r="E570" s="206"/>
      <c r="F570" s="316"/>
      <c r="G570" s="316"/>
      <c r="H570" s="203">
        <v>100</v>
      </c>
      <c r="I570" s="166">
        <f t="shared" si="13"/>
        <v>0</v>
      </c>
      <c r="J570" s="208"/>
      <c r="K570" s="209"/>
      <c r="L570" s="210"/>
      <c r="M570" s="319"/>
      <c r="N570" s="320"/>
    </row>
    <row r="571" spans="1:15" s="158" customFormat="1" ht="11.25" hidden="1" customHeight="1">
      <c r="A571" s="159">
        <v>55</v>
      </c>
      <c r="B571" s="205"/>
      <c r="C571" s="162"/>
      <c r="D571" s="162"/>
      <c r="E571" s="206"/>
      <c r="F571" s="316"/>
      <c r="G571" s="316"/>
      <c r="H571" s="203">
        <v>100</v>
      </c>
      <c r="I571" s="166">
        <f t="shared" si="13"/>
        <v>0</v>
      </c>
      <c r="J571" s="208"/>
      <c r="K571" s="209"/>
      <c r="L571" s="210"/>
      <c r="M571" s="319"/>
      <c r="N571" s="320"/>
    </row>
    <row r="572" spans="1:15" s="158" customFormat="1" ht="11.25" hidden="1" customHeight="1">
      <c r="A572" s="159">
        <v>56</v>
      </c>
      <c r="B572" s="205"/>
      <c r="C572" s="162"/>
      <c r="D572" s="162"/>
      <c r="E572" s="206"/>
      <c r="F572" s="316"/>
      <c r="G572" s="316"/>
      <c r="H572" s="203">
        <v>100</v>
      </c>
      <c r="I572" s="166">
        <f t="shared" si="13"/>
        <v>0</v>
      </c>
      <c r="J572" s="208"/>
      <c r="K572" s="209"/>
      <c r="L572" s="210"/>
      <c r="M572" s="319"/>
      <c r="N572" s="320"/>
    </row>
    <row r="573" spans="1:15" ht="16.5" hidden="1" customHeight="1">
      <c r="A573" s="159">
        <v>57</v>
      </c>
      <c r="B573" s="205"/>
      <c r="C573" s="162"/>
      <c r="D573" s="162"/>
      <c r="E573" s="206"/>
      <c r="F573" s="316"/>
      <c r="G573" s="316"/>
      <c r="H573" s="203">
        <v>100</v>
      </c>
      <c r="I573" s="166">
        <f t="shared" si="13"/>
        <v>0</v>
      </c>
      <c r="J573" s="208"/>
      <c r="K573" s="209"/>
      <c r="L573" s="210"/>
      <c r="M573" s="319"/>
      <c r="N573" s="320"/>
      <c r="O573" s="158"/>
    </row>
    <row r="574" spans="1:15" ht="11.25" hidden="1" customHeight="1">
      <c r="A574" s="159">
        <v>58</v>
      </c>
      <c r="B574" s="205"/>
      <c r="C574" s="162"/>
      <c r="D574" s="162"/>
      <c r="E574" s="206"/>
      <c r="F574" s="316"/>
      <c r="G574" s="316"/>
      <c r="H574" s="203">
        <v>100</v>
      </c>
      <c r="I574" s="166">
        <f t="shared" si="13"/>
        <v>0</v>
      </c>
      <c r="J574" s="208"/>
      <c r="K574" s="209"/>
      <c r="L574" s="210"/>
      <c r="M574" s="319"/>
      <c r="N574" s="320"/>
      <c r="O574" s="158"/>
    </row>
    <row r="575" spans="1:15" hidden="1">
      <c r="A575" s="159">
        <v>59</v>
      </c>
      <c r="B575" s="205"/>
      <c r="C575" s="162"/>
      <c r="D575" s="162"/>
      <c r="E575" s="206"/>
      <c r="F575" s="316"/>
      <c r="G575" s="316"/>
      <c r="H575" s="203">
        <v>100</v>
      </c>
      <c r="I575" s="166">
        <f t="shared" si="13"/>
        <v>0</v>
      </c>
      <c r="J575" s="208"/>
      <c r="K575" s="209"/>
      <c r="L575" s="210"/>
      <c r="M575" s="319"/>
      <c r="N575" s="320"/>
      <c r="O575" s="158"/>
    </row>
    <row r="576" spans="1:15" hidden="1">
      <c r="A576" s="159">
        <v>60</v>
      </c>
      <c r="B576" s="205"/>
      <c r="C576" s="162"/>
      <c r="D576" s="162"/>
      <c r="E576" s="206"/>
      <c r="F576" s="316"/>
      <c r="G576" s="316"/>
      <c r="H576" s="203">
        <v>100</v>
      </c>
      <c r="I576" s="166">
        <f t="shared" si="13"/>
        <v>0</v>
      </c>
      <c r="J576" s="208"/>
      <c r="K576" s="209"/>
      <c r="L576" s="210"/>
      <c r="M576" s="319"/>
      <c r="N576" s="320"/>
      <c r="O576" s="158"/>
    </row>
    <row r="577" spans="1:48" hidden="1">
      <c r="A577" s="159">
        <v>61</v>
      </c>
      <c r="B577" s="205"/>
      <c r="C577" s="162"/>
      <c r="D577" s="162"/>
      <c r="E577" s="206"/>
      <c r="F577" s="316"/>
      <c r="G577" s="316"/>
      <c r="H577" s="203">
        <v>100</v>
      </c>
      <c r="I577" s="166">
        <f t="shared" si="13"/>
        <v>0</v>
      </c>
      <c r="J577" s="208"/>
      <c r="K577" s="209"/>
      <c r="L577" s="210"/>
      <c r="M577" s="319"/>
      <c r="N577" s="320"/>
      <c r="O577" s="158"/>
    </row>
    <row r="578" spans="1:48" hidden="1">
      <c r="A578" s="159">
        <v>62</v>
      </c>
      <c r="B578" s="205"/>
      <c r="C578" s="162"/>
      <c r="D578" s="162"/>
      <c r="E578" s="206"/>
      <c r="F578" s="316"/>
      <c r="G578" s="316"/>
      <c r="H578" s="203">
        <v>100</v>
      </c>
      <c r="I578" s="166">
        <f t="shared" si="13"/>
        <v>0</v>
      </c>
      <c r="J578" s="208"/>
      <c r="K578" s="209"/>
      <c r="L578" s="210"/>
      <c r="M578" s="319"/>
      <c r="N578" s="320"/>
      <c r="O578" s="158"/>
    </row>
    <row r="579" spans="1:48" s="183" customFormat="1" ht="11.25" hidden="1">
      <c r="A579" s="159">
        <v>63</v>
      </c>
      <c r="B579" s="205"/>
      <c r="C579" s="162"/>
      <c r="D579" s="162"/>
      <c r="E579" s="206"/>
      <c r="F579" s="316"/>
      <c r="G579" s="316"/>
      <c r="H579" s="203">
        <v>100</v>
      </c>
      <c r="I579" s="166">
        <f t="shared" si="13"/>
        <v>0</v>
      </c>
      <c r="J579" s="208"/>
      <c r="K579" s="209"/>
      <c r="L579" s="210"/>
      <c r="M579" s="319"/>
      <c r="N579" s="320"/>
      <c r="O579" s="158"/>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2"/>
      <c r="AR579" s="182"/>
      <c r="AS579" s="182"/>
      <c r="AT579" s="182"/>
      <c r="AU579" s="182"/>
      <c r="AV579" s="182"/>
    </row>
    <row r="580" spans="1:48" s="191" customFormat="1" ht="11.25" hidden="1">
      <c r="A580" s="159">
        <v>64</v>
      </c>
      <c r="B580" s="205"/>
      <c r="C580" s="162"/>
      <c r="D580" s="162"/>
      <c r="E580" s="206"/>
      <c r="F580" s="316"/>
      <c r="G580" s="316"/>
      <c r="H580" s="203">
        <v>100</v>
      </c>
      <c r="I580" s="166">
        <f t="shared" si="13"/>
        <v>0</v>
      </c>
      <c r="J580" s="208"/>
      <c r="K580" s="209"/>
      <c r="L580" s="210"/>
      <c r="M580" s="319"/>
      <c r="N580" s="320"/>
      <c r="O580" s="158"/>
      <c r="P580" s="190"/>
      <c r="Q580" s="190"/>
      <c r="R580" s="190"/>
      <c r="S580" s="190"/>
      <c r="T580" s="190"/>
      <c r="U580" s="190"/>
      <c r="V580" s="190"/>
      <c r="W580" s="190"/>
      <c r="X580" s="190"/>
      <c r="Y580" s="190"/>
      <c r="Z580" s="190"/>
      <c r="AA580" s="190"/>
      <c r="AB580" s="190"/>
      <c r="AC580" s="190"/>
      <c r="AD580" s="190"/>
      <c r="AE580" s="190"/>
      <c r="AF580" s="190"/>
      <c r="AG580" s="190"/>
      <c r="AH580" s="190"/>
      <c r="AI580" s="190"/>
      <c r="AJ580" s="190"/>
      <c r="AK580" s="190"/>
      <c r="AL580" s="190"/>
      <c r="AM580" s="190"/>
      <c r="AN580" s="190"/>
      <c r="AO580" s="190"/>
      <c r="AP580" s="190"/>
      <c r="AQ580" s="190"/>
      <c r="AR580" s="190"/>
      <c r="AS580" s="190"/>
      <c r="AT580" s="190"/>
      <c r="AU580" s="190"/>
      <c r="AV580" s="190"/>
    </row>
    <row r="581" spans="1:48" s="191" customFormat="1" ht="11.25" hidden="1">
      <c r="A581" s="159">
        <v>65</v>
      </c>
      <c r="B581" s="205"/>
      <c r="C581" s="162"/>
      <c r="D581" s="162"/>
      <c r="E581" s="206"/>
      <c r="F581" s="316"/>
      <c r="G581" s="316"/>
      <c r="H581" s="203">
        <v>100</v>
      </c>
      <c r="I581" s="166">
        <f t="shared" si="13"/>
        <v>0</v>
      </c>
      <c r="J581" s="208"/>
      <c r="K581" s="209"/>
      <c r="L581" s="210"/>
      <c r="M581" s="319"/>
      <c r="N581" s="320"/>
      <c r="O581" s="158"/>
      <c r="P581" s="190"/>
      <c r="Q581" s="190"/>
      <c r="R581" s="190"/>
      <c r="S581" s="190"/>
      <c r="T581" s="190"/>
      <c r="U581" s="190"/>
      <c r="V581" s="190"/>
      <c r="W581" s="190"/>
      <c r="X581" s="190"/>
      <c r="Y581" s="190"/>
      <c r="Z581" s="190"/>
      <c r="AA581" s="190"/>
      <c r="AB581" s="190"/>
      <c r="AC581" s="190"/>
      <c r="AD581" s="190"/>
      <c r="AE581" s="190"/>
      <c r="AF581" s="190"/>
      <c r="AG581" s="190"/>
      <c r="AH581" s="190"/>
      <c r="AI581" s="190"/>
      <c r="AJ581" s="190"/>
      <c r="AK581" s="190"/>
      <c r="AL581" s="190"/>
      <c r="AM581" s="190"/>
      <c r="AN581" s="190"/>
      <c r="AO581" s="190"/>
      <c r="AP581" s="190"/>
      <c r="AQ581" s="190"/>
      <c r="AR581" s="190"/>
      <c r="AS581" s="190"/>
      <c r="AT581" s="190"/>
      <c r="AU581" s="190"/>
      <c r="AV581" s="190"/>
    </row>
    <row r="582" spans="1:48" s="191" customFormat="1" ht="11.25" hidden="1">
      <c r="A582" s="159">
        <v>66</v>
      </c>
      <c r="B582" s="205"/>
      <c r="C582" s="162"/>
      <c r="D582" s="162"/>
      <c r="E582" s="206"/>
      <c r="F582" s="316"/>
      <c r="G582" s="316"/>
      <c r="H582" s="203">
        <v>100</v>
      </c>
      <c r="I582" s="166">
        <f t="shared" ref="I582:I594" si="14">(F582+G582)*H582/100</f>
        <v>0</v>
      </c>
      <c r="J582" s="208"/>
      <c r="K582" s="209"/>
      <c r="L582" s="210"/>
      <c r="M582" s="319"/>
      <c r="N582" s="320"/>
      <c r="O582" s="158"/>
      <c r="P582" s="190"/>
      <c r="Q582" s="190"/>
      <c r="R582" s="190"/>
      <c r="S582" s="190"/>
      <c r="T582" s="190"/>
      <c r="U582" s="190"/>
      <c r="V582" s="190"/>
      <c r="W582" s="190"/>
      <c r="X582" s="190"/>
      <c r="Y582" s="190"/>
      <c r="Z582" s="190"/>
      <c r="AA582" s="190"/>
      <c r="AB582" s="190"/>
      <c r="AC582" s="190"/>
      <c r="AD582" s="190"/>
      <c r="AE582" s="190"/>
      <c r="AF582" s="190"/>
      <c r="AG582" s="190"/>
      <c r="AH582" s="190"/>
      <c r="AI582" s="190"/>
      <c r="AJ582" s="190"/>
      <c r="AK582" s="190"/>
      <c r="AL582" s="190"/>
      <c r="AM582" s="190"/>
      <c r="AN582" s="190"/>
      <c r="AO582" s="190"/>
      <c r="AP582" s="190"/>
      <c r="AQ582" s="190"/>
      <c r="AR582" s="190"/>
      <c r="AS582" s="190"/>
      <c r="AT582" s="190"/>
      <c r="AU582" s="190"/>
      <c r="AV582" s="190"/>
    </row>
    <row r="583" spans="1:48" s="191" customFormat="1" ht="11.25" hidden="1">
      <c r="A583" s="159">
        <v>67</v>
      </c>
      <c r="B583" s="205"/>
      <c r="C583" s="162"/>
      <c r="D583" s="162"/>
      <c r="E583" s="206"/>
      <c r="F583" s="316"/>
      <c r="G583" s="316"/>
      <c r="H583" s="203">
        <v>100</v>
      </c>
      <c r="I583" s="166">
        <f t="shared" si="14"/>
        <v>0</v>
      </c>
      <c r="J583" s="208"/>
      <c r="K583" s="209"/>
      <c r="L583" s="210"/>
      <c r="M583" s="319"/>
      <c r="N583" s="320"/>
      <c r="O583" s="158"/>
      <c r="P583" s="190"/>
      <c r="Q583" s="190"/>
      <c r="R583" s="190"/>
      <c r="S583" s="190"/>
      <c r="T583" s="190"/>
      <c r="U583" s="190"/>
      <c r="V583" s="190"/>
      <c r="W583" s="190"/>
      <c r="X583" s="190"/>
      <c r="Y583" s="190"/>
      <c r="Z583" s="190"/>
      <c r="AA583" s="190"/>
      <c r="AB583" s="190"/>
      <c r="AC583" s="190"/>
      <c r="AD583" s="190"/>
      <c r="AE583" s="190"/>
      <c r="AF583" s="190"/>
      <c r="AG583" s="190"/>
      <c r="AH583" s="190"/>
      <c r="AI583" s="190"/>
      <c r="AJ583" s="190"/>
      <c r="AK583" s="190"/>
      <c r="AL583" s="190"/>
      <c r="AM583" s="190"/>
      <c r="AN583" s="190"/>
      <c r="AO583" s="190"/>
      <c r="AP583" s="190"/>
      <c r="AQ583" s="190"/>
      <c r="AR583" s="190"/>
      <c r="AS583" s="190"/>
      <c r="AT583" s="190"/>
      <c r="AU583" s="190"/>
      <c r="AV583" s="190"/>
    </row>
    <row r="584" spans="1:48" s="191" customFormat="1" ht="11.25" hidden="1">
      <c r="A584" s="159">
        <v>68</v>
      </c>
      <c r="B584" s="205"/>
      <c r="C584" s="162"/>
      <c r="D584" s="162"/>
      <c r="E584" s="206"/>
      <c r="F584" s="316"/>
      <c r="G584" s="316"/>
      <c r="H584" s="203">
        <v>100</v>
      </c>
      <c r="I584" s="166">
        <f t="shared" si="14"/>
        <v>0</v>
      </c>
      <c r="J584" s="208"/>
      <c r="K584" s="209"/>
      <c r="L584" s="210"/>
      <c r="M584" s="319"/>
      <c r="N584" s="320"/>
      <c r="O584" s="158"/>
      <c r="P584" s="190"/>
      <c r="Q584" s="190"/>
      <c r="R584" s="190"/>
      <c r="S584" s="190"/>
      <c r="T584" s="190"/>
      <c r="U584" s="190"/>
      <c r="V584" s="190"/>
      <c r="W584" s="190"/>
      <c r="X584" s="190"/>
      <c r="Y584" s="190"/>
      <c r="Z584" s="190"/>
      <c r="AA584" s="190"/>
      <c r="AB584" s="190"/>
      <c r="AC584" s="190"/>
      <c r="AD584" s="190"/>
      <c r="AE584" s="190"/>
      <c r="AF584" s="190"/>
      <c r="AG584" s="190"/>
      <c r="AH584" s="190"/>
      <c r="AI584" s="190"/>
      <c r="AJ584" s="190"/>
      <c r="AK584" s="190"/>
      <c r="AL584" s="190"/>
      <c r="AM584" s="190"/>
      <c r="AN584" s="190"/>
      <c r="AO584" s="190"/>
      <c r="AP584" s="190"/>
      <c r="AQ584" s="190"/>
      <c r="AR584" s="190"/>
      <c r="AS584" s="190"/>
      <c r="AT584" s="190"/>
      <c r="AU584" s="190"/>
      <c r="AV584" s="190"/>
    </row>
    <row r="585" spans="1:48" s="191" customFormat="1" ht="11.25" hidden="1">
      <c r="A585" s="159">
        <v>69</v>
      </c>
      <c r="B585" s="205"/>
      <c r="C585" s="162"/>
      <c r="D585" s="162"/>
      <c r="E585" s="206"/>
      <c r="F585" s="316"/>
      <c r="G585" s="316"/>
      <c r="H585" s="203">
        <v>100</v>
      </c>
      <c r="I585" s="166">
        <f t="shared" si="14"/>
        <v>0</v>
      </c>
      <c r="J585" s="208"/>
      <c r="K585" s="209"/>
      <c r="L585" s="210"/>
      <c r="M585" s="319"/>
      <c r="N585" s="320"/>
      <c r="O585" s="158"/>
      <c r="P585" s="190"/>
      <c r="Q585" s="190"/>
      <c r="R585" s="190"/>
      <c r="S585" s="190"/>
      <c r="T585" s="190"/>
      <c r="U585" s="190"/>
      <c r="V585" s="190"/>
      <c r="W585" s="190"/>
      <c r="X585" s="190"/>
      <c r="Y585" s="190"/>
      <c r="Z585" s="190"/>
      <c r="AA585" s="190"/>
      <c r="AB585" s="190"/>
      <c r="AC585" s="190"/>
      <c r="AD585" s="190"/>
      <c r="AE585" s="190"/>
      <c r="AF585" s="190"/>
      <c r="AG585" s="190"/>
      <c r="AH585" s="190"/>
      <c r="AI585" s="190"/>
      <c r="AJ585" s="190"/>
      <c r="AK585" s="190"/>
      <c r="AL585" s="190"/>
      <c r="AM585" s="190"/>
      <c r="AN585" s="190"/>
      <c r="AO585" s="190"/>
      <c r="AP585" s="190"/>
      <c r="AQ585" s="190"/>
      <c r="AR585" s="190"/>
      <c r="AS585" s="190"/>
      <c r="AT585" s="190"/>
      <c r="AU585" s="190"/>
      <c r="AV585" s="190"/>
    </row>
    <row r="586" spans="1:48" s="191" customFormat="1" ht="11.25" hidden="1">
      <c r="A586" s="159">
        <v>70</v>
      </c>
      <c r="B586" s="205"/>
      <c r="C586" s="162"/>
      <c r="D586" s="162"/>
      <c r="E586" s="206"/>
      <c r="F586" s="316"/>
      <c r="G586" s="316"/>
      <c r="H586" s="203">
        <v>100</v>
      </c>
      <c r="I586" s="166">
        <f t="shared" si="14"/>
        <v>0</v>
      </c>
      <c r="J586" s="208"/>
      <c r="K586" s="209"/>
      <c r="L586" s="210"/>
      <c r="M586" s="319"/>
      <c r="N586" s="320"/>
      <c r="O586" s="158"/>
      <c r="P586" s="190"/>
      <c r="Q586" s="190"/>
      <c r="R586" s="190"/>
      <c r="S586" s="190"/>
      <c r="T586" s="190"/>
      <c r="U586" s="190"/>
      <c r="V586" s="190"/>
      <c r="W586" s="190"/>
      <c r="X586" s="190"/>
      <c r="Y586" s="190"/>
      <c r="Z586" s="190"/>
      <c r="AA586" s="190"/>
      <c r="AB586" s="190"/>
      <c r="AC586" s="190"/>
      <c r="AD586" s="190"/>
      <c r="AE586" s="190"/>
      <c r="AF586" s="190"/>
      <c r="AG586" s="190"/>
      <c r="AH586" s="190"/>
      <c r="AI586" s="190"/>
      <c r="AJ586" s="190"/>
      <c r="AK586" s="190"/>
      <c r="AL586" s="190"/>
      <c r="AM586" s="190"/>
      <c r="AN586" s="190"/>
      <c r="AO586" s="190"/>
      <c r="AP586" s="190"/>
      <c r="AQ586" s="190"/>
      <c r="AR586" s="190"/>
      <c r="AS586" s="190"/>
      <c r="AT586" s="190"/>
      <c r="AU586" s="190"/>
      <c r="AV586" s="190"/>
    </row>
    <row r="587" spans="1:48" s="191" customFormat="1" ht="11.25" hidden="1">
      <c r="A587" s="159">
        <v>71</v>
      </c>
      <c r="B587" s="205"/>
      <c r="C587" s="162"/>
      <c r="D587" s="162"/>
      <c r="E587" s="206"/>
      <c r="F587" s="316"/>
      <c r="G587" s="316"/>
      <c r="H587" s="203">
        <v>100</v>
      </c>
      <c r="I587" s="166">
        <f t="shared" si="14"/>
        <v>0</v>
      </c>
      <c r="J587" s="208"/>
      <c r="K587" s="209"/>
      <c r="L587" s="210"/>
      <c r="M587" s="319"/>
      <c r="N587" s="320"/>
      <c r="O587" s="158"/>
      <c r="P587" s="190"/>
      <c r="Q587" s="190"/>
      <c r="R587" s="190"/>
      <c r="S587" s="190"/>
      <c r="T587" s="190"/>
      <c r="U587" s="190"/>
      <c r="V587" s="190"/>
      <c r="W587" s="190"/>
      <c r="X587" s="190"/>
      <c r="Y587" s="190"/>
      <c r="Z587" s="190"/>
      <c r="AA587" s="190"/>
      <c r="AB587" s="190"/>
      <c r="AC587" s="190"/>
      <c r="AD587" s="190"/>
      <c r="AE587" s="190"/>
      <c r="AF587" s="190"/>
      <c r="AG587" s="190"/>
      <c r="AH587" s="190"/>
      <c r="AI587" s="190"/>
      <c r="AJ587" s="190"/>
      <c r="AK587" s="190"/>
      <c r="AL587" s="190"/>
      <c r="AM587" s="190"/>
      <c r="AN587" s="190"/>
      <c r="AO587" s="190"/>
      <c r="AP587" s="190"/>
      <c r="AQ587" s="190"/>
      <c r="AR587" s="190"/>
      <c r="AS587" s="190"/>
      <c r="AT587" s="190"/>
      <c r="AU587" s="190"/>
      <c r="AV587" s="190"/>
    </row>
    <row r="588" spans="1:48" s="191" customFormat="1" ht="11.25" hidden="1">
      <c r="A588" s="159">
        <v>72</v>
      </c>
      <c r="B588" s="205"/>
      <c r="C588" s="162"/>
      <c r="D588" s="162"/>
      <c r="E588" s="206"/>
      <c r="F588" s="316"/>
      <c r="G588" s="316"/>
      <c r="H588" s="203">
        <v>100</v>
      </c>
      <c r="I588" s="166">
        <f t="shared" si="14"/>
        <v>0</v>
      </c>
      <c r="J588" s="208"/>
      <c r="K588" s="209"/>
      <c r="L588" s="210"/>
      <c r="M588" s="319"/>
      <c r="N588" s="320"/>
      <c r="O588" s="158"/>
      <c r="P588" s="190"/>
      <c r="Q588" s="190"/>
      <c r="R588" s="190"/>
      <c r="S588" s="190"/>
      <c r="T588" s="190"/>
      <c r="U588" s="190"/>
      <c r="V588" s="190"/>
      <c r="W588" s="190"/>
      <c r="X588" s="190"/>
      <c r="Y588" s="190"/>
      <c r="Z588" s="190"/>
      <c r="AA588" s="190"/>
      <c r="AB588" s="190"/>
      <c r="AC588" s="190"/>
      <c r="AD588" s="190"/>
      <c r="AE588" s="190"/>
      <c r="AF588" s="190"/>
      <c r="AG588" s="190"/>
      <c r="AH588" s="190"/>
      <c r="AI588" s="190"/>
      <c r="AJ588" s="190"/>
      <c r="AK588" s="190"/>
      <c r="AL588" s="190"/>
      <c r="AM588" s="190"/>
      <c r="AN588" s="190"/>
      <c r="AO588" s="190"/>
      <c r="AP588" s="190"/>
      <c r="AQ588" s="190"/>
      <c r="AR588" s="190"/>
      <c r="AS588" s="190"/>
      <c r="AT588" s="190"/>
      <c r="AU588" s="190"/>
      <c r="AV588" s="190"/>
    </row>
    <row r="589" spans="1:48" s="191" customFormat="1" ht="11.25" hidden="1">
      <c r="A589" s="159">
        <v>73</v>
      </c>
      <c r="B589" s="205"/>
      <c r="C589" s="162"/>
      <c r="D589" s="162"/>
      <c r="E589" s="206"/>
      <c r="F589" s="316"/>
      <c r="G589" s="316"/>
      <c r="H589" s="203">
        <v>100</v>
      </c>
      <c r="I589" s="166">
        <f t="shared" si="14"/>
        <v>0</v>
      </c>
      <c r="J589" s="208"/>
      <c r="K589" s="209"/>
      <c r="L589" s="210"/>
      <c r="M589" s="319"/>
      <c r="N589" s="320"/>
      <c r="O589" s="158"/>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row>
    <row r="590" spans="1:48" s="191" customFormat="1" ht="11.25" hidden="1">
      <c r="A590" s="159">
        <v>74</v>
      </c>
      <c r="B590" s="205"/>
      <c r="C590" s="162"/>
      <c r="D590" s="162"/>
      <c r="E590" s="206"/>
      <c r="F590" s="316"/>
      <c r="G590" s="316"/>
      <c r="H590" s="203">
        <v>100</v>
      </c>
      <c r="I590" s="166">
        <f t="shared" si="14"/>
        <v>0</v>
      </c>
      <c r="J590" s="208"/>
      <c r="K590" s="209"/>
      <c r="L590" s="210"/>
      <c r="M590" s="319"/>
      <c r="N590" s="320"/>
      <c r="O590" s="158"/>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row>
    <row r="591" spans="1:48" s="191" customFormat="1" ht="11.25" hidden="1">
      <c r="A591" s="159">
        <v>75</v>
      </c>
      <c r="B591" s="205"/>
      <c r="C591" s="162"/>
      <c r="D591" s="162"/>
      <c r="E591" s="206"/>
      <c r="F591" s="316"/>
      <c r="G591" s="316"/>
      <c r="H591" s="203">
        <v>100</v>
      </c>
      <c r="I591" s="166">
        <f t="shared" si="14"/>
        <v>0</v>
      </c>
      <c r="J591" s="208"/>
      <c r="K591" s="209"/>
      <c r="L591" s="210"/>
      <c r="M591" s="319"/>
      <c r="N591" s="320"/>
      <c r="O591" s="158"/>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row>
    <row r="592" spans="1:48" s="191" customFormat="1" ht="11.25" hidden="1">
      <c r="A592" s="159">
        <v>76</v>
      </c>
      <c r="B592" s="205"/>
      <c r="C592" s="162"/>
      <c r="D592" s="162"/>
      <c r="E592" s="206"/>
      <c r="F592" s="316"/>
      <c r="G592" s="316"/>
      <c r="H592" s="203">
        <v>100</v>
      </c>
      <c r="I592" s="166">
        <f t="shared" si="14"/>
        <v>0</v>
      </c>
      <c r="J592" s="208"/>
      <c r="K592" s="209"/>
      <c r="L592" s="210"/>
      <c r="M592" s="319"/>
      <c r="N592" s="320"/>
      <c r="O592" s="158"/>
      <c r="P592" s="190"/>
      <c r="Q592" s="190"/>
      <c r="R592" s="190"/>
      <c r="S592" s="190"/>
      <c r="T592" s="190"/>
      <c r="U592" s="190"/>
      <c r="V592" s="190"/>
      <c r="W592" s="190"/>
      <c r="X592" s="190"/>
      <c r="Y592" s="190"/>
      <c r="Z592" s="190"/>
      <c r="AA592" s="190"/>
      <c r="AB592" s="190"/>
      <c r="AC592" s="190"/>
      <c r="AD592" s="190"/>
      <c r="AE592" s="190"/>
      <c r="AF592" s="190"/>
      <c r="AG592" s="190"/>
      <c r="AH592" s="190"/>
      <c r="AI592" s="190"/>
      <c r="AJ592" s="190"/>
      <c r="AK592" s="190"/>
      <c r="AL592" s="190"/>
      <c r="AM592" s="190"/>
      <c r="AN592" s="190"/>
      <c r="AO592" s="190"/>
      <c r="AP592" s="190"/>
      <c r="AQ592" s="190"/>
      <c r="AR592" s="190"/>
      <c r="AS592" s="190"/>
      <c r="AT592" s="190"/>
      <c r="AU592" s="190"/>
      <c r="AV592" s="190"/>
    </row>
    <row r="593" spans="1:48" s="191" customFormat="1" ht="11.25" hidden="1">
      <c r="A593" s="159">
        <v>77</v>
      </c>
      <c r="B593" s="205"/>
      <c r="C593" s="162"/>
      <c r="D593" s="162"/>
      <c r="E593" s="206"/>
      <c r="F593" s="316"/>
      <c r="G593" s="316"/>
      <c r="H593" s="203">
        <v>100</v>
      </c>
      <c r="I593" s="166">
        <f t="shared" si="14"/>
        <v>0</v>
      </c>
      <c r="J593" s="208"/>
      <c r="K593" s="209"/>
      <c r="L593" s="210"/>
      <c r="M593" s="319"/>
      <c r="N593" s="320"/>
      <c r="O593" s="158"/>
      <c r="P593" s="190"/>
      <c r="Q593" s="190"/>
      <c r="R593" s="190"/>
      <c r="S593" s="190"/>
      <c r="T593" s="190"/>
      <c r="U593" s="190"/>
      <c r="V593" s="190"/>
      <c r="W593" s="190"/>
      <c r="X593" s="190"/>
      <c r="Y593" s="190"/>
      <c r="Z593" s="190"/>
      <c r="AA593" s="190"/>
      <c r="AB593" s="190"/>
      <c r="AC593" s="190"/>
      <c r="AD593" s="190"/>
      <c r="AE593" s="190"/>
      <c r="AF593" s="190"/>
      <c r="AG593" s="190"/>
      <c r="AH593" s="190"/>
      <c r="AI593" s="190"/>
      <c r="AJ593" s="190"/>
      <c r="AK593" s="190"/>
      <c r="AL593" s="190"/>
      <c r="AM593" s="190"/>
      <c r="AN593" s="190"/>
      <c r="AO593" s="190"/>
      <c r="AP593" s="190"/>
      <c r="AQ593" s="190"/>
      <c r="AR593" s="190"/>
      <c r="AS593" s="190"/>
      <c r="AT593" s="190"/>
      <c r="AU593" s="190"/>
      <c r="AV593" s="190"/>
    </row>
    <row r="594" spans="1:48" s="191" customFormat="1" ht="12" hidden="1" thickBot="1">
      <c r="A594" s="463">
        <v>78</v>
      </c>
      <c r="B594" s="205"/>
      <c r="C594" s="162"/>
      <c r="D594" s="162"/>
      <c r="E594" s="206"/>
      <c r="F594" s="316"/>
      <c r="G594" s="316"/>
      <c r="H594" s="203">
        <v>100</v>
      </c>
      <c r="I594" s="166">
        <f t="shared" si="14"/>
        <v>0</v>
      </c>
      <c r="J594" s="208"/>
      <c r="K594" s="209"/>
      <c r="L594" s="210"/>
      <c r="M594" s="319"/>
      <c r="N594" s="320"/>
      <c r="O594" s="158"/>
      <c r="P594" s="190"/>
      <c r="Q594" s="190"/>
      <c r="R594" s="190"/>
      <c r="S594" s="190"/>
      <c r="T594" s="190"/>
      <c r="U594" s="190"/>
      <c r="V594" s="190"/>
      <c r="W594" s="190"/>
      <c r="X594" s="190"/>
      <c r="Y594" s="190"/>
      <c r="Z594" s="190"/>
      <c r="AA594" s="190"/>
      <c r="AB594" s="190"/>
      <c r="AC594" s="190"/>
      <c r="AD594" s="190"/>
      <c r="AE594" s="190"/>
      <c r="AF594" s="190"/>
      <c r="AG594" s="190"/>
      <c r="AH594" s="190"/>
      <c r="AI594" s="190"/>
      <c r="AJ594" s="190"/>
      <c r="AK594" s="190"/>
      <c r="AL594" s="190"/>
      <c r="AM594" s="190"/>
      <c r="AN594" s="190"/>
      <c r="AO594" s="190"/>
      <c r="AP594" s="190"/>
      <c r="AQ594" s="190"/>
      <c r="AR594" s="190"/>
      <c r="AS594" s="190"/>
      <c r="AT594" s="190"/>
      <c r="AU594" s="190"/>
      <c r="AV594" s="190"/>
    </row>
    <row r="595" spans="1:48" s="191" customFormat="1" ht="15" thickBot="1">
      <c r="A595" s="315"/>
      <c r="B595" s="472"/>
      <c r="C595" s="472"/>
      <c r="D595" s="472"/>
      <c r="E595" s="472"/>
      <c r="F595" s="472"/>
      <c r="G595" s="472"/>
      <c r="H595" s="476"/>
      <c r="I595" s="195">
        <f>SUM(I517:I594)</f>
        <v>0</v>
      </c>
      <c r="J595" s="472"/>
      <c r="K595" s="472"/>
      <c r="L595" s="472"/>
      <c r="M595" s="59"/>
      <c r="N595" s="59"/>
      <c r="O595" s="59"/>
      <c r="P595" s="190"/>
      <c r="Q595" s="190"/>
      <c r="R595" s="190"/>
      <c r="S595" s="190"/>
      <c r="T595" s="190"/>
      <c r="U595" s="190"/>
      <c r="V595" s="190"/>
      <c r="W595" s="190"/>
      <c r="X595" s="190"/>
      <c r="Y595" s="190"/>
      <c r="Z595" s="190"/>
      <c r="AA595" s="190"/>
      <c r="AB595" s="190"/>
      <c r="AC595" s="190"/>
      <c r="AD595" s="190"/>
      <c r="AE595" s="190"/>
      <c r="AF595" s="190"/>
      <c r="AG595" s="190"/>
      <c r="AH595" s="190"/>
      <c r="AI595" s="190"/>
      <c r="AJ595" s="190"/>
      <c r="AK595" s="190"/>
      <c r="AL595" s="190"/>
      <c r="AM595" s="190"/>
      <c r="AN595" s="190"/>
      <c r="AO595" s="190"/>
      <c r="AP595" s="190"/>
      <c r="AQ595" s="190"/>
      <c r="AR595" s="190"/>
      <c r="AS595" s="190"/>
      <c r="AT595" s="190"/>
      <c r="AU595" s="190"/>
      <c r="AV595" s="190"/>
    </row>
    <row r="596" spans="1:48" s="191" customFormat="1">
      <c r="A596" s="574" t="s">
        <v>127</v>
      </c>
      <c r="B596" s="574"/>
      <c r="C596" s="574"/>
      <c r="D596" s="574"/>
      <c r="E596" s="574"/>
      <c r="F596" s="574"/>
      <c r="G596" s="574"/>
      <c r="H596" s="574"/>
      <c r="I596" s="574"/>
      <c r="J596" s="574"/>
      <c r="K596" s="574"/>
      <c r="L596" s="574"/>
      <c r="M596" s="574"/>
      <c r="N596" s="59"/>
      <c r="O596" s="59"/>
      <c r="P596" s="190"/>
      <c r="Q596" s="190"/>
      <c r="R596" s="190"/>
      <c r="S596" s="190"/>
      <c r="T596" s="190"/>
      <c r="U596" s="190"/>
      <c r="V596" s="190"/>
      <c r="W596" s="190"/>
      <c r="X596" s="190"/>
      <c r="Y596" s="190"/>
      <c r="Z596" s="190"/>
      <c r="AA596" s="190"/>
      <c r="AB596" s="190"/>
      <c r="AC596" s="190"/>
      <c r="AD596" s="190"/>
      <c r="AE596" s="190"/>
      <c r="AF596" s="190"/>
      <c r="AG596" s="190"/>
      <c r="AH596" s="190"/>
      <c r="AI596" s="190"/>
      <c r="AJ596" s="190"/>
      <c r="AK596" s="190"/>
      <c r="AL596" s="190"/>
      <c r="AM596" s="190"/>
      <c r="AN596" s="190"/>
      <c r="AO596" s="190"/>
      <c r="AP596" s="190"/>
      <c r="AQ596" s="190"/>
      <c r="AR596" s="190"/>
      <c r="AS596" s="190"/>
      <c r="AT596" s="190"/>
      <c r="AU596" s="190"/>
      <c r="AV596" s="190"/>
    </row>
    <row r="597" spans="1:48" s="191" customFormat="1">
      <c r="A597" s="196" t="s">
        <v>133</v>
      </c>
      <c r="B597" s="196"/>
      <c r="C597" s="154"/>
      <c r="D597" s="154"/>
      <c r="E597" s="154"/>
      <c r="F597" s="154"/>
      <c r="G597" s="154"/>
      <c r="H597" s="154"/>
      <c r="I597" s="154"/>
      <c r="J597" s="154"/>
      <c r="K597" s="154"/>
      <c r="L597" s="154"/>
      <c r="M597" s="154"/>
      <c r="N597" s="154"/>
      <c r="O597" s="154"/>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0"/>
      <c r="AL597" s="190"/>
      <c r="AM597" s="190"/>
      <c r="AN597" s="190"/>
      <c r="AO597" s="190"/>
      <c r="AP597" s="190"/>
      <c r="AQ597" s="190"/>
      <c r="AR597" s="190"/>
      <c r="AS597" s="190"/>
      <c r="AT597" s="190"/>
      <c r="AU597" s="190"/>
      <c r="AV597" s="190"/>
    </row>
    <row r="598" spans="1:48" s="191" customFormat="1">
      <c r="A598" s="581" t="s">
        <v>38</v>
      </c>
      <c r="B598" s="581"/>
      <c r="C598" s="581"/>
      <c r="D598" s="581"/>
      <c r="E598" s="581"/>
      <c r="F598" s="581"/>
      <c r="G598" s="581"/>
      <c r="H598" s="581"/>
      <c r="I598" s="581"/>
      <c r="J598" s="581"/>
      <c r="K598" s="581"/>
      <c r="L598" s="581"/>
      <c r="M598" s="59"/>
      <c r="N598" s="59"/>
      <c r="O598" s="59"/>
      <c r="P598" s="190"/>
      <c r="Q598" s="190"/>
      <c r="R598" s="190"/>
      <c r="S598" s="190"/>
      <c r="T598" s="190"/>
      <c r="U598" s="190"/>
      <c r="V598" s="190"/>
      <c r="W598" s="190"/>
      <c r="X598" s="190"/>
      <c r="Y598" s="190"/>
      <c r="Z598" s="190"/>
      <c r="AA598" s="190"/>
      <c r="AB598" s="190"/>
      <c r="AC598" s="190"/>
      <c r="AD598" s="190"/>
      <c r="AE598" s="190"/>
      <c r="AF598" s="190"/>
      <c r="AG598" s="190"/>
      <c r="AH598" s="190"/>
      <c r="AI598" s="190"/>
      <c r="AJ598" s="190"/>
      <c r="AK598" s="190"/>
      <c r="AL598" s="190"/>
      <c r="AM598" s="190"/>
      <c r="AN598" s="190"/>
      <c r="AO598" s="190"/>
      <c r="AP598" s="190"/>
      <c r="AQ598" s="190"/>
      <c r="AR598" s="190"/>
      <c r="AS598" s="190"/>
      <c r="AT598" s="190"/>
      <c r="AU598" s="190"/>
      <c r="AV598" s="190"/>
    </row>
    <row r="599" spans="1:48" s="191" customFormat="1">
      <c r="A599" s="581"/>
      <c r="B599" s="581"/>
      <c r="C599" s="581"/>
      <c r="D599" s="581"/>
      <c r="E599" s="581"/>
      <c r="F599" s="581"/>
      <c r="G599" s="581"/>
      <c r="H599" s="581"/>
      <c r="I599" s="581"/>
      <c r="J599" s="581"/>
      <c r="K599" s="581"/>
      <c r="L599" s="581"/>
      <c r="M599" s="59"/>
      <c r="N599" s="59"/>
      <c r="O599" s="59"/>
      <c r="P599" s="190"/>
      <c r="Q599" s="190"/>
      <c r="R599" s="190"/>
      <c r="S599" s="190"/>
      <c r="T599" s="190"/>
      <c r="U599" s="190"/>
      <c r="V599" s="190"/>
      <c r="W599" s="190"/>
      <c r="X599" s="190"/>
      <c r="Y599" s="190"/>
      <c r="Z599" s="190"/>
      <c r="AA599" s="190"/>
      <c r="AB599" s="190"/>
      <c r="AC599" s="190"/>
      <c r="AD599" s="190"/>
      <c r="AE599" s="190"/>
      <c r="AF599" s="190"/>
      <c r="AG599" s="190"/>
      <c r="AH599" s="190"/>
      <c r="AI599" s="190"/>
      <c r="AJ599" s="190"/>
      <c r="AK599" s="190"/>
      <c r="AL599" s="190"/>
      <c r="AM599" s="190"/>
      <c r="AN599" s="190"/>
      <c r="AO599" s="190"/>
      <c r="AP599" s="190"/>
      <c r="AQ599" s="190"/>
      <c r="AR599" s="190"/>
      <c r="AS599" s="190"/>
      <c r="AT599" s="190"/>
      <c r="AU599" s="190"/>
      <c r="AV599" s="190"/>
    </row>
    <row r="600" spans="1:48" s="191" customFormat="1">
      <c r="A600" s="59"/>
      <c r="B600" s="59"/>
      <c r="C600" s="59"/>
      <c r="D600" s="59"/>
      <c r="E600" s="59"/>
      <c r="F600" s="59"/>
      <c r="G600" s="59"/>
      <c r="H600" s="59"/>
      <c r="I600" s="59"/>
      <c r="J600" s="59"/>
      <c r="K600" s="59"/>
      <c r="L600" s="59"/>
      <c r="M600" s="59"/>
      <c r="N600" s="59"/>
      <c r="O600" s="59"/>
      <c r="P600" s="190"/>
      <c r="Q600" s="190"/>
      <c r="R600" s="190"/>
      <c r="S600" s="190"/>
      <c r="T600" s="190"/>
      <c r="U600" s="190"/>
      <c r="V600" s="190"/>
      <c r="W600" s="190"/>
      <c r="X600" s="190"/>
      <c r="Y600" s="190"/>
      <c r="Z600" s="190"/>
      <c r="AA600" s="190"/>
      <c r="AB600" s="190"/>
      <c r="AC600" s="190"/>
      <c r="AD600" s="190"/>
      <c r="AE600" s="190"/>
      <c r="AF600" s="190"/>
      <c r="AG600" s="190"/>
      <c r="AH600" s="190"/>
      <c r="AI600" s="190"/>
      <c r="AJ600" s="190"/>
      <c r="AK600" s="190"/>
      <c r="AL600" s="190"/>
      <c r="AM600" s="190"/>
      <c r="AN600" s="190"/>
      <c r="AO600" s="190"/>
      <c r="AP600" s="190"/>
      <c r="AQ600" s="190"/>
      <c r="AR600" s="190"/>
      <c r="AS600" s="190"/>
      <c r="AT600" s="190"/>
      <c r="AU600" s="190"/>
      <c r="AV600" s="190"/>
    </row>
    <row r="601" spans="1:48" s="191" customFormat="1" ht="33.75">
      <c r="A601" s="178" t="s">
        <v>13</v>
      </c>
      <c r="B601" s="179" t="s">
        <v>35</v>
      </c>
      <c r="C601" s="178" t="s">
        <v>15</v>
      </c>
      <c r="D601" s="178" t="s">
        <v>14</v>
      </c>
      <c r="E601" s="178" t="s">
        <v>12</v>
      </c>
      <c r="F601" s="178" t="s">
        <v>10</v>
      </c>
      <c r="G601" s="178" t="s">
        <v>9</v>
      </c>
      <c r="H601" s="178" t="s">
        <v>8</v>
      </c>
      <c r="I601" s="178" t="s">
        <v>7</v>
      </c>
      <c r="J601" s="181" t="s">
        <v>6</v>
      </c>
      <c r="K601" s="178" t="s">
        <v>11</v>
      </c>
      <c r="L601" s="211" t="s">
        <v>31</v>
      </c>
      <c r="M601" s="182"/>
      <c r="N601" s="182"/>
      <c r="O601" s="182"/>
      <c r="P601" s="190"/>
      <c r="Q601" s="190"/>
      <c r="R601" s="190"/>
      <c r="S601" s="190"/>
      <c r="T601" s="190"/>
      <c r="U601" s="190"/>
      <c r="V601" s="190"/>
      <c r="W601" s="190"/>
      <c r="X601" s="190"/>
      <c r="Y601" s="190"/>
      <c r="Z601" s="190"/>
      <c r="AA601" s="190"/>
      <c r="AB601" s="190"/>
      <c r="AC601" s="190"/>
      <c r="AD601" s="190"/>
      <c r="AE601" s="190"/>
      <c r="AF601" s="190"/>
      <c r="AG601" s="190"/>
      <c r="AH601" s="190"/>
      <c r="AI601" s="190"/>
      <c r="AJ601" s="190"/>
      <c r="AK601" s="190"/>
      <c r="AL601" s="190"/>
      <c r="AM601" s="190"/>
      <c r="AN601" s="190"/>
      <c r="AO601" s="190"/>
      <c r="AP601" s="190"/>
      <c r="AQ601" s="190"/>
      <c r="AR601" s="190"/>
      <c r="AS601" s="190"/>
      <c r="AT601" s="190"/>
      <c r="AU601" s="190"/>
      <c r="AV601" s="190"/>
    </row>
    <row r="602" spans="1:48" s="191" customFormat="1" ht="12" customHeight="1">
      <c r="A602" s="184">
        <v>1</v>
      </c>
      <c r="B602" s="204"/>
      <c r="C602" s="193"/>
      <c r="D602" s="188"/>
      <c r="E602" s="194"/>
      <c r="F602" s="321"/>
      <c r="G602" s="321"/>
      <c r="H602" s="203">
        <v>100</v>
      </c>
      <c r="I602" s="187">
        <f t="shared" ref="I602:I614" si="15">(F602+G602)*H602/100</f>
        <v>0</v>
      </c>
      <c r="J602" s="188"/>
      <c r="K602" s="212"/>
      <c r="L602" s="213"/>
      <c r="M602" s="190"/>
      <c r="N602" s="190"/>
      <c r="O602" s="190"/>
      <c r="P602" s="190"/>
      <c r="Q602" s="190"/>
      <c r="R602" s="190"/>
      <c r="S602" s="190"/>
      <c r="T602" s="190"/>
      <c r="U602" s="190"/>
      <c r="V602" s="190"/>
      <c r="W602" s="190"/>
      <c r="X602" s="190"/>
      <c r="Y602" s="190"/>
      <c r="Z602" s="190"/>
      <c r="AA602" s="190"/>
      <c r="AB602" s="190"/>
      <c r="AC602" s="190"/>
      <c r="AD602" s="190"/>
      <c r="AE602" s="190"/>
      <c r="AF602" s="190"/>
      <c r="AG602" s="190"/>
      <c r="AH602" s="190"/>
      <c r="AI602" s="190"/>
      <c r="AJ602" s="190"/>
      <c r="AK602" s="190"/>
      <c r="AL602" s="190"/>
      <c r="AM602" s="190"/>
      <c r="AN602" s="190"/>
      <c r="AO602" s="190"/>
      <c r="AP602" s="190"/>
      <c r="AQ602" s="190"/>
      <c r="AR602" s="190"/>
      <c r="AS602" s="190"/>
      <c r="AT602" s="190"/>
      <c r="AU602" s="190"/>
      <c r="AV602" s="190"/>
    </row>
    <row r="603" spans="1:48" s="191" customFormat="1" ht="12" customHeight="1">
      <c r="A603" s="184">
        <v>2</v>
      </c>
      <c r="B603" s="204"/>
      <c r="C603" s="193"/>
      <c r="D603" s="188"/>
      <c r="E603" s="194"/>
      <c r="F603" s="321"/>
      <c r="G603" s="321"/>
      <c r="H603" s="203">
        <v>100</v>
      </c>
      <c r="I603" s="187">
        <f t="shared" si="15"/>
        <v>0</v>
      </c>
      <c r="J603" s="188"/>
      <c r="K603" s="212"/>
      <c r="L603" s="213"/>
      <c r="M603" s="190"/>
      <c r="N603" s="190"/>
      <c r="O603" s="190"/>
      <c r="P603" s="190"/>
      <c r="Q603" s="190"/>
      <c r="R603" s="190"/>
      <c r="S603" s="190"/>
      <c r="T603" s="190"/>
      <c r="U603" s="190"/>
      <c r="V603" s="190"/>
      <c r="W603" s="190"/>
      <c r="X603" s="190"/>
      <c r="Y603" s="190"/>
      <c r="Z603" s="190"/>
      <c r="AA603" s="190"/>
      <c r="AB603" s="190"/>
      <c r="AC603" s="190"/>
      <c r="AD603" s="190"/>
      <c r="AE603" s="190"/>
      <c r="AF603" s="190"/>
      <c r="AG603" s="190"/>
      <c r="AH603" s="190"/>
      <c r="AI603" s="190"/>
      <c r="AJ603" s="190"/>
      <c r="AK603" s="190"/>
      <c r="AL603" s="190"/>
      <c r="AM603" s="190"/>
      <c r="AN603" s="190"/>
      <c r="AO603" s="190"/>
      <c r="AP603" s="190"/>
      <c r="AQ603" s="190"/>
      <c r="AR603" s="190"/>
      <c r="AS603" s="190"/>
      <c r="AT603" s="190"/>
      <c r="AU603" s="190"/>
      <c r="AV603" s="190"/>
    </row>
    <row r="604" spans="1:48" s="191" customFormat="1" ht="11.25" customHeight="1">
      <c r="A604" s="184">
        <v>3</v>
      </c>
      <c r="B604" s="204"/>
      <c r="C604" s="193"/>
      <c r="D604" s="188"/>
      <c r="E604" s="194"/>
      <c r="F604" s="321"/>
      <c r="G604" s="321"/>
      <c r="H604" s="203">
        <v>100</v>
      </c>
      <c r="I604" s="187">
        <f t="shared" si="15"/>
        <v>0</v>
      </c>
      <c r="J604" s="188"/>
      <c r="K604" s="212"/>
      <c r="L604" s="213"/>
      <c r="M604" s="190"/>
      <c r="N604" s="190"/>
      <c r="O604" s="190"/>
      <c r="P604" s="190"/>
      <c r="Q604" s="190"/>
      <c r="R604" s="190"/>
      <c r="S604" s="190"/>
      <c r="T604" s="190"/>
      <c r="U604" s="190"/>
      <c r="V604" s="190"/>
      <c r="W604" s="190"/>
      <c r="X604" s="190"/>
      <c r="Y604" s="190"/>
      <c r="Z604" s="190"/>
      <c r="AA604" s="190"/>
      <c r="AB604" s="190"/>
      <c r="AC604" s="190"/>
      <c r="AD604" s="190"/>
      <c r="AE604" s="190"/>
      <c r="AF604" s="190"/>
      <c r="AG604" s="190"/>
      <c r="AH604" s="190"/>
      <c r="AI604" s="190"/>
      <c r="AJ604" s="190"/>
      <c r="AK604" s="190"/>
      <c r="AL604" s="190"/>
      <c r="AM604" s="190"/>
      <c r="AN604" s="190"/>
      <c r="AO604" s="190"/>
      <c r="AP604" s="190"/>
      <c r="AQ604" s="190"/>
      <c r="AR604" s="190"/>
      <c r="AS604" s="190"/>
      <c r="AT604" s="190"/>
      <c r="AU604" s="190"/>
      <c r="AV604" s="190"/>
    </row>
    <row r="605" spans="1:48" s="191" customFormat="1" ht="11.25" customHeight="1">
      <c r="A605" s="184">
        <v>4</v>
      </c>
      <c r="B605" s="204"/>
      <c r="C605" s="193"/>
      <c r="D605" s="188"/>
      <c r="E605" s="194"/>
      <c r="F605" s="321"/>
      <c r="G605" s="321"/>
      <c r="H605" s="203">
        <v>100</v>
      </c>
      <c r="I605" s="187">
        <f t="shared" si="15"/>
        <v>0</v>
      </c>
      <c r="J605" s="188"/>
      <c r="K605" s="212"/>
      <c r="L605" s="213"/>
      <c r="M605" s="190"/>
      <c r="N605" s="190"/>
      <c r="O605" s="190"/>
      <c r="P605" s="190"/>
      <c r="Q605" s="190"/>
      <c r="R605" s="190"/>
      <c r="S605" s="190"/>
      <c r="T605" s="190"/>
      <c r="U605" s="190"/>
      <c r="V605" s="190"/>
      <c r="W605" s="190"/>
      <c r="X605" s="190"/>
      <c r="Y605" s="190"/>
      <c r="Z605" s="190"/>
      <c r="AA605" s="190"/>
      <c r="AB605" s="190"/>
      <c r="AC605" s="190"/>
      <c r="AD605" s="190"/>
      <c r="AE605" s="190"/>
      <c r="AF605" s="190"/>
      <c r="AG605" s="190"/>
      <c r="AH605" s="190"/>
      <c r="AI605" s="190"/>
      <c r="AJ605" s="190"/>
      <c r="AK605" s="190"/>
      <c r="AL605" s="190"/>
      <c r="AM605" s="190"/>
      <c r="AN605" s="190"/>
      <c r="AO605" s="190"/>
      <c r="AP605" s="190"/>
      <c r="AQ605" s="190"/>
      <c r="AR605" s="190"/>
      <c r="AS605" s="190"/>
      <c r="AT605" s="190"/>
      <c r="AU605" s="190"/>
      <c r="AV605" s="190"/>
    </row>
    <row r="606" spans="1:48" s="191" customFormat="1" ht="11.25" customHeight="1">
      <c r="A606" s="184">
        <v>5</v>
      </c>
      <c r="B606" s="204"/>
      <c r="C606" s="193"/>
      <c r="D606" s="188"/>
      <c r="E606" s="194"/>
      <c r="F606" s="321"/>
      <c r="G606" s="321"/>
      <c r="H606" s="203">
        <v>100</v>
      </c>
      <c r="I606" s="187">
        <f t="shared" si="15"/>
        <v>0</v>
      </c>
      <c r="J606" s="188"/>
      <c r="K606" s="212"/>
      <c r="L606" s="213"/>
      <c r="M606" s="190"/>
      <c r="N606" s="190"/>
      <c r="O606" s="190"/>
      <c r="P606" s="190"/>
      <c r="Q606" s="190"/>
      <c r="R606" s="190"/>
      <c r="S606" s="190"/>
      <c r="T606" s="190"/>
      <c r="U606" s="190"/>
      <c r="V606" s="190"/>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90"/>
      <c r="AR606" s="190"/>
      <c r="AS606" s="190"/>
      <c r="AT606" s="190"/>
      <c r="AU606" s="190"/>
      <c r="AV606" s="190"/>
    </row>
    <row r="607" spans="1:48" s="191" customFormat="1" ht="11.25" customHeight="1">
      <c r="A607" s="184">
        <v>6</v>
      </c>
      <c r="B607" s="204"/>
      <c r="C607" s="193"/>
      <c r="D607" s="188"/>
      <c r="E607" s="194"/>
      <c r="F607" s="321"/>
      <c r="G607" s="321"/>
      <c r="H607" s="203">
        <v>100</v>
      </c>
      <c r="I607" s="187">
        <f t="shared" si="15"/>
        <v>0</v>
      </c>
      <c r="J607" s="188"/>
      <c r="K607" s="212"/>
      <c r="L607" s="213"/>
      <c r="M607" s="190"/>
      <c r="N607" s="190"/>
      <c r="O607" s="190"/>
      <c r="P607" s="190"/>
      <c r="Q607" s="190"/>
      <c r="R607" s="190"/>
      <c r="S607" s="190"/>
      <c r="T607" s="190"/>
      <c r="U607" s="190"/>
      <c r="V607" s="190"/>
      <c r="W607" s="190"/>
      <c r="X607" s="190"/>
      <c r="Y607" s="190"/>
      <c r="Z607" s="190"/>
      <c r="AA607" s="190"/>
      <c r="AB607" s="190"/>
      <c r="AC607" s="190"/>
      <c r="AD607" s="190"/>
      <c r="AE607" s="190"/>
      <c r="AF607" s="190"/>
      <c r="AG607" s="190"/>
      <c r="AH607" s="190"/>
      <c r="AI607" s="190"/>
      <c r="AJ607" s="190"/>
      <c r="AK607" s="190"/>
      <c r="AL607" s="190"/>
      <c r="AM607" s="190"/>
      <c r="AN607" s="190"/>
      <c r="AO607" s="190"/>
      <c r="AP607" s="190"/>
      <c r="AQ607" s="190"/>
      <c r="AR607" s="190"/>
      <c r="AS607" s="190"/>
      <c r="AT607" s="190"/>
      <c r="AU607" s="190"/>
      <c r="AV607" s="190"/>
    </row>
    <row r="608" spans="1:48" s="191" customFormat="1" ht="11.25" customHeight="1">
      <c r="A608" s="184">
        <v>7</v>
      </c>
      <c r="B608" s="204"/>
      <c r="C608" s="193"/>
      <c r="D608" s="188"/>
      <c r="E608" s="194"/>
      <c r="F608" s="321"/>
      <c r="G608" s="321"/>
      <c r="H608" s="203">
        <v>100</v>
      </c>
      <c r="I608" s="187">
        <f t="shared" si="15"/>
        <v>0</v>
      </c>
      <c r="J608" s="188"/>
      <c r="K608" s="212"/>
      <c r="L608" s="213"/>
      <c r="M608" s="190"/>
      <c r="N608" s="190"/>
      <c r="O608" s="190"/>
      <c r="P608" s="190"/>
      <c r="Q608" s="190"/>
      <c r="R608" s="190"/>
      <c r="S608" s="190"/>
      <c r="T608" s="190"/>
      <c r="U608" s="190"/>
      <c r="V608" s="190"/>
      <c r="W608" s="190"/>
      <c r="X608" s="190"/>
      <c r="Y608" s="190"/>
      <c r="Z608" s="190"/>
      <c r="AA608" s="190"/>
      <c r="AB608" s="190"/>
      <c r="AC608" s="190"/>
      <c r="AD608" s="190"/>
      <c r="AE608" s="190"/>
      <c r="AF608" s="190"/>
      <c r="AG608" s="190"/>
      <c r="AH608" s="190"/>
      <c r="AI608" s="190"/>
      <c r="AJ608" s="190"/>
      <c r="AK608" s="190"/>
      <c r="AL608" s="190"/>
      <c r="AM608" s="190"/>
      <c r="AN608" s="190"/>
      <c r="AO608" s="190"/>
      <c r="AP608" s="190"/>
      <c r="AQ608" s="190"/>
      <c r="AR608" s="190"/>
      <c r="AS608" s="190"/>
      <c r="AT608" s="190"/>
      <c r="AU608" s="190"/>
      <c r="AV608" s="190"/>
    </row>
    <row r="609" spans="1:48" s="191" customFormat="1" ht="11.25" customHeight="1">
      <c r="A609" s="184">
        <v>8</v>
      </c>
      <c r="B609" s="204"/>
      <c r="C609" s="193"/>
      <c r="D609" s="188"/>
      <c r="E609" s="194"/>
      <c r="F609" s="321"/>
      <c r="G609" s="321"/>
      <c r="H609" s="203">
        <v>100</v>
      </c>
      <c r="I609" s="187">
        <f t="shared" si="15"/>
        <v>0</v>
      </c>
      <c r="J609" s="188"/>
      <c r="K609" s="212"/>
      <c r="L609" s="213"/>
      <c r="M609" s="190"/>
      <c r="N609" s="190"/>
      <c r="O609" s="190"/>
      <c r="P609" s="190"/>
      <c r="Q609" s="190"/>
      <c r="R609" s="190"/>
      <c r="S609" s="190"/>
      <c r="T609" s="190"/>
      <c r="U609" s="190"/>
      <c r="V609" s="190"/>
      <c r="W609" s="190"/>
      <c r="X609" s="190"/>
      <c r="Y609" s="190"/>
      <c r="Z609" s="190"/>
      <c r="AA609" s="190"/>
      <c r="AB609" s="190"/>
      <c r="AC609" s="190"/>
      <c r="AD609" s="190"/>
      <c r="AE609" s="190"/>
      <c r="AF609" s="190"/>
      <c r="AG609" s="190"/>
      <c r="AH609" s="190"/>
      <c r="AI609" s="190"/>
      <c r="AJ609" s="190"/>
      <c r="AK609" s="190"/>
      <c r="AL609" s="190"/>
      <c r="AM609" s="190"/>
      <c r="AN609" s="190"/>
      <c r="AO609" s="190"/>
      <c r="AP609" s="190"/>
      <c r="AQ609" s="190"/>
      <c r="AR609" s="190"/>
      <c r="AS609" s="190"/>
      <c r="AT609" s="190"/>
      <c r="AU609" s="190"/>
      <c r="AV609" s="190"/>
    </row>
    <row r="610" spans="1:48" s="191" customFormat="1" ht="11.25" customHeight="1">
      <c r="A610" s="184">
        <v>9</v>
      </c>
      <c r="B610" s="204"/>
      <c r="C610" s="193"/>
      <c r="D610" s="188"/>
      <c r="E610" s="194"/>
      <c r="F610" s="321"/>
      <c r="G610" s="321"/>
      <c r="H610" s="203">
        <v>100</v>
      </c>
      <c r="I610" s="187">
        <f t="shared" si="15"/>
        <v>0</v>
      </c>
      <c r="J610" s="188"/>
      <c r="K610" s="212"/>
      <c r="L610" s="213"/>
      <c r="M610" s="190"/>
      <c r="N610" s="190"/>
      <c r="O610" s="190"/>
      <c r="P610" s="190"/>
      <c r="Q610" s="190"/>
      <c r="R610" s="190"/>
      <c r="S610" s="190"/>
      <c r="T610" s="190"/>
      <c r="U610" s="190"/>
      <c r="V610" s="190"/>
      <c r="W610" s="190"/>
      <c r="X610" s="190"/>
      <c r="Y610" s="190"/>
      <c r="Z610" s="190"/>
      <c r="AA610" s="190"/>
      <c r="AB610" s="190"/>
      <c r="AC610" s="190"/>
      <c r="AD610" s="190"/>
      <c r="AE610" s="190"/>
      <c r="AF610" s="190"/>
      <c r="AG610" s="190"/>
      <c r="AH610" s="190"/>
      <c r="AI610" s="190"/>
      <c r="AJ610" s="190"/>
      <c r="AK610" s="190"/>
      <c r="AL610" s="190"/>
      <c r="AM610" s="190"/>
      <c r="AN610" s="190"/>
      <c r="AO610" s="190"/>
      <c r="AP610" s="190"/>
      <c r="AQ610" s="190"/>
      <c r="AR610" s="190"/>
      <c r="AS610" s="190"/>
      <c r="AT610" s="190"/>
      <c r="AU610" s="190"/>
      <c r="AV610" s="190"/>
    </row>
    <row r="611" spans="1:48" s="191" customFormat="1" ht="11.25" customHeight="1">
      <c r="A611" s="184">
        <v>10</v>
      </c>
      <c r="B611" s="204"/>
      <c r="C611" s="193"/>
      <c r="D611" s="188"/>
      <c r="E611" s="194"/>
      <c r="F611" s="321"/>
      <c r="G611" s="321"/>
      <c r="H611" s="203">
        <v>100</v>
      </c>
      <c r="I611" s="187">
        <f t="shared" si="15"/>
        <v>0</v>
      </c>
      <c r="J611" s="188"/>
      <c r="K611" s="212"/>
      <c r="L611" s="213"/>
      <c r="M611" s="190"/>
      <c r="N611" s="190"/>
      <c r="O611" s="190"/>
      <c r="P611" s="190"/>
      <c r="Q611" s="190"/>
      <c r="R611" s="190"/>
      <c r="S611" s="190"/>
      <c r="T611" s="190"/>
      <c r="U611" s="190"/>
      <c r="V611" s="190"/>
      <c r="W611" s="190"/>
      <c r="X611" s="190"/>
      <c r="Y611" s="190"/>
      <c r="Z611" s="190"/>
      <c r="AA611" s="190"/>
      <c r="AB611" s="190"/>
      <c r="AC611" s="190"/>
      <c r="AD611" s="190"/>
      <c r="AE611" s="190"/>
      <c r="AF611" s="190"/>
      <c r="AG611" s="190"/>
      <c r="AH611" s="190"/>
      <c r="AI611" s="190"/>
      <c r="AJ611" s="190"/>
      <c r="AK611" s="190"/>
      <c r="AL611" s="190"/>
      <c r="AM611" s="190"/>
      <c r="AN611" s="190"/>
      <c r="AO611" s="190"/>
      <c r="AP611" s="190"/>
      <c r="AQ611" s="190"/>
      <c r="AR611" s="190"/>
      <c r="AS611" s="190"/>
      <c r="AT611" s="190"/>
      <c r="AU611" s="190"/>
      <c r="AV611" s="190"/>
    </row>
    <row r="612" spans="1:48" s="191" customFormat="1" ht="11.25" customHeight="1">
      <c r="A612" s="184">
        <v>11</v>
      </c>
      <c r="B612" s="204"/>
      <c r="C612" s="193"/>
      <c r="D612" s="188"/>
      <c r="E612" s="194"/>
      <c r="F612" s="321"/>
      <c r="G612" s="321"/>
      <c r="H612" s="203">
        <v>100</v>
      </c>
      <c r="I612" s="187">
        <f t="shared" si="15"/>
        <v>0</v>
      </c>
      <c r="J612" s="188"/>
      <c r="K612" s="212"/>
      <c r="L612" s="213"/>
      <c r="M612" s="190"/>
      <c r="N612" s="190"/>
      <c r="O612" s="190"/>
      <c r="P612" s="190"/>
      <c r="Q612" s="190"/>
      <c r="R612" s="190"/>
      <c r="S612" s="190"/>
      <c r="T612" s="190"/>
      <c r="U612" s="190"/>
      <c r="V612" s="190"/>
      <c r="W612" s="190"/>
      <c r="X612" s="190"/>
      <c r="Y612" s="190"/>
      <c r="Z612" s="190"/>
      <c r="AA612" s="190"/>
      <c r="AB612" s="190"/>
      <c r="AC612" s="190"/>
      <c r="AD612" s="190"/>
      <c r="AE612" s="190"/>
      <c r="AF612" s="190"/>
      <c r="AG612" s="190"/>
      <c r="AH612" s="190"/>
      <c r="AI612" s="190"/>
      <c r="AJ612" s="190"/>
      <c r="AK612" s="190"/>
      <c r="AL612" s="190"/>
      <c r="AM612" s="190"/>
      <c r="AN612" s="190"/>
      <c r="AO612" s="190"/>
      <c r="AP612" s="190"/>
      <c r="AQ612" s="190"/>
      <c r="AR612" s="190"/>
      <c r="AS612" s="190"/>
      <c r="AT612" s="190"/>
      <c r="AU612" s="190"/>
      <c r="AV612" s="190"/>
    </row>
    <row r="613" spans="1:48" s="191" customFormat="1" ht="11.25" customHeight="1">
      <c r="A613" s="184">
        <v>12</v>
      </c>
      <c r="B613" s="204"/>
      <c r="C613" s="193"/>
      <c r="D613" s="188"/>
      <c r="E613" s="194"/>
      <c r="F613" s="321"/>
      <c r="G613" s="321"/>
      <c r="H613" s="203">
        <v>100</v>
      </c>
      <c r="I613" s="187">
        <f t="shared" si="15"/>
        <v>0</v>
      </c>
      <c r="J613" s="188"/>
      <c r="K613" s="212"/>
      <c r="L613" s="213"/>
      <c r="M613" s="190"/>
      <c r="N613" s="190"/>
      <c r="O613" s="190"/>
      <c r="P613" s="190"/>
      <c r="Q613" s="190"/>
      <c r="R613" s="190"/>
      <c r="S613" s="190"/>
      <c r="T613" s="190"/>
      <c r="U613" s="190"/>
      <c r="V613" s="190"/>
      <c r="W613" s="190"/>
      <c r="X613" s="190"/>
      <c r="Y613" s="190"/>
      <c r="Z613" s="190"/>
      <c r="AA613" s="190"/>
      <c r="AB613" s="190"/>
      <c r="AC613" s="190"/>
      <c r="AD613" s="190"/>
      <c r="AE613" s="190"/>
      <c r="AF613" s="190"/>
      <c r="AG613" s="190"/>
      <c r="AH613" s="190"/>
      <c r="AI613" s="190"/>
      <c r="AJ613" s="190"/>
      <c r="AK613" s="190"/>
      <c r="AL613" s="190"/>
      <c r="AM613" s="190"/>
      <c r="AN613" s="190"/>
      <c r="AO613" s="190"/>
      <c r="AP613" s="190"/>
      <c r="AQ613" s="190"/>
      <c r="AR613" s="190"/>
      <c r="AS613" s="190"/>
      <c r="AT613" s="190"/>
      <c r="AU613" s="190"/>
      <c r="AV613" s="190"/>
    </row>
    <row r="614" spans="1:48" s="191" customFormat="1" ht="11.25" customHeight="1">
      <c r="A614" s="184">
        <v>13</v>
      </c>
      <c r="B614" s="204"/>
      <c r="C614" s="193"/>
      <c r="D614" s="188"/>
      <c r="E614" s="194"/>
      <c r="F614" s="321"/>
      <c r="G614" s="321"/>
      <c r="H614" s="203">
        <v>100</v>
      </c>
      <c r="I614" s="187">
        <f t="shared" si="15"/>
        <v>0</v>
      </c>
      <c r="J614" s="188"/>
      <c r="K614" s="212"/>
      <c r="L614" s="213"/>
      <c r="M614" s="190"/>
      <c r="N614" s="190"/>
      <c r="O614" s="190"/>
      <c r="P614" s="190"/>
      <c r="Q614" s="190"/>
      <c r="R614" s="190"/>
      <c r="S614" s="190"/>
      <c r="T614" s="190"/>
      <c r="U614" s="190"/>
      <c r="V614" s="190"/>
      <c r="W614" s="190"/>
      <c r="X614" s="190"/>
      <c r="Y614" s="190"/>
      <c r="Z614" s="190"/>
      <c r="AA614" s="190"/>
      <c r="AB614" s="190"/>
      <c r="AC614" s="190"/>
      <c r="AD614" s="190"/>
      <c r="AE614" s="190"/>
      <c r="AF614" s="190"/>
      <c r="AG614" s="190"/>
      <c r="AH614" s="190"/>
      <c r="AI614" s="190"/>
      <c r="AJ614" s="190"/>
      <c r="AK614" s="190"/>
      <c r="AL614" s="190"/>
      <c r="AM614" s="190"/>
      <c r="AN614" s="190"/>
      <c r="AO614" s="190"/>
      <c r="AP614" s="190"/>
      <c r="AQ614" s="190"/>
      <c r="AR614" s="190"/>
      <c r="AS614" s="190"/>
      <c r="AT614" s="190"/>
      <c r="AU614" s="190"/>
      <c r="AV614" s="190"/>
    </row>
    <row r="615" spans="1:48" s="191" customFormat="1" ht="11.25" customHeight="1">
      <c r="A615" s="184">
        <v>14</v>
      </c>
      <c r="B615" s="204"/>
      <c r="C615" s="193"/>
      <c r="D615" s="188"/>
      <c r="E615" s="194"/>
      <c r="F615" s="321"/>
      <c r="G615" s="321"/>
      <c r="H615" s="203">
        <v>100</v>
      </c>
      <c r="I615" s="187">
        <f t="shared" ref="I615:I663" si="16">(F615+G615)*H615/100</f>
        <v>0</v>
      </c>
      <c r="J615" s="188"/>
      <c r="K615" s="212"/>
      <c r="L615" s="213"/>
      <c r="M615" s="190"/>
      <c r="N615" s="190"/>
      <c r="O615" s="190"/>
      <c r="P615" s="190"/>
      <c r="Q615" s="190"/>
      <c r="R615" s="190"/>
      <c r="S615" s="190"/>
      <c r="T615" s="190"/>
      <c r="U615" s="190"/>
      <c r="V615" s="190"/>
      <c r="W615" s="190"/>
      <c r="X615" s="190"/>
      <c r="Y615" s="190"/>
      <c r="Z615" s="190"/>
      <c r="AA615" s="190"/>
      <c r="AB615" s="190"/>
      <c r="AC615" s="190"/>
      <c r="AD615" s="190"/>
      <c r="AE615" s="190"/>
      <c r="AF615" s="190"/>
      <c r="AG615" s="190"/>
      <c r="AH615" s="190"/>
      <c r="AI615" s="190"/>
      <c r="AJ615" s="190"/>
      <c r="AK615" s="190"/>
      <c r="AL615" s="190"/>
      <c r="AM615" s="190"/>
      <c r="AN615" s="190"/>
      <c r="AO615" s="190"/>
      <c r="AP615" s="190"/>
      <c r="AQ615" s="190"/>
      <c r="AR615" s="190"/>
      <c r="AS615" s="190"/>
      <c r="AT615" s="190"/>
      <c r="AU615" s="190"/>
      <c r="AV615" s="190"/>
    </row>
    <row r="616" spans="1:48" s="191" customFormat="1" ht="11.25" customHeight="1">
      <c r="A616" s="184">
        <v>15</v>
      </c>
      <c r="B616" s="204"/>
      <c r="C616" s="193"/>
      <c r="D616" s="188"/>
      <c r="E616" s="194"/>
      <c r="F616" s="321"/>
      <c r="G616" s="321"/>
      <c r="H616" s="203">
        <v>100</v>
      </c>
      <c r="I616" s="187">
        <f t="shared" si="16"/>
        <v>0</v>
      </c>
      <c r="J616" s="188"/>
      <c r="K616" s="212"/>
      <c r="L616" s="213"/>
      <c r="M616" s="190"/>
      <c r="N616" s="190"/>
      <c r="O616" s="190"/>
      <c r="P616" s="190"/>
      <c r="Q616" s="190"/>
      <c r="R616" s="190"/>
      <c r="S616" s="190"/>
      <c r="T616" s="190"/>
      <c r="U616" s="190"/>
      <c r="V616" s="190"/>
      <c r="W616" s="190"/>
      <c r="X616" s="190"/>
      <c r="Y616" s="190"/>
      <c r="Z616" s="190"/>
      <c r="AA616" s="190"/>
      <c r="AB616" s="190"/>
      <c r="AC616" s="190"/>
      <c r="AD616" s="190"/>
      <c r="AE616" s="190"/>
      <c r="AF616" s="190"/>
      <c r="AG616" s="190"/>
      <c r="AH616" s="190"/>
      <c r="AI616" s="190"/>
      <c r="AJ616" s="190"/>
      <c r="AK616" s="190"/>
      <c r="AL616" s="190"/>
      <c r="AM616" s="190"/>
      <c r="AN616" s="190"/>
      <c r="AO616" s="190"/>
      <c r="AP616" s="190"/>
      <c r="AQ616" s="190"/>
      <c r="AR616" s="190"/>
      <c r="AS616" s="190"/>
      <c r="AT616" s="190"/>
      <c r="AU616" s="190"/>
      <c r="AV616" s="190"/>
    </row>
    <row r="617" spans="1:48" s="191" customFormat="1" ht="11.25" customHeight="1">
      <c r="A617" s="184">
        <v>16</v>
      </c>
      <c r="B617" s="204"/>
      <c r="C617" s="193"/>
      <c r="D617" s="188"/>
      <c r="E617" s="194"/>
      <c r="F617" s="321"/>
      <c r="G617" s="321"/>
      <c r="H617" s="203">
        <v>100</v>
      </c>
      <c r="I617" s="187">
        <f t="shared" si="16"/>
        <v>0</v>
      </c>
      <c r="J617" s="188"/>
      <c r="K617" s="212"/>
      <c r="L617" s="213"/>
      <c r="M617" s="190"/>
      <c r="N617" s="190"/>
      <c r="O617" s="190"/>
      <c r="P617" s="190"/>
      <c r="Q617" s="190"/>
      <c r="R617" s="190"/>
      <c r="S617" s="190"/>
      <c r="T617" s="190"/>
      <c r="U617" s="190"/>
      <c r="V617" s="190"/>
      <c r="W617" s="190"/>
      <c r="X617" s="190"/>
      <c r="Y617" s="190"/>
      <c r="Z617" s="190"/>
      <c r="AA617" s="190"/>
      <c r="AB617" s="190"/>
      <c r="AC617" s="190"/>
      <c r="AD617" s="190"/>
      <c r="AE617" s="190"/>
      <c r="AF617" s="190"/>
      <c r="AG617" s="190"/>
      <c r="AH617" s="190"/>
      <c r="AI617" s="190"/>
      <c r="AJ617" s="190"/>
      <c r="AK617" s="190"/>
      <c r="AL617" s="190"/>
      <c r="AM617" s="190"/>
      <c r="AN617" s="190"/>
      <c r="AO617" s="190"/>
      <c r="AP617" s="190"/>
      <c r="AQ617" s="190"/>
      <c r="AR617" s="190"/>
      <c r="AS617" s="190"/>
      <c r="AT617" s="190"/>
      <c r="AU617" s="190"/>
      <c r="AV617" s="190"/>
    </row>
    <row r="618" spans="1:48" s="191" customFormat="1" ht="11.25" customHeight="1">
      <c r="A618" s="184">
        <v>17</v>
      </c>
      <c r="B618" s="204"/>
      <c r="C618" s="193"/>
      <c r="D618" s="188"/>
      <c r="E618" s="194"/>
      <c r="F618" s="321"/>
      <c r="G618" s="321"/>
      <c r="H618" s="203">
        <v>100</v>
      </c>
      <c r="I618" s="187">
        <f t="shared" si="16"/>
        <v>0</v>
      </c>
      <c r="J618" s="188"/>
      <c r="K618" s="212"/>
      <c r="L618" s="213"/>
      <c r="M618" s="190"/>
      <c r="N618" s="190"/>
      <c r="O618" s="190"/>
      <c r="P618" s="190"/>
      <c r="Q618" s="190"/>
      <c r="R618" s="190"/>
      <c r="S618" s="190"/>
      <c r="T618" s="190"/>
      <c r="U618" s="190"/>
      <c r="V618" s="190"/>
      <c r="W618" s="190"/>
      <c r="X618" s="190"/>
      <c r="Y618" s="190"/>
      <c r="Z618" s="190"/>
      <c r="AA618" s="190"/>
      <c r="AB618" s="190"/>
      <c r="AC618" s="190"/>
      <c r="AD618" s="190"/>
      <c r="AE618" s="190"/>
      <c r="AF618" s="190"/>
      <c r="AG618" s="190"/>
      <c r="AH618" s="190"/>
      <c r="AI618" s="190"/>
      <c r="AJ618" s="190"/>
      <c r="AK618" s="190"/>
      <c r="AL618" s="190"/>
      <c r="AM618" s="190"/>
      <c r="AN618" s="190"/>
      <c r="AO618" s="190"/>
      <c r="AP618" s="190"/>
      <c r="AQ618" s="190"/>
      <c r="AR618" s="190"/>
      <c r="AS618" s="190"/>
      <c r="AT618" s="190"/>
      <c r="AU618" s="190"/>
      <c r="AV618" s="190"/>
    </row>
    <row r="619" spans="1:48" s="191" customFormat="1" ht="11.25" customHeight="1">
      <c r="A619" s="184">
        <v>18</v>
      </c>
      <c r="B619" s="204"/>
      <c r="C619" s="193"/>
      <c r="D619" s="188"/>
      <c r="E619" s="194"/>
      <c r="F619" s="321"/>
      <c r="G619" s="321"/>
      <c r="H619" s="203">
        <v>100</v>
      </c>
      <c r="I619" s="187">
        <f t="shared" si="16"/>
        <v>0</v>
      </c>
      <c r="J619" s="188"/>
      <c r="K619" s="212"/>
      <c r="L619" s="213"/>
      <c r="M619" s="190"/>
      <c r="N619" s="190"/>
      <c r="O619" s="190"/>
      <c r="P619" s="190"/>
      <c r="Q619" s="190"/>
      <c r="R619" s="190"/>
      <c r="S619" s="190"/>
      <c r="T619" s="190"/>
      <c r="U619" s="190"/>
      <c r="V619" s="190"/>
      <c r="W619" s="190"/>
      <c r="X619" s="190"/>
      <c r="Y619" s="190"/>
      <c r="Z619" s="190"/>
      <c r="AA619" s="190"/>
      <c r="AB619" s="190"/>
      <c r="AC619" s="190"/>
      <c r="AD619" s="190"/>
      <c r="AE619" s="190"/>
      <c r="AF619" s="190"/>
      <c r="AG619" s="190"/>
      <c r="AH619" s="190"/>
      <c r="AI619" s="190"/>
      <c r="AJ619" s="190"/>
      <c r="AK619" s="190"/>
      <c r="AL619" s="190"/>
      <c r="AM619" s="190"/>
      <c r="AN619" s="190"/>
      <c r="AO619" s="190"/>
      <c r="AP619" s="190"/>
      <c r="AQ619" s="190"/>
      <c r="AR619" s="190"/>
      <c r="AS619" s="190"/>
      <c r="AT619" s="190"/>
      <c r="AU619" s="190"/>
      <c r="AV619" s="190"/>
    </row>
    <row r="620" spans="1:48" s="191" customFormat="1" ht="11.25" customHeight="1">
      <c r="A620" s="184">
        <v>19</v>
      </c>
      <c r="B620" s="204"/>
      <c r="C620" s="193"/>
      <c r="D620" s="188"/>
      <c r="E620" s="194"/>
      <c r="F620" s="321"/>
      <c r="G620" s="321"/>
      <c r="H620" s="203">
        <v>100</v>
      </c>
      <c r="I620" s="187">
        <f t="shared" si="16"/>
        <v>0</v>
      </c>
      <c r="J620" s="188"/>
      <c r="K620" s="212"/>
      <c r="L620" s="213"/>
      <c r="M620" s="190"/>
      <c r="N620" s="190"/>
      <c r="O620" s="190"/>
      <c r="P620" s="190"/>
      <c r="Q620" s="190"/>
      <c r="R620" s="190"/>
      <c r="S620" s="190"/>
      <c r="T620" s="190"/>
      <c r="U620" s="190"/>
      <c r="V620" s="190"/>
      <c r="W620" s="190"/>
      <c r="X620" s="190"/>
      <c r="Y620" s="190"/>
      <c r="Z620" s="190"/>
      <c r="AA620" s="190"/>
      <c r="AB620" s="190"/>
      <c r="AC620" s="190"/>
      <c r="AD620" s="190"/>
      <c r="AE620" s="190"/>
      <c r="AF620" s="190"/>
      <c r="AG620" s="190"/>
      <c r="AH620" s="190"/>
      <c r="AI620" s="190"/>
      <c r="AJ620" s="190"/>
      <c r="AK620" s="190"/>
      <c r="AL620" s="190"/>
      <c r="AM620" s="190"/>
      <c r="AN620" s="190"/>
      <c r="AO620" s="190"/>
      <c r="AP620" s="190"/>
      <c r="AQ620" s="190"/>
      <c r="AR620" s="190"/>
      <c r="AS620" s="190"/>
      <c r="AT620" s="190"/>
      <c r="AU620" s="190"/>
      <c r="AV620" s="190"/>
    </row>
    <row r="621" spans="1:48" s="191" customFormat="1" ht="11.25" customHeight="1">
      <c r="A621" s="184">
        <v>20</v>
      </c>
      <c r="B621" s="204"/>
      <c r="C621" s="193"/>
      <c r="D621" s="188"/>
      <c r="E621" s="194"/>
      <c r="F621" s="321"/>
      <c r="G621" s="321"/>
      <c r="H621" s="203">
        <v>100</v>
      </c>
      <c r="I621" s="187">
        <f t="shared" si="16"/>
        <v>0</v>
      </c>
      <c r="J621" s="188"/>
      <c r="K621" s="212"/>
      <c r="L621" s="213"/>
      <c r="M621" s="190"/>
      <c r="N621" s="190"/>
      <c r="O621" s="190"/>
      <c r="P621" s="190"/>
      <c r="Q621" s="190"/>
      <c r="R621" s="190"/>
      <c r="S621" s="190"/>
      <c r="T621" s="190"/>
      <c r="U621" s="190"/>
      <c r="V621" s="190"/>
      <c r="W621" s="190"/>
      <c r="X621" s="190"/>
      <c r="Y621" s="190"/>
      <c r="Z621" s="190"/>
      <c r="AA621" s="190"/>
      <c r="AB621" s="190"/>
      <c r="AC621" s="190"/>
      <c r="AD621" s="190"/>
      <c r="AE621" s="190"/>
      <c r="AF621" s="190"/>
      <c r="AG621" s="190"/>
      <c r="AH621" s="190"/>
      <c r="AI621" s="190"/>
      <c r="AJ621" s="190"/>
      <c r="AK621" s="190"/>
      <c r="AL621" s="190"/>
      <c r="AM621" s="190"/>
      <c r="AN621" s="190"/>
      <c r="AO621" s="190"/>
      <c r="AP621" s="190"/>
      <c r="AQ621" s="190"/>
      <c r="AR621" s="190"/>
      <c r="AS621" s="190"/>
      <c r="AT621" s="190"/>
      <c r="AU621" s="190"/>
      <c r="AV621" s="190"/>
    </row>
    <row r="622" spans="1:48" s="191" customFormat="1" ht="11.25" customHeight="1">
      <c r="A622" s="184">
        <v>21</v>
      </c>
      <c r="B622" s="204"/>
      <c r="C622" s="193"/>
      <c r="D622" s="188"/>
      <c r="E622" s="194"/>
      <c r="F622" s="321"/>
      <c r="G622" s="321"/>
      <c r="H622" s="203">
        <v>100</v>
      </c>
      <c r="I622" s="187">
        <f t="shared" si="16"/>
        <v>0</v>
      </c>
      <c r="J622" s="188"/>
      <c r="K622" s="212"/>
      <c r="L622" s="213"/>
      <c r="M622" s="190"/>
      <c r="N622" s="190"/>
      <c r="O622" s="190"/>
      <c r="P622" s="190"/>
      <c r="Q622" s="190"/>
      <c r="R622" s="190"/>
      <c r="S622" s="190"/>
      <c r="T622" s="190"/>
      <c r="U622" s="190"/>
      <c r="V622" s="190"/>
      <c r="W622" s="190"/>
      <c r="X622" s="190"/>
      <c r="Y622" s="190"/>
      <c r="Z622" s="190"/>
      <c r="AA622" s="190"/>
      <c r="AB622" s="190"/>
      <c r="AC622" s="190"/>
      <c r="AD622" s="190"/>
      <c r="AE622" s="190"/>
      <c r="AF622" s="190"/>
      <c r="AG622" s="190"/>
      <c r="AH622" s="190"/>
      <c r="AI622" s="190"/>
      <c r="AJ622" s="190"/>
      <c r="AK622" s="190"/>
      <c r="AL622" s="190"/>
      <c r="AM622" s="190"/>
      <c r="AN622" s="190"/>
      <c r="AO622" s="190"/>
      <c r="AP622" s="190"/>
      <c r="AQ622" s="190"/>
      <c r="AR622" s="190"/>
      <c r="AS622" s="190"/>
      <c r="AT622" s="190"/>
      <c r="AU622" s="190"/>
      <c r="AV622" s="190"/>
    </row>
    <row r="623" spans="1:48" s="191" customFormat="1" ht="11.25" customHeight="1">
      <c r="A623" s="184">
        <v>22</v>
      </c>
      <c r="B623" s="204"/>
      <c r="C623" s="193"/>
      <c r="D623" s="188"/>
      <c r="E623" s="194"/>
      <c r="F623" s="321"/>
      <c r="G623" s="321"/>
      <c r="H623" s="203">
        <v>100</v>
      </c>
      <c r="I623" s="187">
        <f t="shared" si="16"/>
        <v>0</v>
      </c>
      <c r="J623" s="208"/>
      <c r="K623" s="212"/>
      <c r="L623" s="213"/>
      <c r="M623" s="190"/>
      <c r="N623" s="190"/>
      <c r="O623" s="190"/>
      <c r="P623" s="190"/>
      <c r="Q623" s="190"/>
      <c r="R623" s="190"/>
      <c r="S623" s="190"/>
      <c r="T623" s="190"/>
      <c r="U623" s="190"/>
      <c r="V623" s="190"/>
      <c r="W623" s="190"/>
      <c r="X623" s="190"/>
      <c r="Y623" s="190"/>
      <c r="Z623" s="190"/>
      <c r="AA623" s="190"/>
      <c r="AB623" s="190"/>
      <c r="AC623" s="190"/>
      <c r="AD623" s="190"/>
      <c r="AE623" s="190"/>
      <c r="AF623" s="190"/>
      <c r="AG623" s="190"/>
      <c r="AH623" s="190"/>
      <c r="AI623" s="190"/>
      <c r="AJ623" s="190"/>
      <c r="AK623" s="190"/>
      <c r="AL623" s="190"/>
      <c r="AM623" s="190"/>
      <c r="AN623" s="190"/>
      <c r="AO623" s="190"/>
      <c r="AP623" s="190"/>
      <c r="AQ623" s="190"/>
      <c r="AR623" s="190"/>
      <c r="AS623" s="190"/>
      <c r="AT623" s="190"/>
      <c r="AU623" s="190"/>
      <c r="AV623" s="190"/>
    </row>
    <row r="624" spans="1:48" s="191" customFormat="1" ht="11.25" customHeight="1">
      <c r="A624" s="184">
        <v>23</v>
      </c>
      <c r="B624" s="204"/>
      <c r="C624" s="193"/>
      <c r="D624" s="188"/>
      <c r="E624" s="194"/>
      <c r="F624" s="321"/>
      <c r="G624" s="321"/>
      <c r="H624" s="203">
        <v>100</v>
      </c>
      <c r="I624" s="187">
        <f t="shared" si="16"/>
        <v>0</v>
      </c>
      <c r="J624" s="208"/>
      <c r="K624" s="212"/>
      <c r="L624" s="213"/>
      <c r="M624" s="190"/>
      <c r="N624" s="190"/>
      <c r="O624" s="190"/>
      <c r="P624" s="190"/>
      <c r="Q624" s="190"/>
      <c r="R624" s="190"/>
      <c r="S624" s="190"/>
      <c r="T624" s="190"/>
      <c r="U624" s="190"/>
      <c r="V624" s="190"/>
      <c r="W624" s="190"/>
      <c r="X624" s="190"/>
      <c r="Y624" s="190"/>
      <c r="Z624" s="190"/>
      <c r="AA624" s="190"/>
      <c r="AB624" s="190"/>
      <c r="AC624" s="190"/>
      <c r="AD624" s="190"/>
      <c r="AE624" s="190"/>
      <c r="AF624" s="190"/>
      <c r="AG624" s="190"/>
      <c r="AH624" s="190"/>
      <c r="AI624" s="190"/>
      <c r="AJ624" s="190"/>
      <c r="AK624" s="190"/>
      <c r="AL624" s="190"/>
      <c r="AM624" s="190"/>
      <c r="AN624" s="190"/>
      <c r="AO624" s="190"/>
      <c r="AP624" s="190"/>
      <c r="AQ624" s="190"/>
      <c r="AR624" s="190"/>
      <c r="AS624" s="190"/>
      <c r="AT624" s="190"/>
      <c r="AU624" s="190"/>
      <c r="AV624" s="190"/>
    </row>
    <row r="625" spans="1:48" s="191" customFormat="1" ht="11.25" customHeight="1">
      <c r="A625" s="184">
        <v>24</v>
      </c>
      <c r="B625" s="204"/>
      <c r="C625" s="193"/>
      <c r="D625" s="188"/>
      <c r="E625" s="194"/>
      <c r="F625" s="321"/>
      <c r="G625" s="321"/>
      <c r="H625" s="203">
        <v>100</v>
      </c>
      <c r="I625" s="187">
        <f t="shared" si="16"/>
        <v>0</v>
      </c>
      <c r="J625" s="208"/>
      <c r="K625" s="212"/>
      <c r="L625" s="213"/>
      <c r="M625" s="190"/>
      <c r="N625" s="190"/>
      <c r="O625" s="190"/>
      <c r="P625" s="190"/>
      <c r="Q625" s="190"/>
      <c r="R625" s="190"/>
      <c r="S625" s="190"/>
      <c r="T625" s="190"/>
      <c r="U625" s="190"/>
      <c r="V625" s="190"/>
      <c r="W625" s="190"/>
      <c r="X625" s="190"/>
      <c r="Y625" s="190"/>
      <c r="Z625" s="190"/>
      <c r="AA625" s="190"/>
      <c r="AB625" s="190"/>
      <c r="AC625" s="190"/>
      <c r="AD625" s="190"/>
      <c r="AE625" s="190"/>
      <c r="AF625" s="190"/>
      <c r="AG625" s="190"/>
      <c r="AH625" s="190"/>
      <c r="AI625" s="190"/>
      <c r="AJ625" s="190"/>
      <c r="AK625" s="190"/>
      <c r="AL625" s="190"/>
      <c r="AM625" s="190"/>
      <c r="AN625" s="190"/>
      <c r="AO625" s="190"/>
      <c r="AP625" s="190"/>
      <c r="AQ625" s="190"/>
      <c r="AR625" s="190"/>
      <c r="AS625" s="190"/>
      <c r="AT625" s="190"/>
      <c r="AU625" s="190"/>
      <c r="AV625" s="190"/>
    </row>
    <row r="626" spans="1:48" s="191" customFormat="1" ht="11.25" customHeight="1">
      <c r="A626" s="184">
        <v>25</v>
      </c>
      <c r="B626" s="204"/>
      <c r="C626" s="193"/>
      <c r="D626" s="188"/>
      <c r="E626" s="194"/>
      <c r="F626" s="321"/>
      <c r="G626" s="321"/>
      <c r="H626" s="203">
        <v>100</v>
      </c>
      <c r="I626" s="187">
        <f t="shared" si="16"/>
        <v>0</v>
      </c>
      <c r="J626" s="208"/>
      <c r="K626" s="212"/>
      <c r="L626" s="213"/>
      <c r="M626" s="190"/>
      <c r="N626" s="190"/>
      <c r="O626" s="190"/>
      <c r="P626" s="190"/>
      <c r="Q626" s="190"/>
      <c r="R626" s="190"/>
      <c r="S626" s="190"/>
      <c r="T626" s="190"/>
      <c r="U626" s="190"/>
      <c r="V626" s="190"/>
      <c r="W626" s="190"/>
      <c r="X626" s="190"/>
      <c r="Y626" s="190"/>
      <c r="Z626" s="190"/>
      <c r="AA626" s="190"/>
      <c r="AB626" s="190"/>
      <c r="AC626" s="190"/>
      <c r="AD626" s="190"/>
      <c r="AE626" s="190"/>
      <c r="AF626" s="190"/>
      <c r="AG626" s="190"/>
      <c r="AH626" s="190"/>
      <c r="AI626" s="190"/>
      <c r="AJ626" s="190"/>
      <c r="AK626" s="190"/>
      <c r="AL626" s="190"/>
      <c r="AM626" s="190"/>
      <c r="AN626" s="190"/>
      <c r="AO626" s="190"/>
      <c r="AP626" s="190"/>
      <c r="AQ626" s="190"/>
      <c r="AR626" s="190"/>
      <c r="AS626" s="190"/>
      <c r="AT626" s="190"/>
      <c r="AU626" s="190"/>
      <c r="AV626" s="190"/>
    </row>
    <row r="627" spans="1:48" s="191" customFormat="1" ht="11.25" customHeight="1">
      <c r="A627" s="184">
        <v>26</v>
      </c>
      <c r="B627" s="204"/>
      <c r="C627" s="193"/>
      <c r="D627" s="188"/>
      <c r="E627" s="194"/>
      <c r="F627" s="321"/>
      <c r="G627" s="321"/>
      <c r="H627" s="203">
        <v>100</v>
      </c>
      <c r="I627" s="187">
        <f t="shared" si="16"/>
        <v>0</v>
      </c>
      <c r="J627" s="208"/>
      <c r="K627" s="212"/>
      <c r="L627" s="213"/>
      <c r="M627" s="190"/>
      <c r="N627" s="190"/>
      <c r="O627" s="190"/>
      <c r="P627" s="190"/>
      <c r="Q627" s="190"/>
      <c r="R627" s="190"/>
      <c r="S627" s="190"/>
      <c r="T627" s="190"/>
      <c r="U627" s="190"/>
      <c r="V627" s="190"/>
      <c r="W627" s="190"/>
      <c r="X627" s="190"/>
      <c r="Y627" s="190"/>
      <c r="Z627" s="190"/>
      <c r="AA627" s="190"/>
      <c r="AB627" s="190"/>
      <c r="AC627" s="190"/>
      <c r="AD627" s="190"/>
      <c r="AE627" s="190"/>
      <c r="AF627" s="190"/>
      <c r="AG627" s="190"/>
      <c r="AH627" s="190"/>
      <c r="AI627" s="190"/>
      <c r="AJ627" s="190"/>
      <c r="AK627" s="190"/>
      <c r="AL627" s="190"/>
      <c r="AM627" s="190"/>
      <c r="AN627" s="190"/>
      <c r="AO627" s="190"/>
      <c r="AP627" s="190"/>
      <c r="AQ627" s="190"/>
      <c r="AR627" s="190"/>
      <c r="AS627" s="190"/>
      <c r="AT627" s="190"/>
      <c r="AU627" s="190"/>
      <c r="AV627" s="190"/>
    </row>
    <row r="628" spans="1:48" s="191" customFormat="1" ht="11.25" customHeight="1">
      <c r="A628" s="184">
        <v>27</v>
      </c>
      <c r="B628" s="204"/>
      <c r="C628" s="193"/>
      <c r="D628" s="188"/>
      <c r="E628" s="194"/>
      <c r="F628" s="321"/>
      <c r="G628" s="321"/>
      <c r="H628" s="203">
        <v>100</v>
      </c>
      <c r="I628" s="187">
        <f t="shared" si="16"/>
        <v>0</v>
      </c>
      <c r="J628" s="208"/>
      <c r="K628" s="212"/>
      <c r="L628" s="213"/>
      <c r="M628" s="190"/>
      <c r="N628" s="190"/>
      <c r="O628" s="190"/>
      <c r="P628" s="190"/>
      <c r="Q628" s="190"/>
      <c r="R628" s="190"/>
      <c r="S628" s="190"/>
      <c r="T628" s="190"/>
      <c r="U628" s="190"/>
      <c r="V628" s="190"/>
      <c r="W628" s="190"/>
      <c r="X628" s="190"/>
      <c r="Y628" s="190"/>
      <c r="Z628" s="190"/>
      <c r="AA628" s="190"/>
      <c r="AB628" s="190"/>
      <c r="AC628" s="190"/>
      <c r="AD628" s="190"/>
      <c r="AE628" s="190"/>
      <c r="AF628" s="190"/>
      <c r="AG628" s="190"/>
      <c r="AH628" s="190"/>
      <c r="AI628" s="190"/>
      <c r="AJ628" s="190"/>
      <c r="AK628" s="190"/>
      <c r="AL628" s="190"/>
      <c r="AM628" s="190"/>
      <c r="AN628" s="190"/>
      <c r="AO628" s="190"/>
      <c r="AP628" s="190"/>
      <c r="AQ628" s="190"/>
      <c r="AR628" s="190"/>
      <c r="AS628" s="190"/>
      <c r="AT628" s="190"/>
      <c r="AU628" s="190"/>
      <c r="AV628" s="190"/>
    </row>
    <row r="629" spans="1:48" s="191" customFormat="1" ht="11.25" customHeight="1">
      <c r="A629" s="184">
        <v>28</v>
      </c>
      <c r="B629" s="204"/>
      <c r="C629" s="193"/>
      <c r="D629" s="188"/>
      <c r="E629" s="194"/>
      <c r="F629" s="321"/>
      <c r="G629" s="321"/>
      <c r="H629" s="203">
        <v>100</v>
      </c>
      <c r="I629" s="187">
        <f t="shared" si="16"/>
        <v>0</v>
      </c>
      <c r="J629" s="208"/>
      <c r="K629" s="212"/>
      <c r="L629" s="213"/>
      <c r="M629" s="190"/>
      <c r="N629" s="190"/>
      <c r="O629" s="190"/>
      <c r="P629" s="190"/>
      <c r="Q629" s="190"/>
      <c r="R629" s="190"/>
      <c r="S629" s="190"/>
      <c r="T629" s="190"/>
      <c r="U629" s="190"/>
      <c r="V629" s="190"/>
      <c r="W629" s="190"/>
      <c r="X629" s="190"/>
      <c r="Y629" s="190"/>
      <c r="Z629" s="190"/>
      <c r="AA629" s="190"/>
      <c r="AB629" s="190"/>
      <c r="AC629" s="190"/>
      <c r="AD629" s="190"/>
      <c r="AE629" s="190"/>
      <c r="AF629" s="190"/>
      <c r="AG629" s="190"/>
      <c r="AH629" s="190"/>
      <c r="AI629" s="190"/>
      <c r="AJ629" s="190"/>
      <c r="AK629" s="190"/>
      <c r="AL629" s="190"/>
      <c r="AM629" s="190"/>
      <c r="AN629" s="190"/>
      <c r="AO629" s="190"/>
      <c r="AP629" s="190"/>
      <c r="AQ629" s="190"/>
      <c r="AR629" s="190"/>
      <c r="AS629" s="190"/>
      <c r="AT629" s="190"/>
      <c r="AU629" s="190"/>
      <c r="AV629" s="190"/>
    </row>
    <row r="630" spans="1:48" s="191" customFormat="1" ht="11.25" customHeight="1">
      <c r="A630" s="184">
        <v>29</v>
      </c>
      <c r="B630" s="204"/>
      <c r="C630" s="193"/>
      <c r="D630" s="188"/>
      <c r="E630" s="194"/>
      <c r="F630" s="321"/>
      <c r="G630" s="321"/>
      <c r="H630" s="203">
        <v>100</v>
      </c>
      <c r="I630" s="187">
        <f t="shared" si="16"/>
        <v>0</v>
      </c>
      <c r="J630" s="208"/>
      <c r="K630" s="212"/>
      <c r="L630" s="213"/>
      <c r="M630" s="190"/>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0"/>
      <c r="AL630" s="190"/>
      <c r="AM630" s="190"/>
      <c r="AN630" s="190"/>
      <c r="AO630" s="190"/>
      <c r="AP630" s="190"/>
      <c r="AQ630" s="190"/>
      <c r="AR630" s="190"/>
      <c r="AS630" s="190"/>
      <c r="AT630" s="190"/>
      <c r="AU630" s="190"/>
      <c r="AV630" s="190"/>
    </row>
    <row r="631" spans="1:48" s="191" customFormat="1" ht="11.25" customHeight="1">
      <c r="A631" s="184">
        <v>30</v>
      </c>
      <c r="B631" s="204"/>
      <c r="C631" s="193"/>
      <c r="D631" s="188"/>
      <c r="E631" s="194"/>
      <c r="F631" s="321"/>
      <c r="G631" s="321"/>
      <c r="H631" s="203">
        <v>100</v>
      </c>
      <c r="I631" s="187">
        <f t="shared" si="16"/>
        <v>0</v>
      </c>
      <c r="J631" s="208"/>
      <c r="K631" s="212"/>
      <c r="L631" s="213"/>
      <c r="M631" s="190"/>
      <c r="N631" s="190"/>
      <c r="O631" s="190"/>
      <c r="P631" s="190"/>
      <c r="Q631" s="190"/>
      <c r="R631" s="190"/>
      <c r="S631" s="190"/>
      <c r="T631" s="190"/>
      <c r="U631" s="190"/>
      <c r="V631" s="190"/>
      <c r="W631" s="190"/>
      <c r="X631" s="190"/>
      <c r="Y631" s="190"/>
      <c r="Z631" s="190"/>
      <c r="AA631" s="190"/>
      <c r="AB631" s="190"/>
      <c r="AC631" s="190"/>
      <c r="AD631" s="190"/>
      <c r="AE631" s="190"/>
      <c r="AF631" s="190"/>
      <c r="AG631" s="190"/>
      <c r="AH631" s="190"/>
      <c r="AI631" s="190"/>
      <c r="AJ631" s="190"/>
      <c r="AK631" s="190"/>
      <c r="AL631" s="190"/>
      <c r="AM631" s="190"/>
      <c r="AN631" s="190"/>
      <c r="AO631" s="190"/>
      <c r="AP631" s="190"/>
      <c r="AQ631" s="190"/>
      <c r="AR631" s="190"/>
      <c r="AS631" s="190"/>
      <c r="AT631" s="190"/>
      <c r="AU631" s="190"/>
      <c r="AV631" s="190"/>
    </row>
    <row r="632" spans="1:48" s="191" customFormat="1" ht="11.25" customHeight="1">
      <c r="A632" s="184">
        <v>31</v>
      </c>
      <c r="B632" s="204"/>
      <c r="C632" s="193"/>
      <c r="D632" s="188"/>
      <c r="E632" s="194"/>
      <c r="F632" s="321"/>
      <c r="G632" s="321"/>
      <c r="H632" s="203">
        <v>100</v>
      </c>
      <c r="I632" s="187">
        <f t="shared" si="16"/>
        <v>0</v>
      </c>
      <c r="J632" s="208"/>
      <c r="K632" s="212"/>
      <c r="L632" s="213"/>
      <c r="M632" s="190"/>
      <c r="N632" s="190"/>
      <c r="O632" s="190"/>
      <c r="P632" s="190"/>
      <c r="Q632" s="190"/>
      <c r="R632" s="190"/>
      <c r="S632" s="190"/>
      <c r="T632" s="190"/>
      <c r="U632" s="190"/>
      <c r="V632" s="190"/>
      <c r="W632" s="190"/>
      <c r="X632" s="190"/>
      <c r="Y632" s="190"/>
      <c r="Z632" s="190"/>
      <c r="AA632" s="190"/>
      <c r="AB632" s="190"/>
      <c r="AC632" s="190"/>
      <c r="AD632" s="190"/>
      <c r="AE632" s="190"/>
      <c r="AF632" s="190"/>
      <c r="AG632" s="190"/>
      <c r="AH632" s="190"/>
      <c r="AI632" s="190"/>
      <c r="AJ632" s="190"/>
      <c r="AK632" s="190"/>
      <c r="AL632" s="190"/>
      <c r="AM632" s="190"/>
      <c r="AN632" s="190"/>
      <c r="AO632" s="190"/>
      <c r="AP632" s="190"/>
      <c r="AQ632" s="190"/>
      <c r="AR632" s="190"/>
      <c r="AS632" s="190"/>
      <c r="AT632" s="190"/>
      <c r="AU632" s="190"/>
      <c r="AV632" s="190"/>
    </row>
    <row r="633" spans="1:48" s="191" customFormat="1" ht="11.25" customHeight="1">
      <c r="A633" s="184">
        <v>32</v>
      </c>
      <c r="B633" s="204"/>
      <c r="C633" s="193"/>
      <c r="D633" s="188"/>
      <c r="E633" s="194"/>
      <c r="F633" s="321"/>
      <c r="G633" s="321"/>
      <c r="H633" s="203">
        <v>100</v>
      </c>
      <c r="I633" s="187">
        <f t="shared" si="16"/>
        <v>0</v>
      </c>
      <c r="J633" s="208"/>
      <c r="K633" s="212"/>
      <c r="L633" s="213"/>
      <c r="M633" s="190"/>
      <c r="N633" s="190"/>
      <c r="O633" s="190"/>
      <c r="P633" s="190"/>
      <c r="Q633" s="190"/>
      <c r="R633" s="190"/>
      <c r="S633" s="190"/>
      <c r="T633" s="190"/>
      <c r="U633" s="190"/>
      <c r="V633" s="190"/>
      <c r="W633" s="190"/>
      <c r="X633" s="190"/>
      <c r="Y633" s="190"/>
      <c r="Z633" s="190"/>
      <c r="AA633" s="190"/>
      <c r="AB633" s="190"/>
      <c r="AC633" s="190"/>
      <c r="AD633" s="190"/>
      <c r="AE633" s="190"/>
      <c r="AF633" s="190"/>
      <c r="AG633" s="190"/>
      <c r="AH633" s="190"/>
      <c r="AI633" s="190"/>
      <c r="AJ633" s="190"/>
      <c r="AK633" s="190"/>
      <c r="AL633" s="190"/>
      <c r="AM633" s="190"/>
      <c r="AN633" s="190"/>
      <c r="AO633" s="190"/>
      <c r="AP633" s="190"/>
      <c r="AQ633" s="190"/>
      <c r="AR633" s="190"/>
      <c r="AS633" s="190"/>
      <c r="AT633" s="190"/>
      <c r="AU633" s="190"/>
      <c r="AV633" s="190"/>
    </row>
    <row r="634" spans="1:48" s="191" customFormat="1" ht="11.25" customHeight="1">
      <c r="A634" s="184">
        <v>33</v>
      </c>
      <c r="B634" s="204"/>
      <c r="C634" s="193"/>
      <c r="D634" s="188"/>
      <c r="E634" s="194"/>
      <c r="F634" s="321"/>
      <c r="G634" s="321"/>
      <c r="H634" s="203">
        <v>100</v>
      </c>
      <c r="I634" s="187">
        <f t="shared" si="16"/>
        <v>0</v>
      </c>
      <c r="J634" s="208"/>
      <c r="K634" s="212"/>
      <c r="L634" s="213"/>
      <c r="M634" s="190"/>
      <c r="N634" s="190"/>
      <c r="O634" s="190"/>
      <c r="P634" s="190"/>
      <c r="Q634" s="190"/>
      <c r="R634" s="190"/>
      <c r="S634" s="190"/>
      <c r="T634" s="190"/>
      <c r="U634" s="190"/>
      <c r="V634" s="190"/>
      <c r="W634" s="190"/>
      <c r="X634" s="190"/>
      <c r="Y634" s="190"/>
      <c r="Z634" s="190"/>
      <c r="AA634" s="190"/>
      <c r="AB634" s="190"/>
      <c r="AC634" s="190"/>
      <c r="AD634" s="190"/>
      <c r="AE634" s="190"/>
      <c r="AF634" s="190"/>
      <c r="AG634" s="190"/>
      <c r="AH634" s="190"/>
      <c r="AI634" s="190"/>
      <c r="AJ634" s="190"/>
      <c r="AK634" s="190"/>
      <c r="AL634" s="190"/>
      <c r="AM634" s="190"/>
      <c r="AN634" s="190"/>
      <c r="AO634" s="190"/>
      <c r="AP634" s="190"/>
      <c r="AQ634" s="190"/>
      <c r="AR634" s="190"/>
      <c r="AS634" s="190"/>
      <c r="AT634" s="190"/>
      <c r="AU634" s="190"/>
      <c r="AV634" s="190"/>
    </row>
    <row r="635" spans="1:48" s="191" customFormat="1" ht="11.25" customHeight="1">
      <c r="A635" s="184">
        <v>34</v>
      </c>
      <c r="B635" s="204"/>
      <c r="C635" s="193"/>
      <c r="D635" s="188"/>
      <c r="E635" s="194"/>
      <c r="F635" s="321"/>
      <c r="G635" s="321"/>
      <c r="H635" s="203">
        <v>100</v>
      </c>
      <c r="I635" s="187">
        <f t="shared" si="16"/>
        <v>0</v>
      </c>
      <c r="J635" s="208"/>
      <c r="K635" s="212"/>
      <c r="L635" s="213"/>
      <c r="M635" s="190"/>
      <c r="N635" s="190"/>
      <c r="O635" s="190"/>
      <c r="P635" s="190"/>
      <c r="Q635" s="190"/>
      <c r="R635" s="190"/>
      <c r="S635" s="190"/>
      <c r="T635" s="190"/>
      <c r="U635" s="190"/>
      <c r="V635" s="190"/>
      <c r="W635" s="190"/>
      <c r="X635" s="190"/>
      <c r="Y635" s="190"/>
      <c r="Z635" s="190"/>
      <c r="AA635" s="190"/>
      <c r="AB635" s="190"/>
      <c r="AC635" s="190"/>
      <c r="AD635" s="190"/>
      <c r="AE635" s="190"/>
      <c r="AF635" s="190"/>
      <c r="AG635" s="190"/>
      <c r="AH635" s="190"/>
      <c r="AI635" s="190"/>
      <c r="AJ635" s="190"/>
      <c r="AK635" s="190"/>
      <c r="AL635" s="190"/>
      <c r="AM635" s="190"/>
      <c r="AN635" s="190"/>
      <c r="AO635" s="190"/>
      <c r="AP635" s="190"/>
      <c r="AQ635" s="190"/>
      <c r="AR635" s="190"/>
      <c r="AS635" s="190"/>
      <c r="AT635" s="190"/>
      <c r="AU635" s="190"/>
      <c r="AV635" s="190"/>
    </row>
    <row r="636" spans="1:48" s="191" customFormat="1" ht="11.25" customHeight="1">
      <c r="A636" s="184">
        <v>35</v>
      </c>
      <c r="B636" s="204"/>
      <c r="C636" s="193"/>
      <c r="D636" s="188"/>
      <c r="E636" s="194"/>
      <c r="F636" s="321"/>
      <c r="G636" s="321"/>
      <c r="H636" s="203">
        <v>100</v>
      </c>
      <c r="I636" s="187">
        <f t="shared" si="16"/>
        <v>0</v>
      </c>
      <c r="J636" s="208"/>
      <c r="K636" s="212"/>
      <c r="L636" s="213"/>
      <c r="M636" s="190"/>
      <c r="N636" s="190"/>
      <c r="O636" s="190"/>
      <c r="P636" s="190"/>
      <c r="Q636" s="190"/>
      <c r="R636" s="190"/>
      <c r="S636" s="190"/>
      <c r="T636" s="190"/>
      <c r="U636" s="190"/>
      <c r="V636" s="190"/>
      <c r="W636" s="190"/>
      <c r="X636" s="190"/>
      <c r="Y636" s="190"/>
      <c r="Z636" s="190"/>
      <c r="AA636" s="190"/>
      <c r="AB636" s="190"/>
      <c r="AC636" s="190"/>
      <c r="AD636" s="190"/>
      <c r="AE636" s="190"/>
      <c r="AF636" s="190"/>
      <c r="AG636" s="190"/>
      <c r="AH636" s="190"/>
      <c r="AI636" s="190"/>
      <c r="AJ636" s="190"/>
      <c r="AK636" s="190"/>
      <c r="AL636" s="190"/>
      <c r="AM636" s="190"/>
      <c r="AN636" s="190"/>
      <c r="AO636" s="190"/>
      <c r="AP636" s="190"/>
      <c r="AQ636" s="190"/>
      <c r="AR636" s="190"/>
      <c r="AS636" s="190"/>
      <c r="AT636" s="190"/>
      <c r="AU636" s="190"/>
      <c r="AV636" s="190"/>
    </row>
    <row r="637" spans="1:48" s="191" customFormat="1" ht="11.25" customHeight="1">
      <c r="A637" s="184">
        <v>36</v>
      </c>
      <c r="B637" s="204"/>
      <c r="C637" s="193"/>
      <c r="D637" s="188"/>
      <c r="E637" s="194"/>
      <c r="F637" s="321"/>
      <c r="G637" s="321"/>
      <c r="H637" s="203">
        <v>100</v>
      </c>
      <c r="I637" s="187">
        <f t="shared" si="16"/>
        <v>0</v>
      </c>
      <c r="J637" s="208"/>
      <c r="K637" s="212"/>
      <c r="L637" s="213"/>
      <c r="M637" s="190"/>
      <c r="N637" s="190"/>
      <c r="O637" s="190"/>
      <c r="P637" s="190"/>
      <c r="Q637" s="190"/>
      <c r="R637" s="190"/>
      <c r="S637" s="190"/>
      <c r="T637" s="190"/>
      <c r="U637" s="190"/>
      <c r="V637" s="190"/>
      <c r="W637" s="190"/>
      <c r="X637" s="190"/>
      <c r="Y637" s="190"/>
      <c r="Z637" s="190"/>
      <c r="AA637" s="190"/>
      <c r="AB637" s="190"/>
      <c r="AC637" s="190"/>
      <c r="AD637" s="190"/>
      <c r="AE637" s="190"/>
      <c r="AF637" s="190"/>
      <c r="AG637" s="190"/>
      <c r="AH637" s="190"/>
      <c r="AI637" s="190"/>
      <c r="AJ637" s="190"/>
      <c r="AK637" s="190"/>
      <c r="AL637" s="190"/>
      <c r="AM637" s="190"/>
      <c r="AN637" s="190"/>
      <c r="AO637" s="190"/>
      <c r="AP637" s="190"/>
      <c r="AQ637" s="190"/>
      <c r="AR637" s="190"/>
      <c r="AS637" s="190"/>
      <c r="AT637" s="190"/>
      <c r="AU637" s="190"/>
      <c r="AV637" s="190"/>
    </row>
    <row r="638" spans="1:48" s="191" customFormat="1" ht="11.25" customHeight="1">
      <c r="A638" s="184">
        <v>37</v>
      </c>
      <c r="B638" s="204"/>
      <c r="C638" s="193"/>
      <c r="D638" s="188"/>
      <c r="E638" s="194"/>
      <c r="F638" s="321"/>
      <c r="G638" s="321"/>
      <c r="H638" s="203">
        <v>100</v>
      </c>
      <c r="I638" s="187">
        <f t="shared" si="16"/>
        <v>0</v>
      </c>
      <c r="J638" s="208"/>
      <c r="K638" s="212"/>
      <c r="L638" s="213"/>
      <c r="M638" s="190"/>
      <c r="N638" s="190"/>
      <c r="O638" s="190"/>
      <c r="P638" s="190"/>
      <c r="Q638" s="190"/>
      <c r="R638" s="190"/>
      <c r="S638" s="190"/>
      <c r="T638" s="190"/>
      <c r="U638" s="190"/>
      <c r="V638" s="190"/>
      <c r="W638" s="190"/>
      <c r="X638" s="190"/>
      <c r="Y638" s="190"/>
      <c r="Z638" s="190"/>
      <c r="AA638" s="190"/>
      <c r="AB638" s="190"/>
      <c r="AC638" s="190"/>
      <c r="AD638" s="190"/>
      <c r="AE638" s="190"/>
      <c r="AF638" s="190"/>
      <c r="AG638" s="190"/>
      <c r="AH638" s="190"/>
      <c r="AI638" s="190"/>
      <c r="AJ638" s="190"/>
      <c r="AK638" s="190"/>
      <c r="AL638" s="190"/>
      <c r="AM638" s="190"/>
      <c r="AN638" s="190"/>
      <c r="AO638" s="190"/>
      <c r="AP638" s="190"/>
      <c r="AQ638" s="190"/>
      <c r="AR638" s="190"/>
      <c r="AS638" s="190"/>
      <c r="AT638" s="190"/>
      <c r="AU638" s="190"/>
      <c r="AV638" s="190"/>
    </row>
    <row r="639" spans="1:48" s="191" customFormat="1" ht="11.25" customHeight="1">
      <c r="A639" s="184">
        <v>38</v>
      </c>
      <c r="B639" s="204"/>
      <c r="C639" s="193"/>
      <c r="D639" s="188"/>
      <c r="E639" s="194"/>
      <c r="F639" s="321"/>
      <c r="G639" s="321"/>
      <c r="H639" s="203">
        <v>100</v>
      </c>
      <c r="I639" s="187">
        <f t="shared" si="16"/>
        <v>0</v>
      </c>
      <c r="J639" s="208"/>
      <c r="K639" s="212"/>
      <c r="L639" s="213"/>
      <c r="M639" s="190"/>
      <c r="N639" s="190"/>
      <c r="O639" s="190"/>
      <c r="P639" s="190"/>
      <c r="Q639" s="190"/>
      <c r="R639" s="190"/>
      <c r="S639" s="190"/>
      <c r="T639" s="190"/>
      <c r="U639" s="190"/>
      <c r="V639" s="190"/>
      <c r="W639" s="190"/>
      <c r="X639" s="190"/>
      <c r="Y639" s="190"/>
      <c r="Z639" s="190"/>
      <c r="AA639" s="190"/>
      <c r="AB639" s="190"/>
      <c r="AC639" s="190"/>
      <c r="AD639" s="190"/>
      <c r="AE639" s="190"/>
      <c r="AF639" s="190"/>
      <c r="AG639" s="190"/>
      <c r="AH639" s="190"/>
      <c r="AI639" s="190"/>
      <c r="AJ639" s="190"/>
      <c r="AK639" s="190"/>
      <c r="AL639" s="190"/>
      <c r="AM639" s="190"/>
      <c r="AN639" s="190"/>
      <c r="AO639" s="190"/>
      <c r="AP639" s="190"/>
      <c r="AQ639" s="190"/>
      <c r="AR639" s="190"/>
      <c r="AS639" s="190"/>
      <c r="AT639" s="190"/>
      <c r="AU639" s="190"/>
      <c r="AV639" s="190"/>
    </row>
    <row r="640" spans="1:48" s="191" customFormat="1" ht="11.25" customHeight="1">
      <c r="A640" s="184">
        <v>39</v>
      </c>
      <c r="B640" s="204"/>
      <c r="C640" s="193"/>
      <c r="D640" s="188"/>
      <c r="E640" s="194"/>
      <c r="F640" s="321"/>
      <c r="G640" s="321"/>
      <c r="H640" s="203">
        <v>100</v>
      </c>
      <c r="I640" s="187">
        <f t="shared" si="16"/>
        <v>0</v>
      </c>
      <c r="J640" s="208"/>
      <c r="K640" s="212"/>
      <c r="L640" s="213"/>
      <c r="M640" s="190"/>
      <c r="N640" s="190"/>
      <c r="O640" s="190"/>
      <c r="P640" s="190"/>
      <c r="Q640" s="190"/>
      <c r="R640" s="190"/>
      <c r="S640" s="190"/>
      <c r="T640" s="190"/>
      <c r="U640" s="190"/>
      <c r="V640" s="190"/>
      <c r="W640" s="190"/>
      <c r="X640" s="190"/>
      <c r="Y640" s="190"/>
      <c r="Z640" s="190"/>
      <c r="AA640" s="190"/>
      <c r="AB640" s="190"/>
      <c r="AC640" s="190"/>
      <c r="AD640" s="190"/>
      <c r="AE640" s="190"/>
      <c r="AF640" s="190"/>
      <c r="AG640" s="190"/>
      <c r="AH640" s="190"/>
      <c r="AI640" s="190"/>
      <c r="AJ640" s="190"/>
      <c r="AK640" s="190"/>
      <c r="AL640" s="190"/>
      <c r="AM640" s="190"/>
      <c r="AN640" s="190"/>
      <c r="AO640" s="190"/>
      <c r="AP640" s="190"/>
      <c r="AQ640" s="190"/>
      <c r="AR640" s="190"/>
      <c r="AS640" s="190"/>
      <c r="AT640" s="190"/>
      <c r="AU640" s="190"/>
      <c r="AV640" s="190"/>
    </row>
    <row r="641" spans="1:48" s="191" customFormat="1" ht="11.25" customHeight="1">
      <c r="A641" s="184">
        <v>40</v>
      </c>
      <c r="B641" s="204"/>
      <c r="C641" s="193"/>
      <c r="D641" s="188"/>
      <c r="E641" s="194"/>
      <c r="F641" s="321"/>
      <c r="G641" s="321"/>
      <c r="H641" s="203">
        <v>100</v>
      </c>
      <c r="I641" s="187">
        <f t="shared" si="16"/>
        <v>0</v>
      </c>
      <c r="J641" s="208"/>
      <c r="K641" s="212"/>
      <c r="L641" s="213"/>
      <c r="M641" s="190"/>
      <c r="N641" s="190"/>
      <c r="O641" s="190"/>
      <c r="P641" s="190"/>
      <c r="Q641" s="190"/>
      <c r="R641" s="190"/>
      <c r="S641" s="190"/>
      <c r="T641" s="190"/>
      <c r="U641" s="190"/>
      <c r="V641" s="190"/>
      <c r="W641" s="190"/>
      <c r="X641" s="190"/>
      <c r="Y641" s="190"/>
      <c r="Z641" s="190"/>
      <c r="AA641" s="190"/>
      <c r="AB641" s="190"/>
      <c r="AC641" s="190"/>
      <c r="AD641" s="190"/>
      <c r="AE641" s="190"/>
      <c r="AF641" s="190"/>
      <c r="AG641" s="190"/>
      <c r="AH641" s="190"/>
      <c r="AI641" s="190"/>
      <c r="AJ641" s="190"/>
      <c r="AK641" s="190"/>
      <c r="AL641" s="190"/>
      <c r="AM641" s="190"/>
      <c r="AN641" s="190"/>
      <c r="AO641" s="190"/>
      <c r="AP641" s="190"/>
      <c r="AQ641" s="190"/>
      <c r="AR641" s="190"/>
      <c r="AS641" s="190"/>
      <c r="AT641" s="190"/>
      <c r="AU641" s="190"/>
      <c r="AV641" s="190"/>
    </row>
    <row r="642" spans="1:48">
      <c r="A642" s="184">
        <v>41</v>
      </c>
      <c r="B642" s="204"/>
      <c r="C642" s="193"/>
      <c r="D642" s="188"/>
      <c r="E642" s="194"/>
      <c r="F642" s="321"/>
      <c r="G642" s="321"/>
      <c r="H642" s="203">
        <v>100</v>
      </c>
      <c r="I642" s="187">
        <f t="shared" si="16"/>
        <v>0</v>
      </c>
      <c r="J642" s="208"/>
      <c r="K642" s="212"/>
      <c r="L642" s="213"/>
      <c r="M642" s="190"/>
      <c r="N642" s="190"/>
      <c r="O642" s="190"/>
    </row>
    <row r="643" spans="1:48" s="177" customFormat="1">
      <c r="A643" s="184">
        <v>42</v>
      </c>
      <c r="B643" s="204"/>
      <c r="C643" s="193"/>
      <c r="D643" s="188"/>
      <c r="E643" s="194"/>
      <c r="F643" s="321"/>
      <c r="G643" s="321"/>
      <c r="H643" s="203">
        <v>100</v>
      </c>
      <c r="I643" s="187">
        <f t="shared" si="16"/>
        <v>0</v>
      </c>
      <c r="J643" s="208"/>
      <c r="K643" s="212"/>
      <c r="L643" s="213"/>
      <c r="M643" s="190"/>
      <c r="N643" s="190"/>
      <c r="O643" s="190"/>
    </row>
    <row r="644" spans="1:48">
      <c r="A644" s="184">
        <v>43</v>
      </c>
      <c r="B644" s="204"/>
      <c r="C644" s="193"/>
      <c r="D644" s="188"/>
      <c r="E644" s="194"/>
      <c r="F644" s="321"/>
      <c r="G644" s="321"/>
      <c r="H644" s="203">
        <v>100</v>
      </c>
      <c r="I644" s="187">
        <f t="shared" si="16"/>
        <v>0</v>
      </c>
      <c r="J644" s="208"/>
      <c r="K644" s="212"/>
      <c r="L644" s="213"/>
      <c r="M644" s="190"/>
      <c r="N644" s="190"/>
      <c r="O644" s="190"/>
    </row>
    <row r="645" spans="1:48">
      <c r="A645" s="184">
        <v>44</v>
      </c>
      <c r="B645" s="204"/>
      <c r="C645" s="193"/>
      <c r="D645" s="188"/>
      <c r="E645" s="194"/>
      <c r="F645" s="321"/>
      <c r="G645" s="321"/>
      <c r="H645" s="203">
        <v>100</v>
      </c>
      <c r="I645" s="187">
        <f t="shared" si="16"/>
        <v>0</v>
      </c>
      <c r="J645" s="208"/>
      <c r="K645" s="212"/>
      <c r="L645" s="213"/>
      <c r="M645" s="190"/>
      <c r="N645" s="190"/>
      <c r="O645" s="190"/>
    </row>
    <row r="646" spans="1:48" s="144" customFormat="1" ht="12.75">
      <c r="A646" s="184">
        <v>45</v>
      </c>
      <c r="B646" s="204"/>
      <c r="C646" s="193"/>
      <c r="D646" s="188"/>
      <c r="E646" s="194"/>
      <c r="F646" s="321"/>
      <c r="G646" s="321"/>
      <c r="H646" s="203">
        <v>100</v>
      </c>
      <c r="I646" s="187">
        <f t="shared" si="16"/>
        <v>0</v>
      </c>
      <c r="J646" s="208"/>
      <c r="K646" s="212"/>
      <c r="L646" s="213"/>
      <c r="M646" s="190"/>
      <c r="N646" s="190"/>
      <c r="O646" s="190"/>
    </row>
    <row r="647" spans="1:48" s="158" customFormat="1" ht="11.25">
      <c r="A647" s="184">
        <v>46</v>
      </c>
      <c r="B647" s="204"/>
      <c r="C647" s="193"/>
      <c r="D647" s="188"/>
      <c r="E647" s="194"/>
      <c r="F647" s="321"/>
      <c r="G647" s="321"/>
      <c r="H647" s="203">
        <v>100</v>
      </c>
      <c r="I647" s="187">
        <f t="shared" si="16"/>
        <v>0</v>
      </c>
      <c r="J647" s="208"/>
      <c r="K647" s="212"/>
      <c r="L647" s="213"/>
      <c r="M647" s="190"/>
      <c r="N647" s="190"/>
      <c r="O647" s="190"/>
    </row>
    <row r="648" spans="1:48" s="158" customFormat="1" ht="11.25">
      <c r="A648" s="184">
        <v>47</v>
      </c>
      <c r="B648" s="204"/>
      <c r="C648" s="193"/>
      <c r="D648" s="188"/>
      <c r="E648" s="194"/>
      <c r="F648" s="321"/>
      <c r="G648" s="321"/>
      <c r="H648" s="203">
        <v>100</v>
      </c>
      <c r="I648" s="187">
        <f t="shared" si="16"/>
        <v>0</v>
      </c>
      <c r="J648" s="208"/>
      <c r="K648" s="212"/>
      <c r="L648" s="213"/>
      <c r="M648" s="190"/>
      <c r="N648" s="190"/>
      <c r="O648" s="190"/>
    </row>
    <row r="649" spans="1:48" s="158" customFormat="1" ht="11.25">
      <c r="A649" s="184">
        <v>48</v>
      </c>
      <c r="B649" s="204"/>
      <c r="C649" s="193"/>
      <c r="D649" s="188"/>
      <c r="E649" s="194"/>
      <c r="F649" s="321"/>
      <c r="G649" s="321"/>
      <c r="H649" s="203">
        <v>100</v>
      </c>
      <c r="I649" s="187">
        <f t="shared" si="16"/>
        <v>0</v>
      </c>
      <c r="J649" s="208"/>
      <c r="K649" s="212"/>
      <c r="L649" s="213"/>
      <c r="M649" s="190"/>
      <c r="N649" s="190"/>
      <c r="O649" s="190"/>
    </row>
    <row r="650" spans="1:48" s="158" customFormat="1" ht="12" thickBot="1">
      <c r="A650" s="184">
        <v>49</v>
      </c>
      <c r="B650" s="204"/>
      <c r="C650" s="193"/>
      <c r="D650" s="188"/>
      <c r="E650" s="194"/>
      <c r="F650" s="321"/>
      <c r="G650" s="321"/>
      <c r="H650" s="203">
        <v>100</v>
      </c>
      <c r="I650" s="187">
        <f t="shared" si="16"/>
        <v>0</v>
      </c>
      <c r="J650" s="208"/>
      <c r="K650" s="212"/>
      <c r="L650" s="213"/>
      <c r="M650" s="190"/>
      <c r="N650" s="190"/>
      <c r="O650" s="190"/>
    </row>
    <row r="651" spans="1:48" s="158" customFormat="1" ht="11.25" hidden="1">
      <c r="A651" s="184">
        <v>50</v>
      </c>
      <c r="B651" s="204"/>
      <c r="C651" s="193"/>
      <c r="D651" s="188"/>
      <c r="E651" s="188"/>
      <c r="F651" s="321"/>
      <c r="G651" s="321"/>
      <c r="H651" s="203">
        <v>100</v>
      </c>
      <c r="I651" s="187">
        <f t="shared" si="16"/>
        <v>0</v>
      </c>
      <c r="J651" s="208"/>
      <c r="K651" s="212"/>
      <c r="L651" s="213"/>
      <c r="M651" s="190"/>
      <c r="N651" s="190"/>
      <c r="O651" s="190"/>
    </row>
    <row r="652" spans="1:48" s="158" customFormat="1" ht="11.25" hidden="1">
      <c r="A652" s="184">
        <v>51</v>
      </c>
      <c r="B652" s="204"/>
      <c r="C652" s="193"/>
      <c r="D652" s="188"/>
      <c r="E652" s="188"/>
      <c r="F652" s="321"/>
      <c r="G652" s="321"/>
      <c r="H652" s="203">
        <v>100</v>
      </c>
      <c r="I652" s="187">
        <f t="shared" si="16"/>
        <v>0</v>
      </c>
      <c r="J652" s="208"/>
      <c r="K652" s="212"/>
      <c r="L652" s="213"/>
      <c r="M652" s="190"/>
      <c r="N652" s="190"/>
      <c r="O652" s="190"/>
    </row>
    <row r="653" spans="1:48" s="158" customFormat="1" ht="11.25" hidden="1">
      <c r="A653" s="184">
        <v>52</v>
      </c>
      <c r="B653" s="204"/>
      <c r="C653" s="193"/>
      <c r="D653" s="188"/>
      <c r="E653" s="188"/>
      <c r="F653" s="321"/>
      <c r="G653" s="321"/>
      <c r="H653" s="203">
        <v>100</v>
      </c>
      <c r="I653" s="187">
        <f t="shared" si="16"/>
        <v>0</v>
      </c>
      <c r="J653" s="208"/>
      <c r="K653" s="212"/>
      <c r="L653" s="213"/>
      <c r="M653" s="190"/>
      <c r="N653" s="190"/>
      <c r="O653" s="190"/>
    </row>
    <row r="654" spans="1:48" s="158" customFormat="1" ht="11.25" hidden="1">
      <c r="A654" s="184">
        <v>53</v>
      </c>
      <c r="B654" s="204"/>
      <c r="C654" s="193"/>
      <c r="D654" s="188"/>
      <c r="E654" s="188"/>
      <c r="F654" s="321"/>
      <c r="G654" s="321"/>
      <c r="H654" s="203">
        <v>100</v>
      </c>
      <c r="I654" s="187">
        <f t="shared" si="16"/>
        <v>0</v>
      </c>
      <c r="J654" s="208"/>
      <c r="K654" s="212"/>
      <c r="L654" s="213"/>
      <c r="M654" s="190"/>
      <c r="N654" s="190"/>
      <c r="O654" s="190"/>
    </row>
    <row r="655" spans="1:48" s="158" customFormat="1" ht="11.25" hidden="1">
      <c r="A655" s="184">
        <v>54</v>
      </c>
      <c r="B655" s="204"/>
      <c r="C655" s="193"/>
      <c r="D655" s="188"/>
      <c r="E655" s="188"/>
      <c r="F655" s="321"/>
      <c r="G655" s="321"/>
      <c r="H655" s="203">
        <v>100</v>
      </c>
      <c r="I655" s="187">
        <f t="shared" si="16"/>
        <v>0</v>
      </c>
      <c r="J655" s="208"/>
      <c r="K655" s="212"/>
      <c r="L655" s="213"/>
      <c r="M655" s="190"/>
      <c r="N655" s="190"/>
      <c r="O655" s="190"/>
    </row>
    <row r="656" spans="1:48" s="158" customFormat="1" ht="11.25" hidden="1">
      <c r="A656" s="184">
        <v>55</v>
      </c>
      <c r="B656" s="204"/>
      <c r="C656" s="193"/>
      <c r="D656" s="188"/>
      <c r="E656" s="188"/>
      <c r="F656" s="321"/>
      <c r="G656" s="321"/>
      <c r="H656" s="203">
        <v>100</v>
      </c>
      <c r="I656" s="187">
        <f t="shared" si="16"/>
        <v>0</v>
      </c>
      <c r="J656" s="208"/>
      <c r="K656" s="212"/>
      <c r="L656" s="213"/>
      <c r="M656" s="190"/>
      <c r="N656" s="190"/>
      <c r="O656" s="190"/>
    </row>
    <row r="657" spans="1:15" s="158" customFormat="1" ht="11.25" hidden="1">
      <c r="A657" s="184">
        <v>56</v>
      </c>
      <c r="B657" s="204"/>
      <c r="C657" s="193"/>
      <c r="D657" s="188"/>
      <c r="E657" s="188"/>
      <c r="F657" s="321"/>
      <c r="G657" s="321"/>
      <c r="H657" s="203">
        <v>100</v>
      </c>
      <c r="I657" s="187">
        <f t="shared" si="16"/>
        <v>0</v>
      </c>
      <c r="J657" s="208"/>
      <c r="K657" s="212"/>
      <c r="L657" s="213"/>
      <c r="M657" s="190"/>
      <c r="N657" s="190"/>
      <c r="O657" s="190"/>
    </row>
    <row r="658" spans="1:15" s="158" customFormat="1" ht="11.25" hidden="1">
      <c r="A658" s="184">
        <v>57</v>
      </c>
      <c r="B658" s="204"/>
      <c r="C658" s="193"/>
      <c r="D658" s="188"/>
      <c r="E658" s="188"/>
      <c r="F658" s="321"/>
      <c r="G658" s="321"/>
      <c r="H658" s="203">
        <v>100</v>
      </c>
      <c r="I658" s="187">
        <f t="shared" si="16"/>
        <v>0</v>
      </c>
      <c r="J658" s="208"/>
      <c r="K658" s="212"/>
      <c r="L658" s="213"/>
      <c r="M658" s="190"/>
      <c r="N658" s="190"/>
      <c r="O658" s="190"/>
    </row>
    <row r="659" spans="1:15" s="158" customFormat="1" ht="11.25" hidden="1">
      <c r="A659" s="184">
        <v>58</v>
      </c>
      <c r="B659" s="204"/>
      <c r="C659" s="193"/>
      <c r="D659" s="188"/>
      <c r="E659" s="188"/>
      <c r="F659" s="321"/>
      <c r="G659" s="321"/>
      <c r="H659" s="203">
        <v>100</v>
      </c>
      <c r="I659" s="187">
        <f t="shared" si="16"/>
        <v>0</v>
      </c>
      <c r="J659" s="208"/>
      <c r="K659" s="212"/>
      <c r="L659" s="213"/>
      <c r="M659" s="190"/>
      <c r="N659" s="190"/>
      <c r="O659" s="190"/>
    </row>
    <row r="660" spans="1:15" s="158" customFormat="1" ht="11.25" hidden="1" customHeight="1">
      <c r="A660" s="184">
        <v>59</v>
      </c>
      <c r="B660" s="204"/>
      <c r="C660" s="193"/>
      <c r="D660" s="188"/>
      <c r="E660" s="188"/>
      <c r="F660" s="321"/>
      <c r="G660" s="321"/>
      <c r="H660" s="203">
        <v>100</v>
      </c>
      <c r="I660" s="187">
        <f t="shared" si="16"/>
        <v>0</v>
      </c>
      <c r="J660" s="208"/>
      <c r="K660" s="212"/>
      <c r="L660" s="213"/>
      <c r="M660" s="190"/>
      <c r="N660" s="190"/>
      <c r="O660" s="190"/>
    </row>
    <row r="661" spans="1:15" s="158" customFormat="1" ht="11.25" hidden="1" customHeight="1">
      <c r="A661" s="184">
        <v>60</v>
      </c>
      <c r="B661" s="204"/>
      <c r="C661" s="193"/>
      <c r="D661" s="188"/>
      <c r="E661" s="188"/>
      <c r="F661" s="321"/>
      <c r="G661" s="321"/>
      <c r="H661" s="203">
        <v>100</v>
      </c>
      <c r="I661" s="187">
        <f t="shared" si="16"/>
        <v>0</v>
      </c>
      <c r="J661" s="208"/>
      <c r="K661" s="212"/>
      <c r="L661" s="213"/>
      <c r="M661" s="190"/>
      <c r="N661" s="190"/>
      <c r="O661" s="190"/>
    </row>
    <row r="662" spans="1:15" s="158" customFormat="1" ht="11.25" hidden="1" customHeight="1">
      <c r="A662" s="184">
        <v>61</v>
      </c>
      <c r="B662" s="204"/>
      <c r="C662" s="193"/>
      <c r="D662" s="188"/>
      <c r="E662" s="188"/>
      <c r="F662" s="321"/>
      <c r="G662" s="321"/>
      <c r="H662" s="203">
        <v>100</v>
      </c>
      <c r="I662" s="187">
        <f t="shared" si="16"/>
        <v>0</v>
      </c>
      <c r="J662" s="208"/>
      <c r="K662" s="212"/>
      <c r="L662" s="213"/>
      <c r="M662" s="190"/>
      <c r="N662" s="190"/>
      <c r="O662" s="190"/>
    </row>
    <row r="663" spans="1:15" s="158" customFormat="1" ht="11.25" hidden="1" customHeight="1" thickBot="1">
      <c r="A663" s="184">
        <v>62</v>
      </c>
      <c r="B663" s="204"/>
      <c r="C663" s="193"/>
      <c r="D663" s="188"/>
      <c r="E663" s="188"/>
      <c r="F663" s="321"/>
      <c r="G663" s="321"/>
      <c r="H663" s="203">
        <v>100</v>
      </c>
      <c r="I663" s="187">
        <f t="shared" si="16"/>
        <v>0</v>
      </c>
      <c r="J663" s="208"/>
      <c r="K663" s="212"/>
      <c r="L663" s="213"/>
      <c r="M663" s="190"/>
      <c r="N663" s="190"/>
      <c r="O663" s="190"/>
    </row>
    <row r="664" spans="1:15" s="158" customFormat="1" ht="11.25" customHeight="1" thickBot="1">
      <c r="A664" s="314"/>
      <c r="B664" s="472"/>
      <c r="C664" s="472"/>
      <c r="D664" s="472"/>
      <c r="E664" s="472"/>
      <c r="F664" s="472"/>
      <c r="G664" s="472"/>
      <c r="H664" s="472"/>
      <c r="I664" s="195">
        <f>SUM(I602:I663)</f>
        <v>0</v>
      </c>
      <c r="J664" s="472"/>
      <c r="K664" s="472"/>
      <c r="L664" s="472"/>
      <c r="M664" s="59"/>
      <c r="N664" s="59"/>
      <c r="O664" s="59"/>
    </row>
    <row r="665" spans="1:15" s="158" customFormat="1" ht="11.25" customHeight="1">
      <c r="A665" s="221"/>
      <c r="B665" s="59"/>
      <c r="C665" s="59"/>
      <c r="D665" s="59"/>
      <c r="E665" s="59"/>
      <c r="F665" s="59"/>
      <c r="G665" s="59"/>
      <c r="H665" s="59"/>
      <c r="I665" s="440"/>
      <c r="J665" s="59"/>
      <c r="K665" s="59"/>
      <c r="L665" s="59"/>
      <c r="M665" s="59"/>
      <c r="N665" s="59"/>
      <c r="O665" s="59"/>
    </row>
    <row r="666" spans="1:15" s="158" customFormat="1" ht="11.25" customHeight="1">
      <c r="A666" s="221"/>
      <c r="B666" s="59"/>
      <c r="C666" s="59"/>
      <c r="D666" s="59"/>
      <c r="E666" s="59"/>
      <c r="F666" s="59"/>
      <c r="G666" s="59"/>
      <c r="H666" s="59"/>
      <c r="I666" s="440"/>
      <c r="J666" s="59"/>
      <c r="K666" s="59"/>
      <c r="L666" s="59"/>
      <c r="M666" s="59"/>
      <c r="N666" s="59"/>
      <c r="O666" s="59"/>
    </row>
    <row r="667" spans="1:15" s="158" customFormat="1" ht="11.25" customHeight="1">
      <c r="A667" s="177"/>
      <c r="B667" s="177"/>
      <c r="C667" s="177"/>
      <c r="D667" s="177"/>
      <c r="E667" s="177"/>
      <c r="F667" s="177"/>
      <c r="G667" s="177"/>
      <c r="H667" s="177"/>
      <c r="I667" s="177"/>
      <c r="J667" s="214"/>
      <c r="K667" s="215"/>
      <c r="L667" s="177"/>
      <c r="M667" s="216"/>
      <c r="N667" s="177"/>
      <c r="O667" s="177"/>
    </row>
    <row r="668" spans="1:15" s="158" customFormat="1" ht="11.25" customHeight="1">
      <c r="A668" s="153" t="s">
        <v>196</v>
      </c>
      <c r="B668" s="153"/>
      <c r="C668" s="154"/>
      <c r="D668" s="154"/>
      <c r="E668" s="154"/>
      <c r="F668" s="154"/>
      <c r="G668" s="154"/>
      <c r="H668" s="154"/>
      <c r="I668" s="154"/>
      <c r="J668" s="154"/>
      <c r="K668" s="154"/>
      <c r="L668" s="154"/>
      <c r="M668" s="154"/>
      <c r="N668" s="154"/>
      <c r="O668" s="154"/>
    </row>
    <row r="669" spans="1:15" s="158" customFormat="1" ht="11.25" customHeight="1">
      <c r="A669" s="572"/>
      <c r="B669" s="572"/>
      <c r="C669" s="572"/>
      <c r="D669" s="572"/>
      <c r="E669" s="572"/>
      <c r="F669" s="573"/>
      <c r="G669" s="573"/>
      <c r="H669" s="573"/>
      <c r="I669" s="573"/>
      <c r="J669" s="573"/>
      <c r="K669" s="573"/>
      <c r="L669" s="573"/>
      <c r="M669" s="573"/>
      <c r="N669" s="573"/>
      <c r="O669" s="59"/>
    </row>
    <row r="670" spans="1:15" s="158" customFormat="1" ht="12.75">
      <c r="A670" s="144"/>
      <c r="B670" s="144"/>
      <c r="C670" s="144"/>
      <c r="D670" s="144"/>
      <c r="E670" s="144"/>
      <c r="F670" s="144"/>
      <c r="G670" s="144"/>
      <c r="H670" s="144"/>
      <c r="I670" s="144"/>
      <c r="J670" s="144"/>
      <c r="K670" s="571" t="s">
        <v>104</v>
      </c>
      <c r="L670" s="571"/>
      <c r="M670" s="144"/>
      <c r="N670" s="144"/>
      <c r="O670" s="144"/>
    </row>
    <row r="671" spans="1:15" s="158" customFormat="1" ht="33.75">
      <c r="A671" s="156" t="s">
        <v>13</v>
      </c>
      <c r="B671" s="157" t="s">
        <v>17</v>
      </c>
      <c r="C671" s="156" t="s">
        <v>36</v>
      </c>
      <c r="D671" s="156" t="s">
        <v>16</v>
      </c>
      <c r="E671" s="156" t="s">
        <v>11</v>
      </c>
      <c r="F671" s="156" t="s">
        <v>101</v>
      </c>
      <c r="G671" s="156" t="s">
        <v>32</v>
      </c>
      <c r="H671" s="156" t="s">
        <v>126</v>
      </c>
      <c r="I671" s="156" t="s">
        <v>7</v>
      </c>
      <c r="J671" s="157" t="s">
        <v>103</v>
      </c>
      <c r="K671" s="156" t="s">
        <v>33</v>
      </c>
      <c r="L671" s="156" t="s">
        <v>27</v>
      </c>
    </row>
    <row r="672" spans="1:15" s="158" customFormat="1" ht="11.25">
      <c r="A672" s="159">
        <v>1</v>
      </c>
      <c r="B672" s="205"/>
      <c r="C672" s="162"/>
      <c r="D672" s="162"/>
      <c r="E672" s="206"/>
      <c r="F672" s="207"/>
      <c r="G672" s="207"/>
      <c r="H672" s="203">
        <v>100</v>
      </c>
      <c r="I672" s="166">
        <f>(F672+G672)*H672/100</f>
        <v>0</v>
      </c>
      <c r="J672" s="208"/>
      <c r="K672" s="209"/>
      <c r="L672" s="210"/>
    </row>
    <row r="673" spans="1:12" s="158" customFormat="1" ht="11.25">
      <c r="A673" s="159">
        <v>2</v>
      </c>
      <c r="B673" s="205"/>
      <c r="C673" s="162"/>
      <c r="D673" s="162"/>
      <c r="E673" s="206"/>
      <c r="F673" s="207"/>
      <c r="G673" s="207"/>
      <c r="H673" s="203">
        <v>100</v>
      </c>
      <c r="I673" s="166">
        <f t="shared" ref="I673:I736" si="17">(F673+G673)*H673/100</f>
        <v>0</v>
      </c>
      <c r="J673" s="208"/>
      <c r="K673" s="209"/>
      <c r="L673" s="210"/>
    </row>
    <row r="674" spans="1:12" s="158" customFormat="1" ht="11.25">
      <c r="A674" s="159">
        <v>3</v>
      </c>
      <c r="B674" s="205"/>
      <c r="C674" s="162"/>
      <c r="D674" s="162"/>
      <c r="E674" s="206"/>
      <c r="F674" s="207"/>
      <c r="G674" s="207"/>
      <c r="H674" s="203">
        <v>100</v>
      </c>
      <c r="I674" s="166">
        <f t="shared" si="17"/>
        <v>0</v>
      </c>
      <c r="J674" s="208"/>
      <c r="K674" s="209"/>
      <c r="L674" s="210"/>
    </row>
    <row r="675" spans="1:12" s="158" customFormat="1" ht="11.25">
      <c r="A675" s="159">
        <v>4</v>
      </c>
      <c r="B675" s="205"/>
      <c r="C675" s="162"/>
      <c r="D675" s="162"/>
      <c r="E675" s="206"/>
      <c r="F675" s="207"/>
      <c r="G675" s="207"/>
      <c r="H675" s="203">
        <v>100</v>
      </c>
      <c r="I675" s="166">
        <f t="shared" si="17"/>
        <v>0</v>
      </c>
      <c r="J675" s="208"/>
      <c r="K675" s="209"/>
      <c r="L675" s="210"/>
    </row>
    <row r="676" spans="1:12" s="158" customFormat="1" ht="11.25">
      <c r="A676" s="159">
        <v>5</v>
      </c>
      <c r="B676" s="205"/>
      <c r="C676" s="162"/>
      <c r="D676" s="162"/>
      <c r="E676" s="206"/>
      <c r="F676" s="207"/>
      <c r="G676" s="207"/>
      <c r="H676" s="203">
        <v>100</v>
      </c>
      <c r="I676" s="166">
        <f t="shared" si="17"/>
        <v>0</v>
      </c>
      <c r="J676" s="208"/>
      <c r="K676" s="209"/>
      <c r="L676" s="210"/>
    </row>
    <row r="677" spans="1:12" s="158" customFormat="1" ht="11.25">
      <c r="A677" s="159">
        <v>6</v>
      </c>
      <c r="B677" s="205"/>
      <c r="C677" s="162"/>
      <c r="D677" s="162"/>
      <c r="E677" s="206"/>
      <c r="F677" s="207"/>
      <c r="G677" s="207"/>
      <c r="H677" s="203">
        <v>100</v>
      </c>
      <c r="I677" s="166">
        <f t="shared" si="17"/>
        <v>0</v>
      </c>
      <c r="J677" s="208"/>
      <c r="K677" s="209"/>
      <c r="L677" s="210"/>
    </row>
    <row r="678" spans="1:12" s="158" customFormat="1" ht="11.25">
      <c r="A678" s="159">
        <v>7</v>
      </c>
      <c r="B678" s="205"/>
      <c r="C678" s="162"/>
      <c r="D678" s="162"/>
      <c r="E678" s="206"/>
      <c r="F678" s="207"/>
      <c r="G678" s="207"/>
      <c r="H678" s="203">
        <v>100</v>
      </c>
      <c r="I678" s="166">
        <f t="shared" si="17"/>
        <v>0</v>
      </c>
      <c r="J678" s="208"/>
      <c r="K678" s="209"/>
      <c r="L678" s="210"/>
    </row>
    <row r="679" spans="1:12" s="158" customFormat="1" ht="11.25">
      <c r="A679" s="159">
        <v>8</v>
      </c>
      <c r="B679" s="205"/>
      <c r="C679" s="162"/>
      <c r="D679" s="162"/>
      <c r="E679" s="206"/>
      <c r="F679" s="207"/>
      <c r="G679" s="207"/>
      <c r="H679" s="203">
        <v>100</v>
      </c>
      <c r="I679" s="166">
        <f t="shared" si="17"/>
        <v>0</v>
      </c>
      <c r="J679" s="208"/>
      <c r="K679" s="209"/>
      <c r="L679" s="210"/>
    </row>
    <row r="680" spans="1:12" s="158" customFormat="1" ht="11.25">
      <c r="A680" s="159">
        <v>9</v>
      </c>
      <c r="B680" s="205"/>
      <c r="C680" s="162"/>
      <c r="D680" s="162"/>
      <c r="E680" s="206"/>
      <c r="F680" s="207"/>
      <c r="G680" s="207"/>
      <c r="H680" s="203">
        <v>100</v>
      </c>
      <c r="I680" s="166">
        <f t="shared" si="17"/>
        <v>0</v>
      </c>
      <c r="J680" s="208"/>
      <c r="K680" s="209"/>
      <c r="L680" s="210"/>
    </row>
    <row r="681" spans="1:12" s="158" customFormat="1" ht="11.25">
      <c r="A681" s="159">
        <v>10</v>
      </c>
      <c r="B681" s="205"/>
      <c r="C681" s="162"/>
      <c r="D681" s="162"/>
      <c r="E681" s="206"/>
      <c r="F681" s="207"/>
      <c r="G681" s="207"/>
      <c r="H681" s="203">
        <v>100</v>
      </c>
      <c r="I681" s="166">
        <f t="shared" si="17"/>
        <v>0</v>
      </c>
      <c r="J681" s="208"/>
      <c r="K681" s="209"/>
      <c r="L681" s="210"/>
    </row>
    <row r="682" spans="1:12" s="158" customFormat="1" ht="11.25">
      <c r="A682" s="159">
        <v>11</v>
      </c>
      <c r="B682" s="205"/>
      <c r="C682" s="162"/>
      <c r="D682" s="162"/>
      <c r="E682" s="206"/>
      <c r="F682" s="207"/>
      <c r="G682" s="207"/>
      <c r="H682" s="203">
        <v>100</v>
      </c>
      <c r="I682" s="166">
        <f t="shared" si="17"/>
        <v>0</v>
      </c>
      <c r="J682" s="208"/>
      <c r="K682" s="209"/>
      <c r="L682" s="210"/>
    </row>
    <row r="683" spans="1:12" s="158" customFormat="1" ht="11.25">
      <c r="A683" s="159">
        <v>12</v>
      </c>
      <c r="B683" s="205"/>
      <c r="C683" s="162"/>
      <c r="D683" s="162"/>
      <c r="E683" s="206"/>
      <c r="F683" s="207"/>
      <c r="G683" s="207"/>
      <c r="H683" s="203">
        <v>100</v>
      </c>
      <c r="I683" s="166">
        <f t="shared" si="17"/>
        <v>0</v>
      </c>
      <c r="J683" s="208"/>
      <c r="K683" s="209"/>
      <c r="L683" s="210"/>
    </row>
    <row r="684" spans="1:12" s="158" customFormat="1" ht="11.25">
      <c r="A684" s="159">
        <v>13</v>
      </c>
      <c r="B684" s="205"/>
      <c r="C684" s="162"/>
      <c r="D684" s="162"/>
      <c r="E684" s="206"/>
      <c r="F684" s="207"/>
      <c r="G684" s="207"/>
      <c r="H684" s="203">
        <v>100</v>
      </c>
      <c r="I684" s="166">
        <f t="shared" si="17"/>
        <v>0</v>
      </c>
      <c r="J684" s="208"/>
      <c r="K684" s="209"/>
      <c r="L684" s="210"/>
    </row>
    <row r="685" spans="1:12" s="158" customFormat="1" ht="11.25">
      <c r="A685" s="159">
        <v>14</v>
      </c>
      <c r="B685" s="205"/>
      <c r="C685" s="162"/>
      <c r="D685" s="162"/>
      <c r="E685" s="206"/>
      <c r="F685" s="207"/>
      <c r="G685" s="207"/>
      <c r="H685" s="203">
        <v>100</v>
      </c>
      <c r="I685" s="166">
        <f t="shared" si="17"/>
        <v>0</v>
      </c>
      <c r="J685" s="208"/>
      <c r="K685" s="209"/>
      <c r="L685" s="210"/>
    </row>
    <row r="686" spans="1:12" s="158" customFormat="1" ht="11.25">
      <c r="A686" s="159">
        <v>15</v>
      </c>
      <c r="B686" s="205"/>
      <c r="C686" s="162"/>
      <c r="D686" s="162"/>
      <c r="E686" s="206"/>
      <c r="F686" s="207"/>
      <c r="G686" s="207"/>
      <c r="H686" s="203">
        <v>100</v>
      </c>
      <c r="I686" s="166">
        <f t="shared" si="17"/>
        <v>0</v>
      </c>
      <c r="J686" s="208"/>
      <c r="K686" s="209"/>
      <c r="L686" s="210"/>
    </row>
    <row r="687" spans="1:12" s="158" customFormat="1" ht="11.25">
      <c r="A687" s="159">
        <v>16</v>
      </c>
      <c r="B687" s="205"/>
      <c r="C687" s="162"/>
      <c r="D687" s="162"/>
      <c r="E687" s="206"/>
      <c r="F687" s="207"/>
      <c r="G687" s="207"/>
      <c r="H687" s="203">
        <v>100</v>
      </c>
      <c r="I687" s="166">
        <f t="shared" si="17"/>
        <v>0</v>
      </c>
      <c r="J687" s="208"/>
      <c r="K687" s="209"/>
      <c r="L687" s="210"/>
    </row>
    <row r="688" spans="1:12" s="158" customFormat="1" ht="11.25">
      <c r="A688" s="159">
        <v>17</v>
      </c>
      <c r="B688" s="205"/>
      <c r="C688" s="162"/>
      <c r="D688" s="162"/>
      <c r="E688" s="206"/>
      <c r="F688" s="207"/>
      <c r="G688" s="207"/>
      <c r="H688" s="203">
        <v>100</v>
      </c>
      <c r="I688" s="166">
        <f t="shared" si="17"/>
        <v>0</v>
      </c>
      <c r="J688" s="208"/>
      <c r="K688" s="209"/>
      <c r="L688" s="210"/>
    </row>
    <row r="689" spans="1:14" s="158" customFormat="1" ht="11.25">
      <c r="A689" s="159">
        <v>18</v>
      </c>
      <c r="B689" s="205"/>
      <c r="C689" s="162"/>
      <c r="D689" s="162"/>
      <c r="E689" s="206"/>
      <c r="F689" s="207"/>
      <c r="G689" s="207"/>
      <c r="H689" s="203">
        <v>100</v>
      </c>
      <c r="I689" s="166">
        <f t="shared" si="17"/>
        <v>0</v>
      </c>
      <c r="J689" s="208"/>
      <c r="K689" s="209"/>
      <c r="L689" s="210"/>
    </row>
    <row r="690" spans="1:14" s="158" customFormat="1" ht="11.25">
      <c r="A690" s="159">
        <v>19</v>
      </c>
      <c r="B690" s="205"/>
      <c r="C690" s="162"/>
      <c r="D690" s="162"/>
      <c r="E690" s="206"/>
      <c r="F690" s="207"/>
      <c r="G690" s="207"/>
      <c r="H690" s="203">
        <v>100</v>
      </c>
      <c r="I690" s="166">
        <f t="shared" si="17"/>
        <v>0</v>
      </c>
      <c r="J690" s="208"/>
      <c r="K690" s="209"/>
      <c r="L690" s="210"/>
    </row>
    <row r="691" spans="1:14" s="158" customFormat="1" ht="11.25">
      <c r="A691" s="159">
        <v>20</v>
      </c>
      <c r="B691" s="205"/>
      <c r="C691" s="162"/>
      <c r="D691" s="162"/>
      <c r="E691" s="206"/>
      <c r="F691" s="207"/>
      <c r="G691" s="207"/>
      <c r="H691" s="203">
        <v>100</v>
      </c>
      <c r="I691" s="166">
        <f t="shared" si="17"/>
        <v>0</v>
      </c>
      <c r="J691" s="208"/>
      <c r="K691" s="209"/>
      <c r="L691" s="210"/>
    </row>
    <row r="692" spans="1:14" s="158" customFormat="1" ht="11.25">
      <c r="A692" s="159">
        <v>21</v>
      </c>
      <c r="B692" s="205"/>
      <c r="C692" s="162"/>
      <c r="D692" s="162"/>
      <c r="E692" s="206"/>
      <c r="F692" s="207"/>
      <c r="G692" s="207"/>
      <c r="H692" s="203">
        <v>100</v>
      </c>
      <c r="I692" s="166">
        <f t="shared" si="17"/>
        <v>0</v>
      </c>
      <c r="J692" s="208"/>
      <c r="K692" s="209"/>
      <c r="L692" s="210"/>
      <c r="M692" s="317"/>
      <c r="N692" s="318"/>
    </row>
    <row r="693" spans="1:14" s="158" customFormat="1" ht="11.25">
      <c r="A693" s="159">
        <v>22</v>
      </c>
      <c r="B693" s="205"/>
      <c r="C693" s="162"/>
      <c r="D693" s="162"/>
      <c r="E693" s="206"/>
      <c r="F693" s="207"/>
      <c r="G693" s="207"/>
      <c r="H693" s="203">
        <v>100</v>
      </c>
      <c r="I693" s="166">
        <f t="shared" si="17"/>
        <v>0</v>
      </c>
      <c r="J693" s="208"/>
      <c r="K693" s="209"/>
      <c r="L693" s="210"/>
      <c r="M693" s="317"/>
      <c r="N693" s="318"/>
    </row>
    <row r="694" spans="1:14" s="158" customFormat="1" ht="11.25">
      <c r="A694" s="159">
        <v>23</v>
      </c>
      <c r="B694" s="205"/>
      <c r="C694" s="162"/>
      <c r="D694" s="162"/>
      <c r="E694" s="206"/>
      <c r="F694" s="207"/>
      <c r="G694" s="207"/>
      <c r="H694" s="203">
        <v>100</v>
      </c>
      <c r="I694" s="166">
        <f t="shared" si="17"/>
        <v>0</v>
      </c>
      <c r="J694" s="208"/>
      <c r="K694" s="209"/>
      <c r="L694" s="210"/>
      <c r="M694" s="319"/>
      <c r="N694" s="320"/>
    </row>
    <row r="695" spans="1:14" s="158" customFormat="1" ht="11.25">
      <c r="A695" s="159">
        <v>24</v>
      </c>
      <c r="B695" s="205"/>
      <c r="C695" s="162"/>
      <c r="D695" s="162"/>
      <c r="E695" s="206"/>
      <c r="F695" s="207"/>
      <c r="G695" s="207"/>
      <c r="H695" s="203">
        <v>100</v>
      </c>
      <c r="I695" s="166">
        <f t="shared" si="17"/>
        <v>0</v>
      </c>
      <c r="J695" s="208"/>
      <c r="K695" s="209"/>
      <c r="L695" s="210"/>
      <c r="M695" s="319"/>
      <c r="N695" s="320"/>
    </row>
    <row r="696" spans="1:14" s="158" customFormat="1" ht="11.25">
      <c r="A696" s="159">
        <v>25</v>
      </c>
      <c r="B696" s="205"/>
      <c r="C696" s="162"/>
      <c r="D696" s="162"/>
      <c r="E696" s="206"/>
      <c r="F696" s="207"/>
      <c r="G696" s="207"/>
      <c r="H696" s="203">
        <v>100</v>
      </c>
      <c r="I696" s="166">
        <f t="shared" si="17"/>
        <v>0</v>
      </c>
      <c r="J696" s="208"/>
      <c r="K696" s="209"/>
      <c r="L696" s="210"/>
      <c r="M696" s="319"/>
      <c r="N696" s="320"/>
    </row>
    <row r="697" spans="1:14" s="158" customFormat="1" ht="11.25">
      <c r="A697" s="159">
        <v>26</v>
      </c>
      <c r="B697" s="205"/>
      <c r="C697" s="162"/>
      <c r="D697" s="162"/>
      <c r="E697" s="206"/>
      <c r="F697" s="207"/>
      <c r="G697" s="207"/>
      <c r="H697" s="203">
        <v>100</v>
      </c>
      <c r="I697" s="166">
        <f t="shared" si="17"/>
        <v>0</v>
      </c>
      <c r="J697" s="208"/>
      <c r="K697" s="209"/>
      <c r="L697" s="210"/>
      <c r="M697" s="319"/>
      <c r="N697" s="320"/>
    </row>
    <row r="698" spans="1:14" s="158" customFormat="1" ht="11.25">
      <c r="A698" s="159">
        <v>27</v>
      </c>
      <c r="B698" s="205"/>
      <c r="C698" s="162"/>
      <c r="D698" s="162"/>
      <c r="E698" s="206"/>
      <c r="F698" s="207"/>
      <c r="G698" s="207"/>
      <c r="H698" s="203">
        <v>100</v>
      </c>
      <c r="I698" s="166">
        <f t="shared" si="17"/>
        <v>0</v>
      </c>
      <c r="J698" s="208"/>
      <c r="K698" s="209"/>
      <c r="L698" s="210"/>
      <c r="M698" s="319"/>
      <c r="N698" s="320"/>
    </row>
    <row r="699" spans="1:14" s="158" customFormat="1" ht="11.25">
      <c r="A699" s="159">
        <v>28</v>
      </c>
      <c r="B699" s="205"/>
      <c r="C699" s="162"/>
      <c r="D699" s="162"/>
      <c r="E699" s="206"/>
      <c r="F699" s="207"/>
      <c r="G699" s="207"/>
      <c r="H699" s="203">
        <v>100</v>
      </c>
      <c r="I699" s="166">
        <f t="shared" si="17"/>
        <v>0</v>
      </c>
      <c r="J699" s="208"/>
      <c r="K699" s="209"/>
      <c r="L699" s="210"/>
      <c r="M699" s="319"/>
      <c r="N699" s="320"/>
    </row>
    <row r="700" spans="1:14" s="158" customFormat="1" ht="11.25">
      <c r="A700" s="159">
        <v>29</v>
      </c>
      <c r="B700" s="205"/>
      <c r="C700" s="162"/>
      <c r="D700" s="162"/>
      <c r="E700" s="206"/>
      <c r="F700" s="207"/>
      <c r="G700" s="207"/>
      <c r="H700" s="203">
        <v>100</v>
      </c>
      <c r="I700" s="166">
        <f t="shared" si="17"/>
        <v>0</v>
      </c>
      <c r="J700" s="208"/>
      <c r="K700" s="209"/>
      <c r="L700" s="210"/>
      <c r="M700" s="319"/>
      <c r="N700" s="320"/>
    </row>
    <row r="701" spans="1:14" s="158" customFormat="1" ht="11.25">
      <c r="A701" s="159">
        <v>30</v>
      </c>
      <c r="B701" s="205"/>
      <c r="C701" s="162"/>
      <c r="D701" s="162"/>
      <c r="E701" s="206"/>
      <c r="F701" s="207"/>
      <c r="G701" s="207"/>
      <c r="H701" s="203">
        <v>100</v>
      </c>
      <c r="I701" s="166">
        <f t="shared" si="17"/>
        <v>0</v>
      </c>
      <c r="J701" s="208"/>
      <c r="K701" s="209"/>
      <c r="L701" s="210"/>
      <c r="M701" s="319"/>
      <c r="N701" s="320"/>
    </row>
    <row r="702" spans="1:14" s="158" customFormat="1" ht="11.25">
      <c r="A702" s="159">
        <v>31</v>
      </c>
      <c r="B702" s="205"/>
      <c r="C702" s="162"/>
      <c r="D702" s="162"/>
      <c r="E702" s="206"/>
      <c r="F702" s="207"/>
      <c r="G702" s="207"/>
      <c r="H702" s="203">
        <v>100</v>
      </c>
      <c r="I702" s="166">
        <f t="shared" si="17"/>
        <v>0</v>
      </c>
      <c r="J702" s="208"/>
      <c r="K702" s="209"/>
      <c r="L702" s="210"/>
      <c r="M702" s="319"/>
      <c r="N702" s="320"/>
    </row>
    <row r="703" spans="1:14" s="158" customFormat="1" ht="11.25">
      <c r="A703" s="159">
        <v>32</v>
      </c>
      <c r="B703" s="205"/>
      <c r="C703" s="162"/>
      <c r="D703" s="162"/>
      <c r="E703" s="206"/>
      <c r="F703" s="207"/>
      <c r="G703" s="207"/>
      <c r="H703" s="203">
        <v>100</v>
      </c>
      <c r="I703" s="166">
        <f t="shared" si="17"/>
        <v>0</v>
      </c>
      <c r="J703" s="208"/>
      <c r="K703" s="209"/>
      <c r="L703" s="210"/>
      <c r="M703" s="319"/>
      <c r="N703" s="320"/>
    </row>
    <row r="704" spans="1:14" s="158" customFormat="1" ht="11.25">
      <c r="A704" s="159">
        <v>33</v>
      </c>
      <c r="B704" s="205"/>
      <c r="C704" s="162"/>
      <c r="D704" s="162"/>
      <c r="E704" s="206"/>
      <c r="F704" s="207"/>
      <c r="G704" s="207"/>
      <c r="H704" s="203">
        <v>100</v>
      </c>
      <c r="I704" s="166">
        <f t="shared" si="17"/>
        <v>0</v>
      </c>
      <c r="J704" s="208"/>
      <c r="K704" s="209"/>
      <c r="L704" s="210"/>
      <c r="M704" s="319"/>
      <c r="N704" s="320"/>
    </row>
    <row r="705" spans="1:14" s="158" customFormat="1" ht="11.25">
      <c r="A705" s="159">
        <v>34</v>
      </c>
      <c r="B705" s="205"/>
      <c r="C705" s="162"/>
      <c r="D705" s="162"/>
      <c r="E705" s="206"/>
      <c r="F705" s="207"/>
      <c r="G705" s="207"/>
      <c r="H705" s="203">
        <v>100</v>
      </c>
      <c r="I705" s="166">
        <f t="shared" si="17"/>
        <v>0</v>
      </c>
      <c r="J705" s="208"/>
      <c r="K705" s="209"/>
      <c r="L705" s="210"/>
      <c r="M705" s="319"/>
      <c r="N705" s="320"/>
    </row>
    <row r="706" spans="1:14" s="158" customFormat="1" ht="11.25">
      <c r="A706" s="159">
        <v>35</v>
      </c>
      <c r="B706" s="205"/>
      <c r="C706" s="162"/>
      <c r="D706" s="162"/>
      <c r="E706" s="206"/>
      <c r="F706" s="207"/>
      <c r="G706" s="207"/>
      <c r="H706" s="203">
        <v>100</v>
      </c>
      <c r="I706" s="166">
        <f t="shared" si="17"/>
        <v>0</v>
      </c>
      <c r="J706" s="208"/>
      <c r="K706" s="209"/>
      <c r="L706" s="210"/>
      <c r="M706" s="319"/>
      <c r="N706" s="320"/>
    </row>
    <row r="707" spans="1:14" s="158" customFormat="1" ht="11.25">
      <c r="A707" s="159">
        <v>36</v>
      </c>
      <c r="B707" s="205"/>
      <c r="C707" s="162"/>
      <c r="D707" s="162"/>
      <c r="E707" s="206"/>
      <c r="F707" s="207"/>
      <c r="G707" s="207"/>
      <c r="H707" s="203">
        <v>100</v>
      </c>
      <c r="I707" s="166">
        <f t="shared" si="17"/>
        <v>0</v>
      </c>
      <c r="J707" s="208"/>
      <c r="K707" s="209"/>
      <c r="L707" s="210"/>
      <c r="M707" s="319"/>
      <c r="N707" s="320"/>
    </row>
    <row r="708" spans="1:14" s="158" customFormat="1" ht="11.25">
      <c r="A708" s="159">
        <v>37</v>
      </c>
      <c r="B708" s="205"/>
      <c r="C708" s="162"/>
      <c r="D708" s="162"/>
      <c r="E708" s="206"/>
      <c r="F708" s="207"/>
      <c r="G708" s="207"/>
      <c r="H708" s="203">
        <v>100</v>
      </c>
      <c r="I708" s="166">
        <f t="shared" si="17"/>
        <v>0</v>
      </c>
      <c r="J708" s="208"/>
      <c r="K708" s="209"/>
      <c r="L708" s="210"/>
      <c r="M708" s="319"/>
      <c r="N708" s="320"/>
    </row>
    <row r="709" spans="1:14" s="158" customFormat="1" ht="11.25">
      <c r="A709" s="159">
        <v>38</v>
      </c>
      <c r="B709" s="205"/>
      <c r="C709" s="162"/>
      <c r="D709" s="162"/>
      <c r="E709" s="206"/>
      <c r="F709" s="207"/>
      <c r="G709" s="207"/>
      <c r="H709" s="203">
        <v>100</v>
      </c>
      <c r="I709" s="166">
        <f t="shared" si="17"/>
        <v>0</v>
      </c>
      <c r="J709" s="208"/>
      <c r="K709" s="209"/>
      <c r="L709" s="210"/>
      <c r="M709" s="319"/>
      <c r="N709" s="320"/>
    </row>
    <row r="710" spans="1:14" s="158" customFormat="1" ht="11.25">
      <c r="A710" s="159">
        <v>39</v>
      </c>
      <c r="B710" s="205"/>
      <c r="C710" s="162"/>
      <c r="D710" s="162"/>
      <c r="E710" s="206"/>
      <c r="F710" s="207"/>
      <c r="G710" s="207"/>
      <c r="H710" s="203">
        <v>100</v>
      </c>
      <c r="I710" s="166">
        <f t="shared" si="17"/>
        <v>0</v>
      </c>
      <c r="J710" s="208"/>
      <c r="K710" s="209"/>
      <c r="L710" s="210"/>
      <c r="M710" s="319"/>
      <c r="N710" s="320"/>
    </row>
    <row r="711" spans="1:14" s="158" customFormat="1" ht="11.25">
      <c r="A711" s="159">
        <v>40</v>
      </c>
      <c r="B711" s="205"/>
      <c r="C711" s="162"/>
      <c r="D711" s="162"/>
      <c r="E711" s="206"/>
      <c r="F711" s="207"/>
      <c r="G711" s="207"/>
      <c r="H711" s="203">
        <v>100</v>
      </c>
      <c r="I711" s="166">
        <f t="shared" si="17"/>
        <v>0</v>
      </c>
      <c r="J711" s="208"/>
      <c r="K711" s="209"/>
      <c r="L711" s="210"/>
      <c r="M711" s="319"/>
      <c r="N711" s="320"/>
    </row>
    <row r="712" spans="1:14" s="158" customFormat="1" ht="11.25">
      <c r="A712" s="159">
        <v>41</v>
      </c>
      <c r="B712" s="205"/>
      <c r="C712" s="162"/>
      <c r="D712" s="162"/>
      <c r="E712" s="206"/>
      <c r="F712" s="207"/>
      <c r="G712" s="207"/>
      <c r="H712" s="203">
        <v>100</v>
      </c>
      <c r="I712" s="166">
        <f t="shared" si="17"/>
        <v>0</v>
      </c>
      <c r="J712" s="208"/>
      <c r="K712" s="209"/>
      <c r="L712" s="210"/>
      <c r="M712" s="319"/>
      <c r="N712" s="320"/>
    </row>
    <row r="713" spans="1:14" s="158" customFormat="1" ht="11.25">
      <c r="A713" s="159">
        <v>42</v>
      </c>
      <c r="B713" s="205"/>
      <c r="C713" s="162"/>
      <c r="D713" s="162"/>
      <c r="E713" s="206"/>
      <c r="F713" s="207"/>
      <c r="G713" s="207"/>
      <c r="H713" s="203">
        <v>100</v>
      </c>
      <c r="I713" s="166">
        <f t="shared" si="17"/>
        <v>0</v>
      </c>
      <c r="J713" s="208"/>
      <c r="K713" s="209"/>
      <c r="L713" s="210"/>
      <c r="M713" s="319"/>
      <c r="N713" s="320"/>
    </row>
    <row r="714" spans="1:14" s="158" customFormat="1" ht="11.25">
      <c r="A714" s="159">
        <v>43</v>
      </c>
      <c r="B714" s="205"/>
      <c r="C714" s="162"/>
      <c r="D714" s="162"/>
      <c r="E714" s="206"/>
      <c r="F714" s="207"/>
      <c r="G714" s="207"/>
      <c r="H714" s="203">
        <v>100</v>
      </c>
      <c r="I714" s="166">
        <f t="shared" si="17"/>
        <v>0</v>
      </c>
      <c r="J714" s="208"/>
      <c r="K714" s="209"/>
      <c r="L714" s="210"/>
      <c r="M714" s="319"/>
      <c r="N714" s="320"/>
    </row>
    <row r="715" spans="1:14" s="158" customFormat="1" ht="11.25">
      <c r="A715" s="159">
        <v>44</v>
      </c>
      <c r="B715" s="205"/>
      <c r="C715" s="162"/>
      <c r="D715" s="162"/>
      <c r="E715" s="206"/>
      <c r="F715" s="207"/>
      <c r="G715" s="207"/>
      <c r="H715" s="203">
        <v>100</v>
      </c>
      <c r="I715" s="166">
        <f t="shared" si="17"/>
        <v>0</v>
      </c>
      <c r="J715" s="208"/>
      <c r="K715" s="209"/>
      <c r="L715" s="210"/>
      <c r="M715" s="319"/>
      <c r="N715" s="320"/>
    </row>
    <row r="716" spans="1:14" s="158" customFormat="1" ht="11.25">
      <c r="A716" s="159">
        <v>45</v>
      </c>
      <c r="B716" s="205"/>
      <c r="C716" s="162"/>
      <c r="D716" s="162"/>
      <c r="E716" s="206"/>
      <c r="F716" s="207"/>
      <c r="G716" s="207"/>
      <c r="H716" s="203">
        <v>100</v>
      </c>
      <c r="I716" s="166">
        <f t="shared" si="17"/>
        <v>0</v>
      </c>
      <c r="J716" s="208"/>
      <c r="K716" s="209"/>
      <c r="L716" s="210"/>
      <c r="M716" s="319"/>
      <c r="N716" s="320"/>
    </row>
    <row r="717" spans="1:14" s="158" customFormat="1" ht="11.25">
      <c r="A717" s="159">
        <v>46</v>
      </c>
      <c r="B717" s="205"/>
      <c r="C717" s="162"/>
      <c r="D717" s="162"/>
      <c r="E717" s="206"/>
      <c r="F717" s="207"/>
      <c r="G717" s="207"/>
      <c r="H717" s="203">
        <v>100</v>
      </c>
      <c r="I717" s="166">
        <f t="shared" si="17"/>
        <v>0</v>
      </c>
      <c r="J717" s="208"/>
      <c r="K717" s="209"/>
      <c r="L717" s="210"/>
      <c r="M717" s="319"/>
      <c r="N717" s="320"/>
    </row>
    <row r="718" spans="1:14" s="158" customFormat="1" ht="11.25">
      <c r="A718" s="159">
        <v>47</v>
      </c>
      <c r="B718" s="205"/>
      <c r="C718" s="162"/>
      <c r="D718" s="162"/>
      <c r="E718" s="206"/>
      <c r="F718" s="207"/>
      <c r="G718" s="207"/>
      <c r="H718" s="203">
        <v>100</v>
      </c>
      <c r="I718" s="166">
        <f t="shared" si="17"/>
        <v>0</v>
      </c>
      <c r="J718" s="208"/>
      <c r="K718" s="209"/>
      <c r="L718" s="210"/>
      <c r="M718" s="319"/>
      <c r="N718" s="320"/>
    </row>
    <row r="719" spans="1:14" s="158" customFormat="1" ht="11.25">
      <c r="A719" s="159">
        <v>48</v>
      </c>
      <c r="B719" s="205"/>
      <c r="C719" s="162"/>
      <c r="D719" s="162"/>
      <c r="E719" s="206"/>
      <c r="F719" s="207"/>
      <c r="G719" s="207"/>
      <c r="H719" s="203">
        <v>100</v>
      </c>
      <c r="I719" s="166">
        <f t="shared" si="17"/>
        <v>0</v>
      </c>
      <c r="J719" s="208"/>
      <c r="K719" s="209"/>
      <c r="L719" s="210"/>
      <c r="M719" s="319"/>
      <c r="N719" s="320"/>
    </row>
    <row r="720" spans="1:14" s="158" customFormat="1" ht="11.25">
      <c r="A720" s="159">
        <v>49</v>
      </c>
      <c r="B720" s="205"/>
      <c r="C720" s="162"/>
      <c r="D720" s="162"/>
      <c r="E720" s="206"/>
      <c r="F720" s="207"/>
      <c r="G720" s="207"/>
      <c r="H720" s="203">
        <v>100</v>
      </c>
      <c r="I720" s="166">
        <f t="shared" si="17"/>
        <v>0</v>
      </c>
      <c r="J720" s="208"/>
      <c r="K720" s="209"/>
      <c r="L720" s="210"/>
      <c r="M720" s="319"/>
      <c r="N720" s="320"/>
    </row>
    <row r="721" spans="1:48" s="158" customFormat="1" ht="11.25">
      <c r="A721" s="159">
        <v>50</v>
      </c>
      <c r="B721" s="205"/>
      <c r="C721" s="162"/>
      <c r="D721" s="162"/>
      <c r="E721" s="206"/>
      <c r="F721" s="207"/>
      <c r="G721" s="207"/>
      <c r="H721" s="203">
        <v>100</v>
      </c>
      <c r="I721" s="166">
        <f t="shared" si="17"/>
        <v>0</v>
      </c>
      <c r="J721" s="208"/>
      <c r="K721" s="209"/>
      <c r="L721" s="210"/>
      <c r="M721" s="319"/>
      <c r="N721" s="320"/>
    </row>
    <row r="722" spans="1:48" s="158" customFormat="1" ht="11.25">
      <c r="A722" s="159">
        <v>51</v>
      </c>
      <c r="B722" s="205"/>
      <c r="C722" s="162"/>
      <c r="D722" s="162"/>
      <c r="E722" s="206"/>
      <c r="F722" s="207"/>
      <c r="G722" s="207"/>
      <c r="H722" s="203">
        <v>100</v>
      </c>
      <c r="I722" s="166">
        <f t="shared" si="17"/>
        <v>0</v>
      </c>
      <c r="J722" s="208"/>
      <c r="K722" s="209"/>
      <c r="L722" s="210"/>
      <c r="M722" s="319"/>
      <c r="N722" s="320"/>
    </row>
    <row r="723" spans="1:48" s="158" customFormat="1" ht="11.25">
      <c r="A723" s="159">
        <v>52</v>
      </c>
      <c r="B723" s="205"/>
      <c r="C723" s="162"/>
      <c r="D723" s="162"/>
      <c r="E723" s="206"/>
      <c r="F723" s="207"/>
      <c r="G723" s="207"/>
      <c r="H723" s="203">
        <v>100</v>
      </c>
      <c r="I723" s="166">
        <f t="shared" si="17"/>
        <v>0</v>
      </c>
      <c r="J723" s="208"/>
      <c r="K723" s="209"/>
      <c r="L723" s="210"/>
      <c r="M723" s="319"/>
      <c r="N723" s="320"/>
    </row>
    <row r="724" spans="1:48" s="158" customFormat="1" ht="12" thickBot="1">
      <c r="A724" s="159">
        <v>53</v>
      </c>
      <c r="B724" s="205"/>
      <c r="C724" s="162"/>
      <c r="D724" s="162"/>
      <c r="E724" s="206"/>
      <c r="F724" s="207"/>
      <c r="G724" s="207"/>
      <c r="H724" s="203">
        <v>100</v>
      </c>
      <c r="I724" s="166">
        <f t="shared" si="17"/>
        <v>0</v>
      </c>
      <c r="J724" s="208"/>
      <c r="K724" s="209"/>
      <c r="L724" s="210"/>
      <c r="M724" s="319"/>
      <c r="N724" s="320"/>
    </row>
    <row r="725" spans="1:48" s="158" customFormat="1" ht="11.25" hidden="1">
      <c r="A725" s="159">
        <v>54</v>
      </c>
      <c r="B725" s="205"/>
      <c r="C725" s="162"/>
      <c r="D725" s="162"/>
      <c r="E725" s="206"/>
      <c r="F725" s="207"/>
      <c r="G725" s="207"/>
      <c r="H725" s="203">
        <v>100</v>
      </c>
      <c r="I725" s="166">
        <f t="shared" si="17"/>
        <v>0</v>
      </c>
      <c r="J725" s="208"/>
      <c r="K725" s="209"/>
      <c r="L725" s="210"/>
      <c r="M725" s="319"/>
      <c r="N725" s="320"/>
    </row>
    <row r="726" spans="1:48" s="158" customFormat="1" ht="11.25" hidden="1">
      <c r="A726" s="159">
        <v>55</v>
      </c>
      <c r="B726" s="205"/>
      <c r="C726" s="162"/>
      <c r="D726" s="162"/>
      <c r="E726" s="206"/>
      <c r="F726" s="207"/>
      <c r="G726" s="207"/>
      <c r="H726" s="203">
        <v>100</v>
      </c>
      <c r="I726" s="166">
        <f t="shared" si="17"/>
        <v>0</v>
      </c>
      <c r="J726" s="208"/>
      <c r="K726" s="209"/>
      <c r="L726" s="210"/>
      <c r="M726" s="319"/>
      <c r="N726" s="320"/>
    </row>
    <row r="727" spans="1:48" s="158" customFormat="1" ht="11.25" hidden="1">
      <c r="A727" s="159">
        <v>56</v>
      </c>
      <c r="B727" s="205"/>
      <c r="C727" s="162"/>
      <c r="D727" s="162"/>
      <c r="E727" s="206"/>
      <c r="F727" s="207"/>
      <c r="G727" s="207"/>
      <c r="H727" s="203">
        <v>100</v>
      </c>
      <c r="I727" s="166">
        <f t="shared" si="17"/>
        <v>0</v>
      </c>
      <c r="J727" s="208"/>
      <c r="K727" s="209"/>
      <c r="L727" s="210"/>
      <c r="M727" s="319"/>
      <c r="N727" s="320"/>
    </row>
    <row r="728" spans="1:48" hidden="1">
      <c r="A728" s="159">
        <v>57</v>
      </c>
      <c r="B728" s="205"/>
      <c r="C728" s="162"/>
      <c r="D728" s="162"/>
      <c r="E728" s="206"/>
      <c r="F728" s="207"/>
      <c r="G728" s="207"/>
      <c r="H728" s="203">
        <v>100</v>
      </c>
      <c r="I728" s="166">
        <f t="shared" si="17"/>
        <v>0</v>
      </c>
      <c r="J728" s="208"/>
      <c r="K728" s="209"/>
      <c r="L728" s="210"/>
      <c r="M728" s="319"/>
      <c r="N728" s="320"/>
      <c r="O728" s="158"/>
    </row>
    <row r="729" spans="1:48" ht="11.25" hidden="1" customHeight="1">
      <c r="A729" s="159">
        <v>58</v>
      </c>
      <c r="B729" s="205"/>
      <c r="C729" s="162"/>
      <c r="D729" s="162"/>
      <c r="E729" s="206"/>
      <c r="F729" s="207"/>
      <c r="G729" s="207"/>
      <c r="H729" s="203">
        <v>100</v>
      </c>
      <c r="I729" s="166">
        <f t="shared" si="17"/>
        <v>0</v>
      </c>
      <c r="J729" s="208"/>
      <c r="K729" s="209"/>
      <c r="L729" s="210"/>
      <c r="M729" s="319"/>
      <c r="N729" s="320"/>
      <c r="O729" s="158"/>
    </row>
    <row r="730" spans="1:48" hidden="1">
      <c r="A730" s="159">
        <v>59</v>
      </c>
      <c r="B730" s="205"/>
      <c r="C730" s="162"/>
      <c r="D730" s="162"/>
      <c r="E730" s="206"/>
      <c r="F730" s="207"/>
      <c r="G730" s="207"/>
      <c r="H730" s="203">
        <v>100</v>
      </c>
      <c r="I730" s="166">
        <f t="shared" si="17"/>
        <v>0</v>
      </c>
      <c r="J730" s="208"/>
      <c r="K730" s="209"/>
      <c r="L730" s="210"/>
      <c r="M730" s="319"/>
      <c r="N730" s="320"/>
      <c r="O730" s="158"/>
    </row>
    <row r="731" spans="1:48" hidden="1">
      <c r="A731" s="159">
        <v>60</v>
      </c>
      <c r="B731" s="205"/>
      <c r="C731" s="162"/>
      <c r="D731" s="162"/>
      <c r="E731" s="206"/>
      <c r="F731" s="207"/>
      <c r="G731" s="207"/>
      <c r="H731" s="203">
        <v>100</v>
      </c>
      <c r="I731" s="166">
        <f t="shared" si="17"/>
        <v>0</v>
      </c>
      <c r="J731" s="208"/>
      <c r="K731" s="209"/>
      <c r="L731" s="210"/>
      <c r="M731" s="319"/>
      <c r="N731" s="320"/>
      <c r="O731" s="158"/>
    </row>
    <row r="732" spans="1:48" hidden="1">
      <c r="A732" s="159">
        <v>61</v>
      </c>
      <c r="B732" s="205"/>
      <c r="C732" s="162"/>
      <c r="D732" s="162"/>
      <c r="E732" s="206"/>
      <c r="F732" s="207"/>
      <c r="G732" s="207"/>
      <c r="H732" s="203">
        <v>100</v>
      </c>
      <c r="I732" s="166">
        <f t="shared" si="17"/>
        <v>0</v>
      </c>
      <c r="J732" s="208"/>
      <c r="K732" s="209"/>
      <c r="L732" s="210"/>
      <c r="M732" s="319"/>
      <c r="N732" s="320"/>
      <c r="O732" s="158"/>
    </row>
    <row r="733" spans="1:48" hidden="1">
      <c r="A733" s="159">
        <v>62</v>
      </c>
      <c r="B733" s="205"/>
      <c r="C733" s="162"/>
      <c r="D733" s="162"/>
      <c r="E733" s="206"/>
      <c r="F733" s="207"/>
      <c r="G733" s="207"/>
      <c r="H733" s="203">
        <v>100</v>
      </c>
      <c r="I733" s="166">
        <f t="shared" si="17"/>
        <v>0</v>
      </c>
      <c r="J733" s="208"/>
      <c r="K733" s="209"/>
      <c r="L733" s="210"/>
      <c r="M733" s="319"/>
      <c r="N733" s="320"/>
      <c r="O733" s="158"/>
    </row>
    <row r="734" spans="1:48" s="183" customFormat="1" ht="11.25" hidden="1">
      <c r="A734" s="159">
        <v>63</v>
      </c>
      <c r="B734" s="205"/>
      <c r="C734" s="162"/>
      <c r="D734" s="162"/>
      <c r="E734" s="206"/>
      <c r="F734" s="207"/>
      <c r="G734" s="207"/>
      <c r="H734" s="203">
        <v>100</v>
      </c>
      <c r="I734" s="166">
        <f t="shared" si="17"/>
        <v>0</v>
      </c>
      <c r="J734" s="208"/>
      <c r="K734" s="209"/>
      <c r="L734" s="210"/>
      <c r="M734" s="319"/>
      <c r="N734" s="320"/>
      <c r="O734" s="158"/>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2"/>
      <c r="AL734" s="182"/>
      <c r="AM734" s="182"/>
      <c r="AN734" s="182"/>
      <c r="AO734" s="182"/>
      <c r="AP734" s="182"/>
      <c r="AQ734" s="182"/>
      <c r="AR734" s="182"/>
      <c r="AS734" s="182"/>
      <c r="AT734" s="182"/>
      <c r="AU734" s="182"/>
      <c r="AV734" s="182"/>
    </row>
    <row r="735" spans="1:48" s="191" customFormat="1" ht="11.25" hidden="1">
      <c r="A735" s="159">
        <v>64</v>
      </c>
      <c r="B735" s="205"/>
      <c r="C735" s="162"/>
      <c r="D735" s="162"/>
      <c r="E735" s="206"/>
      <c r="F735" s="207"/>
      <c r="G735" s="207"/>
      <c r="H735" s="203">
        <v>100</v>
      </c>
      <c r="I735" s="166">
        <f t="shared" si="17"/>
        <v>0</v>
      </c>
      <c r="J735" s="208"/>
      <c r="K735" s="209"/>
      <c r="L735" s="210"/>
      <c r="M735" s="319"/>
      <c r="N735" s="320"/>
      <c r="O735" s="158"/>
      <c r="P735" s="190"/>
      <c r="Q735" s="190"/>
      <c r="R735" s="190"/>
      <c r="S735" s="190"/>
      <c r="T735" s="190"/>
      <c r="U735" s="190"/>
      <c r="V735" s="190"/>
      <c r="W735" s="190"/>
      <c r="X735" s="190"/>
      <c r="Y735" s="190"/>
      <c r="Z735" s="190"/>
      <c r="AA735" s="190"/>
      <c r="AB735" s="190"/>
      <c r="AC735" s="190"/>
      <c r="AD735" s="190"/>
      <c r="AE735" s="190"/>
      <c r="AF735" s="190"/>
      <c r="AG735" s="190"/>
      <c r="AH735" s="190"/>
      <c r="AI735" s="190"/>
      <c r="AJ735" s="190"/>
      <c r="AK735" s="190"/>
      <c r="AL735" s="190"/>
      <c r="AM735" s="190"/>
      <c r="AN735" s="190"/>
      <c r="AO735" s="190"/>
      <c r="AP735" s="190"/>
      <c r="AQ735" s="190"/>
      <c r="AR735" s="190"/>
      <c r="AS735" s="190"/>
      <c r="AT735" s="190"/>
      <c r="AU735" s="190"/>
      <c r="AV735" s="190"/>
    </row>
    <row r="736" spans="1:48" s="191" customFormat="1" ht="11.25" hidden="1">
      <c r="A736" s="159">
        <v>65</v>
      </c>
      <c r="B736" s="205"/>
      <c r="C736" s="162"/>
      <c r="D736" s="162"/>
      <c r="E736" s="206"/>
      <c r="F736" s="207"/>
      <c r="G736" s="207"/>
      <c r="H736" s="203">
        <v>100</v>
      </c>
      <c r="I736" s="166">
        <f t="shared" si="17"/>
        <v>0</v>
      </c>
      <c r="J736" s="208"/>
      <c r="K736" s="209"/>
      <c r="L736" s="210"/>
      <c r="M736" s="319"/>
      <c r="N736" s="320"/>
      <c r="O736" s="158"/>
      <c r="P736" s="190"/>
      <c r="Q736" s="190"/>
      <c r="R736" s="190"/>
      <c r="S736" s="190"/>
      <c r="T736" s="190"/>
      <c r="U736" s="190"/>
      <c r="V736" s="190"/>
      <c r="W736" s="190"/>
      <c r="X736" s="190"/>
      <c r="Y736" s="190"/>
      <c r="Z736" s="190"/>
      <c r="AA736" s="190"/>
      <c r="AB736" s="190"/>
      <c r="AC736" s="190"/>
      <c r="AD736" s="190"/>
      <c r="AE736" s="190"/>
      <c r="AF736" s="190"/>
      <c r="AG736" s="190"/>
      <c r="AH736" s="190"/>
      <c r="AI736" s="190"/>
      <c r="AJ736" s="190"/>
      <c r="AK736" s="190"/>
      <c r="AL736" s="190"/>
      <c r="AM736" s="190"/>
      <c r="AN736" s="190"/>
      <c r="AO736" s="190"/>
      <c r="AP736" s="190"/>
      <c r="AQ736" s="190"/>
      <c r="AR736" s="190"/>
      <c r="AS736" s="190"/>
      <c r="AT736" s="190"/>
      <c r="AU736" s="190"/>
      <c r="AV736" s="190"/>
    </row>
    <row r="737" spans="1:48" s="191" customFormat="1" ht="11.25" hidden="1">
      <c r="A737" s="159">
        <v>66</v>
      </c>
      <c r="B737" s="205"/>
      <c r="C737" s="162"/>
      <c r="D737" s="162"/>
      <c r="E737" s="206"/>
      <c r="F737" s="207"/>
      <c r="G737" s="207"/>
      <c r="H737" s="203">
        <v>100</v>
      </c>
      <c r="I737" s="166">
        <f t="shared" ref="I737:I749" si="18">(F737+G737)*H737/100</f>
        <v>0</v>
      </c>
      <c r="J737" s="208"/>
      <c r="K737" s="209"/>
      <c r="L737" s="210"/>
      <c r="M737" s="319"/>
      <c r="N737" s="320"/>
      <c r="O737" s="158"/>
      <c r="P737" s="190"/>
      <c r="Q737" s="190"/>
      <c r="R737" s="190"/>
      <c r="S737" s="190"/>
      <c r="T737" s="190"/>
      <c r="U737" s="190"/>
      <c r="V737" s="190"/>
      <c r="W737" s="190"/>
      <c r="X737" s="190"/>
      <c r="Y737" s="190"/>
      <c r="Z737" s="190"/>
      <c r="AA737" s="190"/>
      <c r="AB737" s="190"/>
      <c r="AC737" s="190"/>
      <c r="AD737" s="190"/>
      <c r="AE737" s="190"/>
      <c r="AF737" s="190"/>
      <c r="AG737" s="190"/>
      <c r="AH737" s="190"/>
      <c r="AI737" s="190"/>
      <c r="AJ737" s="190"/>
      <c r="AK737" s="190"/>
      <c r="AL737" s="190"/>
      <c r="AM737" s="190"/>
      <c r="AN737" s="190"/>
      <c r="AO737" s="190"/>
      <c r="AP737" s="190"/>
      <c r="AQ737" s="190"/>
      <c r="AR737" s="190"/>
      <c r="AS737" s="190"/>
      <c r="AT737" s="190"/>
      <c r="AU737" s="190"/>
      <c r="AV737" s="190"/>
    </row>
    <row r="738" spans="1:48" s="191" customFormat="1" ht="11.25" hidden="1">
      <c r="A738" s="159">
        <v>67</v>
      </c>
      <c r="B738" s="205"/>
      <c r="C738" s="162"/>
      <c r="D738" s="162"/>
      <c r="E738" s="206"/>
      <c r="F738" s="207"/>
      <c r="G738" s="207"/>
      <c r="H738" s="203">
        <v>100</v>
      </c>
      <c r="I738" s="166">
        <f t="shared" si="18"/>
        <v>0</v>
      </c>
      <c r="J738" s="208"/>
      <c r="K738" s="209"/>
      <c r="L738" s="210"/>
      <c r="M738" s="319"/>
      <c r="N738" s="320"/>
      <c r="O738" s="158"/>
      <c r="P738" s="190"/>
      <c r="Q738" s="190"/>
      <c r="R738" s="190"/>
      <c r="S738" s="190"/>
      <c r="T738" s="190"/>
      <c r="U738" s="190"/>
      <c r="V738" s="190"/>
      <c r="W738" s="190"/>
      <c r="X738" s="190"/>
      <c r="Y738" s="190"/>
      <c r="Z738" s="190"/>
      <c r="AA738" s="190"/>
      <c r="AB738" s="190"/>
      <c r="AC738" s="190"/>
      <c r="AD738" s="190"/>
      <c r="AE738" s="190"/>
      <c r="AF738" s="190"/>
      <c r="AG738" s="190"/>
      <c r="AH738" s="190"/>
      <c r="AI738" s="190"/>
      <c r="AJ738" s="190"/>
      <c r="AK738" s="190"/>
      <c r="AL738" s="190"/>
      <c r="AM738" s="190"/>
      <c r="AN738" s="190"/>
      <c r="AO738" s="190"/>
      <c r="AP738" s="190"/>
      <c r="AQ738" s="190"/>
      <c r="AR738" s="190"/>
      <c r="AS738" s="190"/>
      <c r="AT738" s="190"/>
      <c r="AU738" s="190"/>
      <c r="AV738" s="190"/>
    </row>
    <row r="739" spans="1:48" s="191" customFormat="1" ht="11.25" hidden="1">
      <c r="A739" s="159">
        <v>68</v>
      </c>
      <c r="B739" s="205"/>
      <c r="C739" s="162"/>
      <c r="D739" s="162"/>
      <c r="E739" s="206"/>
      <c r="F739" s="207"/>
      <c r="G739" s="207"/>
      <c r="H739" s="203">
        <v>100</v>
      </c>
      <c r="I739" s="166">
        <f t="shared" si="18"/>
        <v>0</v>
      </c>
      <c r="J739" s="208"/>
      <c r="K739" s="209"/>
      <c r="L739" s="210"/>
      <c r="M739" s="319"/>
      <c r="N739" s="320"/>
      <c r="O739" s="158"/>
      <c r="P739" s="190"/>
      <c r="Q739" s="190"/>
      <c r="R739" s="190"/>
      <c r="S739" s="190"/>
      <c r="T739" s="190"/>
      <c r="U739" s="190"/>
      <c r="V739" s="190"/>
      <c r="W739" s="190"/>
      <c r="X739" s="190"/>
      <c r="Y739" s="190"/>
      <c r="Z739" s="190"/>
      <c r="AA739" s="190"/>
      <c r="AB739" s="190"/>
      <c r="AC739" s="190"/>
      <c r="AD739" s="190"/>
      <c r="AE739" s="190"/>
      <c r="AF739" s="190"/>
      <c r="AG739" s="190"/>
      <c r="AH739" s="190"/>
      <c r="AI739" s="190"/>
      <c r="AJ739" s="190"/>
      <c r="AK739" s="190"/>
      <c r="AL739" s="190"/>
      <c r="AM739" s="190"/>
      <c r="AN739" s="190"/>
      <c r="AO739" s="190"/>
      <c r="AP739" s="190"/>
      <c r="AQ739" s="190"/>
      <c r="AR739" s="190"/>
      <c r="AS739" s="190"/>
      <c r="AT739" s="190"/>
      <c r="AU739" s="190"/>
      <c r="AV739" s="190"/>
    </row>
    <row r="740" spans="1:48" s="191" customFormat="1" ht="11.25" hidden="1">
      <c r="A740" s="159">
        <v>69</v>
      </c>
      <c r="B740" s="205"/>
      <c r="C740" s="162"/>
      <c r="D740" s="162"/>
      <c r="E740" s="206"/>
      <c r="F740" s="207"/>
      <c r="G740" s="207"/>
      <c r="H740" s="203">
        <v>100</v>
      </c>
      <c r="I740" s="166">
        <f t="shared" si="18"/>
        <v>0</v>
      </c>
      <c r="J740" s="208"/>
      <c r="K740" s="209"/>
      <c r="L740" s="210"/>
      <c r="M740" s="319"/>
      <c r="N740" s="320"/>
      <c r="O740" s="158"/>
      <c r="P740" s="190"/>
      <c r="Q740" s="190"/>
      <c r="R740" s="190"/>
      <c r="S740" s="190"/>
      <c r="T740" s="190"/>
      <c r="U740" s="190"/>
      <c r="V740" s="190"/>
      <c r="W740" s="190"/>
      <c r="X740" s="190"/>
      <c r="Y740" s="190"/>
      <c r="Z740" s="190"/>
      <c r="AA740" s="190"/>
      <c r="AB740" s="190"/>
      <c r="AC740" s="190"/>
      <c r="AD740" s="190"/>
      <c r="AE740" s="190"/>
      <c r="AF740" s="190"/>
      <c r="AG740" s="190"/>
      <c r="AH740" s="190"/>
      <c r="AI740" s="190"/>
      <c r="AJ740" s="190"/>
      <c r="AK740" s="190"/>
      <c r="AL740" s="190"/>
      <c r="AM740" s="190"/>
      <c r="AN740" s="190"/>
      <c r="AO740" s="190"/>
      <c r="AP740" s="190"/>
      <c r="AQ740" s="190"/>
      <c r="AR740" s="190"/>
      <c r="AS740" s="190"/>
      <c r="AT740" s="190"/>
      <c r="AU740" s="190"/>
      <c r="AV740" s="190"/>
    </row>
    <row r="741" spans="1:48" s="191" customFormat="1" ht="11.25" hidden="1">
      <c r="A741" s="159">
        <v>70</v>
      </c>
      <c r="B741" s="205"/>
      <c r="C741" s="162"/>
      <c r="D741" s="162"/>
      <c r="E741" s="206"/>
      <c r="F741" s="207"/>
      <c r="G741" s="207"/>
      <c r="H741" s="203">
        <v>100</v>
      </c>
      <c r="I741" s="166">
        <f t="shared" si="18"/>
        <v>0</v>
      </c>
      <c r="J741" s="208"/>
      <c r="K741" s="209"/>
      <c r="L741" s="210"/>
      <c r="M741" s="319"/>
      <c r="N741" s="320"/>
      <c r="O741" s="158"/>
      <c r="P741" s="190"/>
      <c r="Q741" s="190"/>
      <c r="R741" s="190"/>
      <c r="S741" s="190"/>
      <c r="T741" s="190"/>
      <c r="U741" s="190"/>
      <c r="V741" s="190"/>
      <c r="W741" s="190"/>
      <c r="X741" s="190"/>
      <c r="Y741" s="190"/>
      <c r="Z741" s="190"/>
      <c r="AA741" s="190"/>
      <c r="AB741" s="190"/>
      <c r="AC741" s="190"/>
      <c r="AD741" s="190"/>
      <c r="AE741" s="190"/>
      <c r="AF741" s="190"/>
      <c r="AG741" s="190"/>
      <c r="AH741" s="190"/>
      <c r="AI741" s="190"/>
      <c r="AJ741" s="190"/>
      <c r="AK741" s="190"/>
      <c r="AL741" s="190"/>
      <c r="AM741" s="190"/>
      <c r="AN741" s="190"/>
      <c r="AO741" s="190"/>
      <c r="AP741" s="190"/>
      <c r="AQ741" s="190"/>
      <c r="AR741" s="190"/>
      <c r="AS741" s="190"/>
      <c r="AT741" s="190"/>
      <c r="AU741" s="190"/>
      <c r="AV741" s="190"/>
    </row>
    <row r="742" spans="1:48" s="191" customFormat="1" ht="11.25" hidden="1">
      <c r="A742" s="159">
        <v>71</v>
      </c>
      <c r="B742" s="205"/>
      <c r="C742" s="162"/>
      <c r="D742" s="162"/>
      <c r="E742" s="206"/>
      <c r="F742" s="207"/>
      <c r="G742" s="207"/>
      <c r="H742" s="203">
        <v>100</v>
      </c>
      <c r="I742" s="166">
        <f t="shared" si="18"/>
        <v>0</v>
      </c>
      <c r="J742" s="208"/>
      <c r="K742" s="209"/>
      <c r="L742" s="210"/>
      <c r="M742" s="319"/>
      <c r="N742" s="320"/>
      <c r="O742" s="158"/>
      <c r="P742" s="190"/>
      <c r="Q742" s="190"/>
      <c r="R742" s="190"/>
      <c r="S742" s="190"/>
      <c r="T742" s="190"/>
      <c r="U742" s="190"/>
      <c r="V742" s="190"/>
      <c r="W742" s="190"/>
      <c r="X742" s="190"/>
      <c r="Y742" s="190"/>
      <c r="Z742" s="190"/>
      <c r="AA742" s="190"/>
      <c r="AB742" s="190"/>
      <c r="AC742" s="190"/>
      <c r="AD742" s="190"/>
      <c r="AE742" s="190"/>
      <c r="AF742" s="190"/>
      <c r="AG742" s="190"/>
      <c r="AH742" s="190"/>
      <c r="AI742" s="190"/>
      <c r="AJ742" s="190"/>
      <c r="AK742" s="190"/>
      <c r="AL742" s="190"/>
      <c r="AM742" s="190"/>
      <c r="AN742" s="190"/>
      <c r="AO742" s="190"/>
      <c r="AP742" s="190"/>
      <c r="AQ742" s="190"/>
      <c r="AR742" s="190"/>
      <c r="AS742" s="190"/>
      <c r="AT742" s="190"/>
      <c r="AU742" s="190"/>
      <c r="AV742" s="190"/>
    </row>
    <row r="743" spans="1:48" s="191" customFormat="1" ht="11.25" hidden="1">
      <c r="A743" s="159">
        <v>72</v>
      </c>
      <c r="B743" s="205"/>
      <c r="C743" s="162"/>
      <c r="D743" s="162"/>
      <c r="E743" s="206"/>
      <c r="F743" s="207"/>
      <c r="G743" s="207"/>
      <c r="H743" s="203">
        <v>100</v>
      </c>
      <c r="I743" s="166">
        <f t="shared" si="18"/>
        <v>0</v>
      </c>
      <c r="J743" s="208"/>
      <c r="K743" s="209"/>
      <c r="L743" s="210"/>
      <c r="M743" s="319"/>
      <c r="N743" s="320"/>
      <c r="O743" s="158"/>
      <c r="P743" s="190"/>
      <c r="Q743" s="190"/>
      <c r="R743" s="190"/>
      <c r="S743" s="190"/>
      <c r="T743" s="190"/>
      <c r="U743" s="190"/>
      <c r="V743" s="190"/>
      <c r="W743" s="190"/>
      <c r="X743" s="190"/>
      <c r="Y743" s="190"/>
      <c r="Z743" s="190"/>
      <c r="AA743" s="190"/>
      <c r="AB743" s="190"/>
      <c r="AC743" s="190"/>
      <c r="AD743" s="190"/>
      <c r="AE743" s="190"/>
      <c r="AF743" s="190"/>
      <c r="AG743" s="190"/>
      <c r="AH743" s="190"/>
      <c r="AI743" s="190"/>
      <c r="AJ743" s="190"/>
      <c r="AK743" s="190"/>
      <c r="AL743" s="190"/>
      <c r="AM743" s="190"/>
      <c r="AN743" s="190"/>
      <c r="AO743" s="190"/>
      <c r="AP743" s="190"/>
      <c r="AQ743" s="190"/>
      <c r="AR743" s="190"/>
      <c r="AS743" s="190"/>
      <c r="AT743" s="190"/>
      <c r="AU743" s="190"/>
      <c r="AV743" s="190"/>
    </row>
    <row r="744" spans="1:48" s="191" customFormat="1" ht="11.25" hidden="1">
      <c r="A744" s="159">
        <v>73</v>
      </c>
      <c r="B744" s="205"/>
      <c r="C744" s="162"/>
      <c r="D744" s="162"/>
      <c r="E744" s="206"/>
      <c r="F744" s="207"/>
      <c r="G744" s="207"/>
      <c r="H744" s="203">
        <v>100</v>
      </c>
      <c r="I744" s="166">
        <f t="shared" si="18"/>
        <v>0</v>
      </c>
      <c r="J744" s="208"/>
      <c r="K744" s="209"/>
      <c r="L744" s="210"/>
      <c r="M744" s="319"/>
      <c r="N744" s="320"/>
      <c r="O744" s="158"/>
      <c r="P744" s="190"/>
      <c r="Q744" s="190"/>
      <c r="R744" s="190"/>
      <c r="S744" s="190"/>
      <c r="T744" s="190"/>
      <c r="U744" s="190"/>
      <c r="V744" s="190"/>
      <c r="W744" s="190"/>
      <c r="X744" s="190"/>
      <c r="Y744" s="190"/>
      <c r="Z744" s="190"/>
      <c r="AA744" s="190"/>
      <c r="AB744" s="190"/>
      <c r="AC744" s="190"/>
      <c r="AD744" s="190"/>
      <c r="AE744" s="190"/>
      <c r="AF744" s="190"/>
      <c r="AG744" s="190"/>
      <c r="AH744" s="190"/>
      <c r="AI744" s="190"/>
      <c r="AJ744" s="190"/>
      <c r="AK744" s="190"/>
      <c r="AL744" s="190"/>
      <c r="AM744" s="190"/>
      <c r="AN744" s="190"/>
      <c r="AO744" s="190"/>
      <c r="AP744" s="190"/>
      <c r="AQ744" s="190"/>
      <c r="AR744" s="190"/>
      <c r="AS744" s="190"/>
      <c r="AT744" s="190"/>
      <c r="AU744" s="190"/>
      <c r="AV744" s="190"/>
    </row>
    <row r="745" spans="1:48" s="191" customFormat="1" ht="11.25" hidden="1">
      <c r="A745" s="159">
        <v>74</v>
      </c>
      <c r="B745" s="205"/>
      <c r="C745" s="162"/>
      <c r="D745" s="162"/>
      <c r="E745" s="206"/>
      <c r="F745" s="207"/>
      <c r="G745" s="207"/>
      <c r="H745" s="203">
        <v>100</v>
      </c>
      <c r="I745" s="166">
        <f t="shared" si="18"/>
        <v>0</v>
      </c>
      <c r="J745" s="208"/>
      <c r="K745" s="209"/>
      <c r="L745" s="210"/>
      <c r="M745" s="319"/>
      <c r="N745" s="320"/>
      <c r="O745" s="158"/>
      <c r="P745" s="190"/>
      <c r="Q745" s="190"/>
      <c r="R745" s="190"/>
      <c r="S745" s="190"/>
      <c r="T745" s="190"/>
      <c r="U745" s="190"/>
      <c r="V745" s="190"/>
      <c r="W745" s="190"/>
      <c r="X745" s="190"/>
      <c r="Y745" s="190"/>
      <c r="Z745" s="190"/>
      <c r="AA745" s="190"/>
      <c r="AB745" s="190"/>
      <c r="AC745" s="190"/>
      <c r="AD745" s="190"/>
      <c r="AE745" s="190"/>
      <c r="AF745" s="190"/>
      <c r="AG745" s="190"/>
      <c r="AH745" s="190"/>
      <c r="AI745" s="190"/>
      <c r="AJ745" s="190"/>
      <c r="AK745" s="190"/>
      <c r="AL745" s="190"/>
      <c r="AM745" s="190"/>
      <c r="AN745" s="190"/>
      <c r="AO745" s="190"/>
      <c r="AP745" s="190"/>
      <c r="AQ745" s="190"/>
      <c r="AR745" s="190"/>
      <c r="AS745" s="190"/>
      <c r="AT745" s="190"/>
      <c r="AU745" s="190"/>
      <c r="AV745" s="190"/>
    </row>
    <row r="746" spans="1:48" s="191" customFormat="1" ht="11.25" hidden="1">
      <c r="A746" s="159">
        <v>75</v>
      </c>
      <c r="B746" s="205"/>
      <c r="C746" s="162"/>
      <c r="D746" s="162"/>
      <c r="E746" s="206"/>
      <c r="F746" s="207"/>
      <c r="G746" s="207"/>
      <c r="H746" s="203">
        <v>100</v>
      </c>
      <c r="I746" s="166">
        <f t="shared" si="18"/>
        <v>0</v>
      </c>
      <c r="J746" s="208"/>
      <c r="K746" s="209"/>
      <c r="L746" s="210"/>
      <c r="M746" s="319"/>
      <c r="N746" s="320"/>
      <c r="O746" s="158"/>
      <c r="P746" s="190"/>
      <c r="Q746" s="190"/>
      <c r="R746" s="190"/>
      <c r="S746" s="190"/>
      <c r="T746" s="190"/>
      <c r="U746" s="190"/>
      <c r="V746" s="190"/>
      <c r="W746" s="190"/>
      <c r="X746" s="190"/>
      <c r="Y746" s="190"/>
      <c r="Z746" s="190"/>
      <c r="AA746" s="190"/>
      <c r="AB746" s="190"/>
      <c r="AC746" s="190"/>
      <c r="AD746" s="190"/>
      <c r="AE746" s="190"/>
      <c r="AF746" s="190"/>
      <c r="AG746" s="190"/>
      <c r="AH746" s="190"/>
      <c r="AI746" s="190"/>
      <c r="AJ746" s="190"/>
      <c r="AK746" s="190"/>
      <c r="AL746" s="190"/>
      <c r="AM746" s="190"/>
      <c r="AN746" s="190"/>
      <c r="AO746" s="190"/>
      <c r="AP746" s="190"/>
      <c r="AQ746" s="190"/>
      <c r="AR746" s="190"/>
      <c r="AS746" s="190"/>
      <c r="AT746" s="190"/>
      <c r="AU746" s="190"/>
      <c r="AV746" s="190"/>
    </row>
    <row r="747" spans="1:48" s="191" customFormat="1" ht="11.25" hidden="1">
      <c r="A747" s="159">
        <v>76</v>
      </c>
      <c r="B747" s="205"/>
      <c r="C747" s="162"/>
      <c r="D747" s="162"/>
      <c r="E747" s="206"/>
      <c r="F747" s="207"/>
      <c r="G747" s="207"/>
      <c r="H747" s="203">
        <v>100</v>
      </c>
      <c r="I747" s="166">
        <f t="shared" si="18"/>
        <v>0</v>
      </c>
      <c r="J747" s="208"/>
      <c r="K747" s="209"/>
      <c r="L747" s="210"/>
      <c r="M747" s="319"/>
      <c r="N747" s="320"/>
      <c r="O747" s="158"/>
      <c r="P747" s="190"/>
      <c r="Q747" s="190"/>
      <c r="R747" s="190"/>
      <c r="S747" s="190"/>
      <c r="T747" s="190"/>
      <c r="U747" s="190"/>
      <c r="V747" s="190"/>
      <c r="W747" s="190"/>
      <c r="X747" s="190"/>
      <c r="Y747" s="190"/>
      <c r="Z747" s="190"/>
      <c r="AA747" s="190"/>
      <c r="AB747" s="190"/>
      <c r="AC747" s="190"/>
      <c r="AD747" s="190"/>
      <c r="AE747" s="190"/>
      <c r="AF747" s="190"/>
      <c r="AG747" s="190"/>
      <c r="AH747" s="190"/>
      <c r="AI747" s="190"/>
      <c r="AJ747" s="190"/>
      <c r="AK747" s="190"/>
      <c r="AL747" s="190"/>
      <c r="AM747" s="190"/>
      <c r="AN747" s="190"/>
      <c r="AO747" s="190"/>
      <c r="AP747" s="190"/>
      <c r="AQ747" s="190"/>
      <c r="AR747" s="190"/>
      <c r="AS747" s="190"/>
      <c r="AT747" s="190"/>
      <c r="AU747" s="190"/>
      <c r="AV747" s="190"/>
    </row>
    <row r="748" spans="1:48" s="191" customFormat="1" ht="11.25" hidden="1">
      <c r="A748" s="159">
        <v>77</v>
      </c>
      <c r="B748" s="205"/>
      <c r="C748" s="162"/>
      <c r="D748" s="162"/>
      <c r="E748" s="206"/>
      <c r="F748" s="207"/>
      <c r="G748" s="207"/>
      <c r="H748" s="203">
        <v>100</v>
      </c>
      <c r="I748" s="166">
        <f t="shared" si="18"/>
        <v>0</v>
      </c>
      <c r="J748" s="208"/>
      <c r="K748" s="209"/>
      <c r="L748" s="210"/>
      <c r="M748" s="319"/>
      <c r="N748" s="320"/>
      <c r="O748" s="158"/>
      <c r="P748" s="190"/>
      <c r="Q748" s="190"/>
      <c r="R748" s="190"/>
      <c r="S748" s="190"/>
      <c r="T748" s="190"/>
      <c r="U748" s="190"/>
      <c r="V748" s="190"/>
      <c r="W748" s="190"/>
      <c r="X748" s="190"/>
      <c r="Y748" s="190"/>
      <c r="Z748" s="190"/>
      <c r="AA748" s="190"/>
      <c r="AB748" s="190"/>
      <c r="AC748" s="190"/>
      <c r="AD748" s="190"/>
      <c r="AE748" s="190"/>
      <c r="AF748" s="190"/>
      <c r="AG748" s="190"/>
      <c r="AH748" s="190"/>
      <c r="AI748" s="190"/>
      <c r="AJ748" s="190"/>
      <c r="AK748" s="190"/>
      <c r="AL748" s="190"/>
      <c r="AM748" s="190"/>
      <c r="AN748" s="190"/>
      <c r="AO748" s="190"/>
      <c r="AP748" s="190"/>
      <c r="AQ748" s="190"/>
      <c r="AR748" s="190"/>
      <c r="AS748" s="190"/>
      <c r="AT748" s="190"/>
      <c r="AU748" s="190"/>
      <c r="AV748" s="190"/>
    </row>
    <row r="749" spans="1:48" s="191" customFormat="1" ht="12" hidden="1" thickBot="1">
      <c r="A749" s="159">
        <v>78</v>
      </c>
      <c r="B749" s="205"/>
      <c r="C749" s="162"/>
      <c r="D749" s="162"/>
      <c r="E749" s="206"/>
      <c r="F749" s="207"/>
      <c r="G749" s="207"/>
      <c r="H749" s="203">
        <v>100</v>
      </c>
      <c r="I749" s="166">
        <f t="shared" si="18"/>
        <v>0</v>
      </c>
      <c r="J749" s="208"/>
      <c r="K749" s="209"/>
      <c r="L749" s="210"/>
      <c r="M749" s="319"/>
      <c r="N749" s="320"/>
      <c r="O749" s="158"/>
      <c r="P749" s="190"/>
      <c r="Q749" s="190"/>
      <c r="R749" s="190"/>
      <c r="S749" s="190"/>
      <c r="T749" s="190"/>
      <c r="U749" s="190"/>
      <c r="V749" s="190"/>
      <c r="W749" s="190"/>
      <c r="X749" s="190"/>
      <c r="Y749" s="190"/>
      <c r="Z749" s="190"/>
      <c r="AA749" s="190"/>
      <c r="AB749" s="190"/>
      <c r="AC749" s="190"/>
      <c r="AD749" s="190"/>
      <c r="AE749" s="190"/>
      <c r="AF749" s="190"/>
      <c r="AG749" s="190"/>
      <c r="AH749" s="190"/>
      <c r="AI749" s="190"/>
      <c r="AJ749" s="190"/>
      <c r="AK749" s="190"/>
      <c r="AL749" s="190"/>
      <c r="AM749" s="190"/>
      <c r="AN749" s="190"/>
      <c r="AO749" s="190"/>
      <c r="AP749" s="190"/>
      <c r="AQ749" s="190"/>
      <c r="AR749" s="190"/>
      <c r="AS749" s="190"/>
      <c r="AT749" s="190"/>
      <c r="AU749" s="190"/>
      <c r="AV749" s="190"/>
    </row>
    <row r="750" spans="1:48" s="191" customFormat="1" ht="15" thickBot="1">
      <c r="A750" s="324"/>
      <c r="B750" s="472"/>
      <c r="C750" s="472"/>
      <c r="D750" s="472"/>
      <c r="E750" s="472"/>
      <c r="F750" s="472"/>
      <c r="G750" s="472"/>
      <c r="H750" s="476"/>
      <c r="I750" s="195">
        <f>SUM(I672:I749)</f>
        <v>0</v>
      </c>
      <c r="J750" s="472"/>
      <c r="K750" s="472"/>
      <c r="L750" s="472"/>
      <c r="M750" s="59"/>
      <c r="N750" s="59"/>
      <c r="O750" s="59"/>
      <c r="P750" s="190"/>
      <c r="Q750" s="190"/>
      <c r="R750" s="190"/>
      <c r="S750" s="190"/>
      <c r="T750" s="190"/>
      <c r="U750" s="190"/>
      <c r="V750" s="190"/>
      <c r="W750" s="190"/>
      <c r="X750" s="190"/>
      <c r="Y750" s="190"/>
      <c r="Z750" s="190"/>
      <c r="AA750" s="190"/>
      <c r="AB750" s="190"/>
      <c r="AC750" s="190"/>
      <c r="AD750" s="190"/>
      <c r="AE750" s="190"/>
      <c r="AF750" s="190"/>
      <c r="AG750" s="190"/>
      <c r="AH750" s="190"/>
      <c r="AI750" s="190"/>
      <c r="AJ750" s="190"/>
      <c r="AK750" s="190"/>
      <c r="AL750" s="190"/>
      <c r="AM750" s="190"/>
      <c r="AN750" s="190"/>
      <c r="AO750" s="190"/>
      <c r="AP750" s="190"/>
      <c r="AQ750" s="190"/>
      <c r="AR750" s="190"/>
      <c r="AS750" s="190"/>
      <c r="AT750" s="190"/>
      <c r="AU750" s="190"/>
      <c r="AV750" s="190"/>
    </row>
    <row r="751" spans="1:48" s="191" customFormat="1">
      <c r="A751" s="574" t="s">
        <v>127</v>
      </c>
      <c r="B751" s="574"/>
      <c r="C751" s="574"/>
      <c r="D751" s="574"/>
      <c r="E751" s="574"/>
      <c r="F751" s="574"/>
      <c r="G751" s="574"/>
      <c r="H751" s="574"/>
      <c r="I751" s="574"/>
      <c r="J751" s="574"/>
      <c r="K751" s="574"/>
      <c r="L751" s="574"/>
      <c r="M751" s="574"/>
      <c r="N751" s="59"/>
      <c r="O751" s="59"/>
      <c r="P751" s="190"/>
      <c r="Q751" s="190"/>
      <c r="R751" s="190"/>
      <c r="S751" s="190"/>
      <c r="T751" s="190"/>
      <c r="U751" s="190"/>
      <c r="V751" s="190"/>
      <c r="W751" s="190"/>
      <c r="X751" s="190"/>
      <c r="Y751" s="190"/>
      <c r="Z751" s="190"/>
      <c r="AA751" s="190"/>
      <c r="AB751" s="190"/>
      <c r="AC751" s="190"/>
      <c r="AD751" s="190"/>
      <c r="AE751" s="190"/>
      <c r="AF751" s="190"/>
      <c r="AG751" s="190"/>
      <c r="AH751" s="190"/>
      <c r="AI751" s="190"/>
      <c r="AJ751" s="190"/>
      <c r="AK751" s="190"/>
      <c r="AL751" s="190"/>
      <c r="AM751" s="190"/>
      <c r="AN751" s="190"/>
      <c r="AO751" s="190"/>
      <c r="AP751" s="190"/>
      <c r="AQ751" s="190"/>
      <c r="AR751" s="190"/>
      <c r="AS751" s="190"/>
      <c r="AT751" s="190"/>
      <c r="AU751" s="190"/>
      <c r="AV751" s="190"/>
    </row>
    <row r="752" spans="1:48" s="191" customFormat="1">
      <c r="A752" s="173"/>
      <c r="B752" s="173"/>
      <c r="C752" s="173"/>
      <c r="D752" s="173"/>
      <c r="E752" s="173"/>
      <c r="F752" s="173"/>
      <c r="G752" s="173"/>
      <c r="H752" s="173"/>
      <c r="I752" s="173"/>
      <c r="J752" s="173"/>
      <c r="K752" s="173"/>
      <c r="L752" s="173"/>
      <c r="M752" s="173"/>
      <c r="N752" s="59"/>
      <c r="O752" s="59"/>
      <c r="P752" s="190"/>
      <c r="Q752" s="190"/>
      <c r="R752" s="190"/>
      <c r="S752" s="190"/>
      <c r="T752" s="190"/>
      <c r="U752" s="190"/>
      <c r="V752" s="190"/>
      <c r="W752" s="190"/>
      <c r="X752" s="190"/>
      <c r="Y752" s="190"/>
      <c r="Z752" s="190"/>
      <c r="AA752" s="190"/>
      <c r="AB752" s="190"/>
      <c r="AC752" s="190"/>
      <c r="AD752" s="190"/>
      <c r="AE752" s="190"/>
      <c r="AF752" s="190"/>
      <c r="AG752" s="190"/>
      <c r="AH752" s="190"/>
      <c r="AI752" s="190"/>
      <c r="AJ752" s="190"/>
      <c r="AK752" s="190"/>
      <c r="AL752" s="190"/>
      <c r="AM752" s="190"/>
      <c r="AN752" s="190"/>
      <c r="AO752" s="190"/>
      <c r="AP752" s="190"/>
      <c r="AQ752" s="190"/>
      <c r="AR752" s="190"/>
      <c r="AS752" s="190"/>
      <c r="AT752" s="190"/>
      <c r="AU752" s="190"/>
      <c r="AV752" s="190"/>
    </row>
    <row r="753" spans="1:48" s="191" customFormat="1">
      <c r="A753" s="196" t="s">
        <v>197</v>
      </c>
      <c r="B753" s="196"/>
      <c r="C753" s="154"/>
      <c r="D753" s="154"/>
      <c r="E753" s="154"/>
      <c r="F753" s="154"/>
      <c r="G753" s="154"/>
      <c r="H753" s="154"/>
      <c r="I753" s="154"/>
      <c r="J753" s="154"/>
      <c r="K753" s="154"/>
      <c r="L753" s="154"/>
      <c r="M753" s="154"/>
      <c r="N753" s="154"/>
      <c r="O753" s="154"/>
      <c r="P753" s="190"/>
      <c r="Q753" s="190"/>
      <c r="R753" s="190"/>
      <c r="S753" s="190"/>
      <c r="T753" s="190"/>
      <c r="U753" s="190"/>
      <c r="V753" s="190"/>
      <c r="W753" s="190"/>
      <c r="X753" s="190"/>
      <c r="Y753" s="190"/>
      <c r="Z753" s="190"/>
      <c r="AA753" s="190"/>
      <c r="AB753" s="190"/>
      <c r="AC753" s="190"/>
      <c r="AD753" s="190"/>
      <c r="AE753" s="190"/>
      <c r="AF753" s="190"/>
      <c r="AG753" s="190"/>
      <c r="AH753" s="190"/>
      <c r="AI753" s="190"/>
      <c r="AJ753" s="190"/>
      <c r="AK753" s="190"/>
      <c r="AL753" s="190"/>
      <c r="AM753" s="190"/>
      <c r="AN753" s="190"/>
      <c r="AO753" s="190"/>
      <c r="AP753" s="190"/>
      <c r="AQ753" s="190"/>
      <c r="AR753" s="190"/>
      <c r="AS753" s="190"/>
      <c r="AT753" s="190"/>
      <c r="AU753" s="190"/>
      <c r="AV753" s="190"/>
    </row>
    <row r="754" spans="1:48" s="191" customFormat="1" ht="9.75" customHeight="1">
      <c r="A754" s="581" t="s">
        <v>38</v>
      </c>
      <c r="B754" s="581"/>
      <c r="C754" s="581"/>
      <c r="D754" s="581"/>
      <c r="E754" s="581"/>
      <c r="F754" s="581"/>
      <c r="G754" s="581"/>
      <c r="H754" s="581"/>
      <c r="I754" s="581"/>
      <c r="J754" s="581"/>
      <c r="K754" s="581"/>
      <c r="L754" s="581"/>
      <c r="M754" s="59"/>
      <c r="N754" s="59"/>
      <c r="O754" s="59"/>
      <c r="P754" s="190"/>
      <c r="Q754" s="190"/>
      <c r="R754" s="190"/>
      <c r="S754" s="190"/>
      <c r="T754" s="190"/>
      <c r="U754" s="190"/>
      <c r="V754" s="190"/>
      <c r="W754" s="190"/>
      <c r="X754" s="190"/>
      <c r="Y754" s="190"/>
      <c r="Z754" s="190"/>
      <c r="AA754" s="190"/>
      <c r="AB754" s="190"/>
      <c r="AC754" s="190"/>
      <c r="AD754" s="190"/>
      <c r="AE754" s="190"/>
      <c r="AF754" s="190"/>
      <c r="AG754" s="190"/>
      <c r="AH754" s="190"/>
      <c r="AI754" s="190"/>
      <c r="AJ754" s="190"/>
      <c r="AK754" s="190"/>
      <c r="AL754" s="190"/>
      <c r="AM754" s="190"/>
      <c r="AN754" s="190"/>
      <c r="AO754" s="190"/>
      <c r="AP754" s="190"/>
      <c r="AQ754" s="190"/>
      <c r="AR754" s="190"/>
      <c r="AS754" s="190"/>
      <c r="AT754" s="190"/>
      <c r="AU754" s="190"/>
      <c r="AV754" s="190"/>
    </row>
    <row r="755" spans="1:48" s="191" customFormat="1" ht="9.75" customHeight="1">
      <c r="A755" s="581"/>
      <c r="B755" s="581"/>
      <c r="C755" s="581"/>
      <c r="D755" s="581"/>
      <c r="E755" s="581"/>
      <c r="F755" s="581"/>
      <c r="G755" s="581"/>
      <c r="H755" s="581"/>
      <c r="I755" s="581"/>
      <c r="J755" s="581"/>
      <c r="K755" s="581"/>
      <c r="L755" s="581"/>
      <c r="M755" s="59"/>
      <c r="N755" s="59"/>
      <c r="O755" s="59"/>
      <c r="P755" s="190"/>
      <c r="Q755" s="190"/>
      <c r="R755" s="190"/>
      <c r="S755" s="190"/>
      <c r="T755" s="190"/>
      <c r="U755" s="190"/>
      <c r="V755" s="190"/>
      <c r="W755" s="190"/>
      <c r="X755" s="190"/>
      <c r="Y755" s="190"/>
      <c r="Z755" s="190"/>
      <c r="AA755" s="190"/>
      <c r="AB755" s="190"/>
      <c r="AC755" s="190"/>
      <c r="AD755" s="190"/>
      <c r="AE755" s="190"/>
      <c r="AF755" s="190"/>
      <c r="AG755" s="190"/>
      <c r="AH755" s="190"/>
      <c r="AI755" s="190"/>
      <c r="AJ755" s="190"/>
      <c r="AK755" s="190"/>
      <c r="AL755" s="190"/>
      <c r="AM755" s="190"/>
      <c r="AN755" s="190"/>
      <c r="AO755" s="190"/>
      <c r="AP755" s="190"/>
      <c r="AQ755" s="190"/>
      <c r="AR755" s="190"/>
      <c r="AS755" s="190"/>
      <c r="AT755" s="190"/>
      <c r="AU755" s="190"/>
      <c r="AV755" s="190"/>
    </row>
    <row r="756" spans="1:48" s="191" customFormat="1" ht="33" customHeight="1">
      <c r="A756" s="178" t="s">
        <v>13</v>
      </c>
      <c r="B756" s="179" t="s">
        <v>35</v>
      </c>
      <c r="C756" s="178" t="s">
        <v>15</v>
      </c>
      <c r="D756" s="178" t="s">
        <v>14</v>
      </c>
      <c r="E756" s="178" t="s">
        <v>12</v>
      </c>
      <c r="F756" s="178" t="s">
        <v>10</v>
      </c>
      <c r="G756" s="178" t="s">
        <v>9</v>
      </c>
      <c r="H756" s="178" t="s">
        <v>8</v>
      </c>
      <c r="I756" s="178" t="s">
        <v>7</v>
      </c>
      <c r="J756" s="181" t="s">
        <v>6</v>
      </c>
      <c r="K756" s="178" t="s">
        <v>11</v>
      </c>
      <c r="L756" s="211" t="s">
        <v>31</v>
      </c>
      <c r="M756" s="182"/>
      <c r="N756" s="182"/>
      <c r="O756" s="182"/>
      <c r="P756" s="190"/>
      <c r="Q756" s="190"/>
      <c r="R756" s="190"/>
      <c r="S756" s="190"/>
      <c r="T756" s="190"/>
      <c r="U756" s="190"/>
      <c r="V756" s="190"/>
      <c r="W756" s="190"/>
      <c r="X756" s="190"/>
      <c r="Y756" s="190"/>
      <c r="Z756" s="190"/>
      <c r="AA756" s="190"/>
      <c r="AB756" s="190"/>
      <c r="AC756" s="190"/>
      <c r="AD756" s="190"/>
      <c r="AE756" s="190"/>
      <c r="AF756" s="190"/>
      <c r="AG756" s="190"/>
      <c r="AH756" s="190"/>
      <c r="AI756" s="190"/>
      <c r="AJ756" s="190"/>
      <c r="AK756" s="190"/>
      <c r="AL756" s="190"/>
      <c r="AM756" s="190"/>
      <c r="AN756" s="190"/>
      <c r="AO756" s="190"/>
      <c r="AP756" s="190"/>
      <c r="AQ756" s="190"/>
      <c r="AR756" s="190"/>
      <c r="AS756" s="190"/>
      <c r="AT756" s="190"/>
      <c r="AU756" s="190"/>
      <c r="AV756" s="190"/>
    </row>
    <row r="757" spans="1:48" s="191" customFormat="1" ht="12" customHeight="1">
      <c r="A757" s="184">
        <v>1</v>
      </c>
      <c r="B757" s="204"/>
      <c r="C757" s="193"/>
      <c r="D757" s="188"/>
      <c r="E757" s="194"/>
      <c r="F757" s="185"/>
      <c r="G757" s="185"/>
      <c r="H757" s="203">
        <v>100</v>
      </c>
      <c r="I757" s="187">
        <f t="shared" ref="I757:I769" si="19">(F757+G757)*H757/100</f>
        <v>0</v>
      </c>
      <c r="J757" s="188"/>
      <c r="K757" s="212"/>
      <c r="L757" s="213"/>
      <c r="M757" s="190"/>
      <c r="N757" s="190"/>
      <c r="O757" s="190"/>
      <c r="P757" s="190"/>
      <c r="Q757" s="190"/>
      <c r="R757" s="190"/>
      <c r="S757" s="190"/>
      <c r="T757" s="190"/>
      <c r="U757" s="190"/>
      <c r="V757" s="190"/>
      <c r="W757" s="190"/>
      <c r="X757" s="190"/>
      <c r="Y757" s="190"/>
      <c r="Z757" s="190"/>
      <c r="AA757" s="190"/>
      <c r="AB757" s="190"/>
      <c r="AC757" s="190"/>
      <c r="AD757" s="190"/>
      <c r="AE757" s="190"/>
      <c r="AF757" s="190"/>
      <c r="AG757" s="190"/>
      <c r="AH757" s="190"/>
      <c r="AI757" s="190"/>
      <c r="AJ757" s="190"/>
      <c r="AK757" s="190"/>
      <c r="AL757" s="190"/>
      <c r="AM757" s="190"/>
      <c r="AN757" s="190"/>
      <c r="AO757" s="190"/>
      <c r="AP757" s="190"/>
      <c r="AQ757" s="190"/>
      <c r="AR757" s="190"/>
      <c r="AS757" s="190"/>
      <c r="AT757" s="190"/>
      <c r="AU757" s="190"/>
      <c r="AV757" s="190"/>
    </row>
    <row r="758" spans="1:48" s="191" customFormat="1" ht="12" customHeight="1">
      <c r="A758" s="184">
        <v>2</v>
      </c>
      <c r="B758" s="204"/>
      <c r="C758" s="193"/>
      <c r="D758" s="188"/>
      <c r="E758" s="194"/>
      <c r="F758" s="185"/>
      <c r="G758" s="185"/>
      <c r="H758" s="203">
        <v>100</v>
      </c>
      <c r="I758" s="187">
        <f t="shared" si="19"/>
        <v>0</v>
      </c>
      <c r="J758" s="188"/>
      <c r="K758" s="212"/>
      <c r="L758" s="213"/>
      <c r="M758" s="190"/>
      <c r="N758" s="190"/>
      <c r="O758" s="190"/>
      <c r="P758" s="190"/>
      <c r="Q758" s="190"/>
      <c r="R758" s="190"/>
      <c r="S758" s="190"/>
      <c r="T758" s="190"/>
      <c r="U758" s="190"/>
      <c r="V758" s="190"/>
      <c r="W758" s="190"/>
      <c r="X758" s="190"/>
      <c r="Y758" s="190"/>
      <c r="Z758" s="190"/>
      <c r="AA758" s="190"/>
      <c r="AB758" s="190"/>
      <c r="AC758" s="190"/>
      <c r="AD758" s="190"/>
      <c r="AE758" s="190"/>
      <c r="AF758" s="190"/>
      <c r="AG758" s="190"/>
      <c r="AH758" s="190"/>
      <c r="AI758" s="190"/>
      <c r="AJ758" s="190"/>
      <c r="AK758" s="190"/>
      <c r="AL758" s="190"/>
      <c r="AM758" s="190"/>
      <c r="AN758" s="190"/>
      <c r="AO758" s="190"/>
      <c r="AP758" s="190"/>
      <c r="AQ758" s="190"/>
      <c r="AR758" s="190"/>
      <c r="AS758" s="190"/>
      <c r="AT758" s="190"/>
      <c r="AU758" s="190"/>
      <c r="AV758" s="190"/>
    </row>
    <row r="759" spans="1:48" s="191" customFormat="1" ht="11.25" customHeight="1">
      <c r="A759" s="184">
        <v>3</v>
      </c>
      <c r="B759" s="204"/>
      <c r="C759" s="193"/>
      <c r="D759" s="188"/>
      <c r="E759" s="194"/>
      <c r="F759" s="185"/>
      <c r="G759" s="185"/>
      <c r="H759" s="203">
        <v>100</v>
      </c>
      <c r="I759" s="187">
        <f t="shared" si="19"/>
        <v>0</v>
      </c>
      <c r="J759" s="188"/>
      <c r="K759" s="212"/>
      <c r="L759" s="213"/>
      <c r="M759" s="190"/>
      <c r="N759" s="190"/>
      <c r="O759" s="190"/>
      <c r="P759" s="190"/>
      <c r="Q759" s="190"/>
      <c r="R759" s="190"/>
      <c r="S759" s="190"/>
      <c r="T759" s="190"/>
      <c r="U759" s="190"/>
      <c r="V759" s="190"/>
      <c r="W759" s="190"/>
      <c r="X759" s="190"/>
      <c r="Y759" s="190"/>
      <c r="Z759" s="190"/>
      <c r="AA759" s="190"/>
      <c r="AB759" s="190"/>
      <c r="AC759" s="190"/>
      <c r="AD759" s="190"/>
      <c r="AE759" s="190"/>
      <c r="AF759" s="190"/>
      <c r="AG759" s="190"/>
      <c r="AH759" s="190"/>
      <c r="AI759" s="190"/>
      <c r="AJ759" s="190"/>
      <c r="AK759" s="190"/>
      <c r="AL759" s="190"/>
      <c r="AM759" s="190"/>
      <c r="AN759" s="190"/>
      <c r="AO759" s="190"/>
      <c r="AP759" s="190"/>
      <c r="AQ759" s="190"/>
      <c r="AR759" s="190"/>
      <c r="AS759" s="190"/>
      <c r="AT759" s="190"/>
      <c r="AU759" s="190"/>
      <c r="AV759" s="190"/>
    </row>
    <row r="760" spans="1:48" s="191" customFormat="1" ht="11.25" customHeight="1">
      <c r="A760" s="184">
        <v>4</v>
      </c>
      <c r="B760" s="204"/>
      <c r="C760" s="193"/>
      <c r="D760" s="188"/>
      <c r="E760" s="194"/>
      <c r="F760" s="185"/>
      <c r="G760" s="185"/>
      <c r="H760" s="203">
        <v>100</v>
      </c>
      <c r="I760" s="187">
        <f t="shared" si="19"/>
        <v>0</v>
      </c>
      <c r="J760" s="188"/>
      <c r="K760" s="212"/>
      <c r="L760" s="213"/>
      <c r="M760" s="190"/>
      <c r="N760" s="190"/>
      <c r="O760" s="190"/>
      <c r="P760" s="190"/>
      <c r="Q760" s="190"/>
      <c r="R760" s="190"/>
      <c r="S760" s="190"/>
      <c r="T760" s="190"/>
      <c r="U760" s="190"/>
      <c r="V760" s="190"/>
      <c r="W760" s="190"/>
      <c r="X760" s="190"/>
      <c r="Y760" s="190"/>
      <c r="Z760" s="190"/>
      <c r="AA760" s="190"/>
      <c r="AB760" s="190"/>
      <c r="AC760" s="190"/>
      <c r="AD760" s="190"/>
      <c r="AE760" s="190"/>
      <c r="AF760" s="190"/>
      <c r="AG760" s="190"/>
      <c r="AH760" s="190"/>
      <c r="AI760" s="190"/>
      <c r="AJ760" s="190"/>
      <c r="AK760" s="190"/>
      <c r="AL760" s="190"/>
      <c r="AM760" s="190"/>
      <c r="AN760" s="190"/>
      <c r="AO760" s="190"/>
      <c r="AP760" s="190"/>
      <c r="AQ760" s="190"/>
      <c r="AR760" s="190"/>
      <c r="AS760" s="190"/>
      <c r="AT760" s="190"/>
      <c r="AU760" s="190"/>
      <c r="AV760" s="190"/>
    </row>
    <row r="761" spans="1:48" s="191" customFormat="1" ht="11.25" customHeight="1">
      <c r="A761" s="184">
        <v>5</v>
      </c>
      <c r="B761" s="204"/>
      <c r="C761" s="193"/>
      <c r="D761" s="188"/>
      <c r="E761" s="194"/>
      <c r="F761" s="185"/>
      <c r="G761" s="185"/>
      <c r="H761" s="203">
        <v>100</v>
      </c>
      <c r="I761" s="187">
        <f t="shared" si="19"/>
        <v>0</v>
      </c>
      <c r="J761" s="188"/>
      <c r="K761" s="212"/>
      <c r="L761" s="213"/>
      <c r="M761" s="190"/>
      <c r="N761" s="190"/>
      <c r="O761" s="190"/>
      <c r="P761" s="190"/>
      <c r="Q761" s="190"/>
      <c r="R761" s="190"/>
      <c r="S761" s="190"/>
      <c r="T761" s="190"/>
      <c r="U761" s="190"/>
      <c r="V761" s="190"/>
      <c r="W761" s="190"/>
      <c r="X761" s="190"/>
      <c r="Y761" s="190"/>
      <c r="Z761" s="190"/>
      <c r="AA761" s="190"/>
      <c r="AB761" s="190"/>
      <c r="AC761" s="190"/>
      <c r="AD761" s="190"/>
      <c r="AE761" s="190"/>
      <c r="AF761" s="190"/>
      <c r="AG761" s="190"/>
      <c r="AH761" s="190"/>
      <c r="AI761" s="190"/>
      <c r="AJ761" s="190"/>
      <c r="AK761" s="190"/>
      <c r="AL761" s="190"/>
      <c r="AM761" s="190"/>
      <c r="AN761" s="190"/>
      <c r="AO761" s="190"/>
      <c r="AP761" s="190"/>
      <c r="AQ761" s="190"/>
      <c r="AR761" s="190"/>
      <c r="AS761" s="190"/>
      <c r="AT761" s="190"/>
      <c r="AU761" s="190"/>
      <c r="AV761" s="190"/>
    </row>
    <row r="762" spans="1:48" s="191" customFormat="1" ht="11.25" customHeight="1">
      <c r="A762" s="184">
        <v>6</v>
      </c>
      <c r="B762" s="204"/>
      <c r="C762" s="193"/>
      <c r="D762" s="188"/>
      <c r="E762" s="194"/>
      <c r="F762" s="185"/>
      <c r="G762" s="185"/>
      <c r="H762" s="203">
        <v>100</v>
      </c>
      <c r="I762" s="187">
        <f t="shared" si="19"/>
        <v>0</v>
      </c>
      <c r="J762" s="188"/>
      <c r="K762" s="212"/>
      <c r="L762" s="213"/>
      <c r="M762" s="190"/>
      <c r="N762" s="190"/>
      <c r="O762" s="190"/>
      <c r="P762" s="190"/>
      <c r="Q762" s="190"/>
      <c r="R762" s="190"/>
      <c r="S762" s="190"/>
      <c r="T762" s="190"/>
      <c r="U762" s="190"/>
      <c r="V762" s="190"/>
      <c r="W762" s="190"/>
      <c r="X762" s="190"/>
      <c r="Y762" s="190"/>
      <c r="Z762" s="190"/>
      <c r="AA762" s="190"/>
      <c r="AB762" s="190"/>
      <c r="AC762" s="190"/>
      <c r="AD762" s="190"/>
      <c r="AE762" s="190"/>
      <c r="AF762" s="190"/>
      <c r="AG762" s="190"/>
      <c r="AH762" s="190"/>
      <c r="AI762" s="190"/>
      <c r="AJ762" s="190"/>
      <c r="AK762" s="190"/>
      <c r="AL762" s="190"/>
      <c r="AM762" s="190"/>
      <c r="AN762" s="190"/>
      <c r="AO762" s="190"/>
      <c r="AP762" s="190"/>
      <c r="AQ762" s="190"/>
      <c r="AR762" s="190"/>
      <c r="AS762" s="190"/>
      <c r="AT762" s="190"/>
      <c r="AU762" s="190"/>
      <c r="AV762" s="190"/>
    </row>
    <row r="763" spans="1:48" s="191" customFormat="1" ht="11.25" customHeight="1">
      <c r="A763" s="184">
        <v>7</v>
      </c>
      <c r="B763" s="204"/>
      <c r="C763" s="193"/>
      <c r="D763" s="188"/>
      <c r="E763" s="194"/>
      <c r="F763" s="185"/>
      <c r="G763" s="185"/>
      <c r="H763" s="203">
        <v>100</v>
      </c>
      <c r="I763" s="187">
        <f t="shared" si="19"/>
        <v>0</v>
      </c>
      <c r="J763" s="188"/>
      <c r="K763" s="212"/>
      <c r="L763" s="213"/>
      <c r="M763" s="190"/>
      <c r="N763" s="190"/>
      <c r="O763" s="190"/>
      <c r="P763" s="190"/>
      <c r="Q763" s="190"/>
      <c r="R763" s="190"/>
      <c r="S763" s="190"/>
      <c r="T763" s="190"/>
      <c r="U763" s="190"/>
      <c r="V763" s="190"/>
      <c r="W763" s="190"/>
      <c r="X763" s="190"/>
      <c r="Y763" s="190"/>
      <c r="Z763" s="190"/>
      <c r="AA763" s="190"/>
      <c r="AB763" s="190"/>
      <c r="AC763" s="190"/>
      <c r="AD763" s="190"/>
      <c r="AE763" s="190"/>
      <c r="AF763" s="190"/>
      <c r="AG763" s="190"/>
      <c r="AH763" s="190"/>
      <c r="AI763" s="190"/>
      <c r="AJ763" s="190"/>
      <c r="AK763" s="190"/>
      <c r="AL763" s="190"/>
      <c r="AM763" s="190"/>
      <c r="AN763" s="190"/>
      <c r="AO763" s="190"/>
      <c r="AP763" s="190"/>
      <c r="AQ763" s="190"/>
      <c r="AR763" s="190"/>
      <c r="AS763" s="190"/>
      <c r="AT763" s="190"/>
      <c r="AU763" s="190"/>
      <c r="AV763" s="190"/>
    </row>
    <row r="764" spans="1:48" s="191" customFormat="1" ht="11.25" customHeight="1">
      <c r="A764" s="184">
        <v>8</v>
      </c>
      <c r="B764" s="204"/>
      <c r="C764" s="193"/>
      <c r="D764" s="188"/>
      <c r="E764" s="194"/>
      <c r="F764" s="185"/>
      <c r="G764" s="185"/>
      <c r="H764" s="203">
        <v>100</v>
      </c>
      <c r="I764" s="187">
        <f t="shared" si="19"/>
        <v>0</v>
      </c>
      <c r="J764" s="188"/>
      <c r="K764" s="212"/>
      <c r="L764" s="213"/>
      <c r="M764" s="190"/>
      <c r="N764" s="190"/>
      <c r="O764" s="190"/>
      <c r="P764" s="190"/>
      <c r="Q764" s="190"/>
      <c r="R764" s="190"/>
      <c r="S764" s="190"/>
      <c r="T764" s="190"/>
      <c r="U764" s="190"/>
      <c r="V764" s="190"/>
      <c r="W764" s="190"/>
      <c r="X764" s="190"/>
      <c r="Y764" s="190"/>
      <c r="Z764" s="190"/>
      <c r="AA764" s="190"/>
      <c r="AB764" s="190"/>
      <c r="AC764" s="190"/>
      <c r="AD764" s="190"/>
      <c r="AE764" s="190"/>
      <c r="AF764" s="190"/>
      <c r="AG764" s="190"/>
      <c r="AH764" s="190"/>
      <c r="AI764" s="190"/>
      <c r="AJ764" s="190"/>
      <c r="AK764" s="190"/>
      <c r="AL764" s="190"/>
      <c r="AM764" s="190"/>
      <c r="AN764" s="190"/>
      <c r="AO764" s="190"/>
      <c r="AP764" s="190"/>
      <c r="AQ764" s="190"/>
      <c r="AR764" s="190"/>
      <c r="AS764" s="190"/>
      <c r="AT764" s="190"/>
      <c r="AU764" s="190"/>
      <c r="AV764" s="190"/>
    </row>
    <row r="765" spans="1:48" s="191" customFormat="1" ht="11.25" customHeight="1">
      <c r="A765" s="184">
        <v>9</v>
      </c>
      <c r="B765" s="204"/>
      <c r="C765" s="193"/>
      <c r="D765" s="188"/>
      <c r="E765" s="194"/>
      <c r="F765" s="185"/>
      <c r="G765" s="185"/>
      <c r="H765" s="203">
        <v>100</v>
      </c>
      <c r="I765" s="187">
        <f t="shared" si="19"/>
        <v>0</v>
      </c>
      <c r="J765" s="188"/>
      <c r="K765" s="212"/>
      <c r="L765" s="213"/>
      <c r="M765" s="190"/>
      <c r="N765" s="190"/>
      <c r="O765" s="190"/>
      <c r="P765" s="190"/>
      <c r="Q765" s="190"/>
      <c r="R765" s="190"/>
      <c r="S765" s="190"/>
      <c r="T765" s="190"/>
      <c r="U765" s="190"/>
      <c r="V765" s="190"/>
      <c r="W765" s="190"/>
      <c r="X765" s="190"/>
      <c r="Y765" s="190"/>
      <c r="Z765" s="190"/>
      <c r="AA765" s="190"/>
      <c r="AB765" s="190"/>
      <c r="AC765" s="190"/>
      <c r="AD765" s="190"/>
      <c r="AE765" s="190"/>
      <c r="AF765" s="190"/>
      <c r="AG765" s="190"/>
      <c r="AH765" s="190"/>
      <c r="AI765" s="190"/>
      <c r="AJ765" s="190"/>
      <c r="AK765" s="190"/>
      <c r="AL765" s="190"/>
      <c r="AM765" s="190"/>
      <c r="AN765" s="190"/>
      <c r="AO765" s="190"/>
      <c r="AP765" s="190"/>
      <c r="AQ765" s="190"/>
      <c r="AR765" s="190"/>
      <c r="AS765" s="190"/>
      <c r="AT765" s="190"/>
      <c r="AU765" s="190"/>
      <c r="AV765" s="190"/>
    </row>
    <row r="766" spans="1:48" s="191" customFormat="1" ht="11.25" customHeight="1">
      <c r="A766" s="184">
        <v>10</v>
      </c>
      <c r="B766" s="204"/>
      <c r="C766" s="193"/>
      <c r="D766" s="188"/>
      <c r="E766" s="194"/>
      <c r="F766" s="185"/>
      <c r="G766" s="185"/>
      <c r="H766" s="203">
        <v>100</v>
      </c>
      <c r="I766" s="187">
        <f t="shared" si="19"/>
        <v>0</v>
      </c>
      <c r="J766" s="188"/>
      <c r="K766" s="212"/>
      <c r="L766" s="213"/>
      <c r="M766" s="190"/>
      <c r="N766" s="190"/>
      <c r="O766" s="190"/>
      <c r="P766" s="190"/>
      <c r="Q766" s="190"/>
      <c r="R766" s="190"/>
      <c r="S766" s="190"/>
      <c r="T766" s="190"/>
      <c r="U766" s="190"/>
      <c r="V766" s="190"/>
      <c r="W766" s="190"/>
      <c r="X766" s="190"/>
      <c r="Y766" s="190"/>
      <c r="Z766" s="190"/>
      <c r="AA766" s="190"/>
      <c r="AB766" s="190"/>
      <c r="AC766" s="190"/>
      <c r="AD766" s="190"/>
      <c r="AE766" s="190"/>
      <c r="AF766" s="190"/>
      <c r="AG766" s="190"/>
      <c r="AH766" s="190"/>
      <c r="AI766" s="190"/>
      <c r="AJ766" s="190"/>
      <c r="AK766" s="190"/>
      <c r="AL766" s="190"/>
      <c r="AM766" s="190"/>
      <c r="AN766" s="190"/>
      <c r="AO766" s="190"/>
      <c r="AP766" s="190"/>
      <c r="AQ766" s="190"/>
      <c r="AR766" s="190"/>
      <c r="AS766" s="190"/>
      <c r="AT766" s="190"/>
      <c r="AU766" s="190"/>
      <c r="AV766" s="190"/>
    </row>
    <row r="767" spans="1:48" s="191" customFormat="1" ht="11.25" customHeight="1">
      <c r="A767" s="184">
        <v>11</v>
      </c>
      <c r="B767" s="204"/>
      <c r="C767" s="193"/>
      <c r="D767" s="188"/>
      <c r="E767" s="194"/>
      <c r="F767" s="185"/>
      <c r="G767" s="185"/>
      <c r="H767" s="203">
        <v>100</v>
      </c>
      <c r="I767" s="187">
        <f t="shared" si="19"/>
        <v>0</v>
      </c>
      <c r="J767" s="188"/>
      <c r="K767" s="212"/>
      <c r="L767" s="213"/>
      <c r="M767" s="190"/>
      <c r="N767" s="190"/>
      <c r="O767" s="190"/>
      <c r="P767" s="190"/>
      <c r="Q767" s="190"/>
      <c r="R767" s="190"/>
      <c r="S767" s="190"/>
      <c r="T767" s="190"/>
      <c r="U767" s="190"/>
      <c r="V767" s="190"/>
      <c r="W767" s="190"/>
      <c r="X767" s="190"/>
      <c r="Y767" s="190"/>
      <c r="Z767" s="190"/>
      <c r="AA767" s="190"/>
      <c r="AB767" s="190"/>
      <c r="AC767" s="190"/>
      <c r="AD767" s="190"/>
      <c r="AE767" s="190"/>
      <c r="AF767" s="190"/>
      <c r="AG767" s="190"/>
      <c r="AH767" s="190"/>
      <c r="AI767" s="190"/>
      <c r="AJ767" s="190"/>
      <c r="AK767" s="190"/>
      <c r="AL767" s="190"/>
      <c r="AM767" s="190"/>
      <c r="AN767" s="190"/>
      <c r="AO767" s="190"/>
      <c r="AP767" s="190"/>
      <c r="AQ767" s="190"/>
      <c r="AR767" s="190"/>
      <c r="AS767" s="190"/>
      <c r="AT767" s="190"/>
      <c r="AU767" s="190"/>
      <c r="AV767" s="190"/>
    </row>
    <row r="768" spans="1:48" s="191" customFormat="1" ht="11.25" customHeight="1">
      <c r="A768" s="184">
        <v>12</v>
      </c>
      <c r="B768" s="204"/>
      <c r="C768" s="193"/>
      <c r="D768" s="188"/>
      <c r="E768" s="194"/>
      <c r="F768" s="185"/>
      <c r="G768" s="185"/>
      <c r="H768" s="203">
        <v>100</v>
      </c>
      <c r="I768" s="187">
        <f t="shared" si="19"/>
        <v>0</v>
      </c>
      <c r="J768" s="188"/>
      <c r="K768" s="212"/>
      <c r="L768" s="213"/>
      <c r="M768" s="190"/>
      <c r="N768" s="190"/>
      <c r="O768" s="190"/>
      <c r="P768" s="190"/>
      <c r="Q768" s="190"/>
      <c r="R768" s="190"/>
      <c r="S768" s="190"/>
      <c r="T768" s="190"/>
      <c r="U768" s="190"/>
      <c r="V768" s="190"/>
      <c r="W768" s="190"/>
      <c r="X768" s="190"/>
      <c r="Y768" s="190"/>
      <c r="Z768" s="190"/>
      <c r="AA768" s="190"/>
      <c r="AB768" s="190"/>
      <c r="AC768" s="190"/>
      <c r="AD768" s="190"/>
      <c r="AE768" s="190"/>
      <c r="AF768" s="190"/>
      <c r="AG768" s="190"/>
      <c r="AH768" s="190"/>
      <c r="AI768" s="190"/>
      <c r="AJ768" s="190"/>
      <c r="AK768" s="190"/>
      <c r="AL768" s="190"/>
      <c r="AM768" s="190"/>
      <c r="AN768" s="190"/>
      <c r="AO768" s="190"/>
      <c r="AP768" s="190"/>
      <c r="AQ768" s="190"/>
      <c r="AR768" s="190"/>
      <c r="AS768" s="190"/>
      <c r="AT768" s="190"/>
      <c r="AU768" s="190"/>
      <c r="AV768" s="190"/>
    </row>
    <row r="769" spans="1:48" s="191" customFormat="1" ht="11.25" customHeight="1">
      <c r="A769" s="184">
        <v>13</v>
      </c>
      <c r="B769" s="204"/>
      <c r="C769" s="193"/>
      <c r="D769" s="188"/>
      <c r="E769" s="194"/>
      <c r="F769" s="185"/>
      <c r="G769" s="185"/>
      <c r="H769" s="203">
        <v>100</v>
      </c>
      <c r="I769" s="187">
        <f t="shared" si="19"/>
        <v>0</v>
      </c>
      <c r="J769" s="188"/>
      <c r="K769" s="212"/>
      <c r="L769" s="213"/>
      <c r="M769" s="190"/>
      <c r="N769" s="190"/>
      <c r="O769" s="190"/>
      <c r="P769" s="190"/>
      <c r="Q769" s="190"/>
      <c r="R769" s="190"/>
      <c r="S769" s="190"/>
      <c r="T769" s="190"/>
      <c r="U769" s="190"/>
      <c r="V769" s="190"/>
      <c r="W769" s="190"/>
      <c r="X769" s="190"/>
      <c r="Y769" s="190"/>
      <c r="Z769" s="190"/>
      <c r="AA769" s="190"/>
      <c r="AB769" s="190"/>
      <c r="AC769" s="190"/>
      <c r="AD769" s="190"/>
      <c r="AE769" s="190"/>
      <c r="AF769" s="190"/>
      <c r="AG769" s="190"/>
      <c r="AH769" s="190"/>
      <c r="AI769" s="190"/>
      <c r="AJ769" s="190"/>
      <c r="AK769" s="190"/>
      <c r="AL769" s="190"/>
      <c r="AM769" s="190"/>
      <c r="AN769" s="190"/>
      <c r="AO769" s="190"/>
      <c r="AP769" s="190"/>
      <c r="AQ769" s="190"/>
      <c r="AR769" s="190"/>
      <c r="AS769" s="190"/>
      <c r="AT769" s="190"/>
      <c r="AU769" s="190"/>
      <c r="AV769" s="190"/>
    </row>
    <row r="770" spans="1:48" s="191" customFormat="1" ht="11.25" customHeight="1">
      <c r="A770" s="184">
        <v>14</v>
      </c>
      <c r="B770" s="204"/>
      <c r="C770" s="193"/>
      <c r="D770" s="188"/>
      <c r="E770" s="194"/>
      <c r="F770" s="185"/>
      <c r="G770" s="185"/>
      <c r="H770" s="203">
        <v>100</v>
      </c>
      <c r="I770" s="187">
        <f t="shared" ref="I770:I818" si="20">(F770+G770)*H770/100</f>
        <v>0</v>
      </c>
      <c r="J770" s="188"/>
      <c r="K770" s="212"/>
      <c r="L770" s="213"/>
      <c r="M770" s="190"/>
      <c r="N770" s="190"/>
      <c r="O770" s="190"/>
      <c r="P770" s="190"/>
      <c r="Q770" s="190"/>
      <c r="R770" s="190"/>
      <c r="S770" s="190"/>
      <c r="T770" s="190"/>
      <c r="U770" s="190"/>
      <c r="V770" s="190"/>
      <c r="W770" s="190"/>
      <c r="X770" s="190"/>
      <c r="Y770" s="190"/>
      <c r="Z770" s="190"/>
      <c r="AA770" s="190"/>
      <c r="AB770" s="190"/>
      <c r="AC770" s="190"/>
      <c r="AD770" s="190"/>
      <c r="AE770" s="190"/>
      <c r="AF770" s="190"/>
      <c r="AG770" s="190"/>
      <c r="AH770" s="190"/>
      <c r="AI770" s="190"/>
      <c r="AJ770" s="190"/>
      <c r="AK770" s="190"/>
      <c r="AL770" s="190"/>
      <c r="AM770" s="190"/>
      <c r="AN770" s="190"/>
      <c r="AO770" s="190"/>
      <c r="AP770" s="190"/>
      <c r="AQ770" s="190"/>
      <c r="AR770" s="190"/>
      <c r="AS770" s="190"/>
      <c r="AT770" s="190"/>
      <c r="AU770" s="190"/>
      <c r="AV770" s="190"/>
    </row>
    <row r="771" spans="1:48" s="191" customFormat="1" ht="11.25" customHeight="1">
      <c r="A771" s="184">
        <v>15</v>
      </c>
      <c r="B771" s="204"/>
      <c r="C771" s="193"/>
      <c r="D771" s="188"/>
      <c r="E771" s="194"/>
      <c r="F771" s="185"/>
      <c r="G771" s="185"/>
      <c r="H771" s="203">
        <v>100</v>
      </c>
      <c r="I771" s="187">
        <f t="shared" si="20"/>
        <v>0</v>
      </c>
      <c r="J771" s="188"/>
      <c r="K771" s="212"/>
      <c r="L771" s="213"/>
      <c r="M771" s="190"/>
      <c r="N771" s="190"/>
      <c r="O771" s="190"/>
      <c r="P771" s="190"/>
      <c r="Q771" s="190"/>
      <c r="R771" s="190"/>
      <c r="S771" s="190"/>
      <c r="T771" s="190"/>
      <c r="U771" s="190"/>
      <c r="V771" s="190"/>
      <c r="W771" s="190"/>
      <c r="X771" s="190"/>
      <c r="Y771" s="190"/>
      <c r="Z771" s="190"/>
      <c r="AA771" s="190"/>
      <c r="AB771" s="190"/>
      <c r="AC771" s="190"/>
      <c r="AD771" s="190"/>
      <c r="AE771" s="190"/>
      <c r="AF771" s="190"/>
      <c r="AG771" s="190"/>
      <c r="AH771" s="190"/>
      <c r="AI771" s="190"/>
      <c r="AJ771" s="190"/>
      <c r="AK771" s="190"/>
      <c r="AL771" s="190"/>
      <c r="AM771" s="190"/>
      <c r="AN771" s="190"/>
      <c r="AO771" s="190"/>
      <c r="AP771" s="190"/>
      <c r="AQ771" s="190"/>
      <c r="AR771" s="190"/>
      <c r="AS771" s="190"/>
      <c r="AT771" s="190"/>
      <c r="AU771" s="190"/>
      <c r="AV771" s="190"/>
    </row>
    <row r="772" spans="1:48" s="191" customFormat="1" ht="11.25" customHeight="1">
      <c r="A772" s="184">
        <v>16</v>
      </c>
      <c r="B772" s="204"/>
      <c r="C772" s="193"/>
      <c r="D772" s="188"/>
      <c r="E772" s="194"/>
      <c r="F772" s="185"/>
      <c r="G772" s="185"/>
      <c r="H772" s="203">
        <v>100</v>
      </c>
      <c r="I772" s="187">
        <f t="shared" si="20"/>
        <v>0</v>
      </c>
      <c r="J772" s="188"/>
      <c r="K772" s="212"/>
      <c r="L772" s="213"/>
      <c r="M772" s="190"/>
      <c r="N772" s="190"/>
      <c r="O772" s="190"/>
      <c r="P772" s="190"/>
      <c r="Q772" s="190"/>
      <c r="R772" s="190"/>
      <c r="S772" s="190"/>
      <c r="T772" s="190"/>
      <c r="U772" s="190"/>
      <c r="V772" s="190"/>
      <c r="W772" s="190"/>
      <c r="X772" s="190"/>
      <c r="Y772" s="190"/>
      <c r="Z772" s="190"/>
      <c r="AA772" s="190"/>
      <c r="AB772" s="190"/>
      <c r="AC772" s="190"/>
      <c r="AD772" s="190"/>
      <c r="AE772" s="190"/>
      <c r="AF772" s="190"/>
      <c r="AG772" s="190"/>
      <c r="AH772" s="190"/>
      <c r="AI772" s="190"/>
      <c r="AJ772" s="190"/>
      <c r="AK772" s="190"/>
      <c r="AL772" s="190"/>
      <c r="AM772" s="190"/>
      <c r="AN772" s="190"/>
      <c r="AO772" s="190"/>
      <c r="AP772" s="190"/>
      <c r="AQ772" s="190"/>
      <c r="AR772" s="190"/>
      <c r="AS772" s="190"/>
      <c r="AT772" s="190"/>
      <c r="AU772" s="190"/>
      <c r="AV772" s="190"/>
    </row>
    <row r="773" spans="1:48" s="191" customFormat="1" ht="11.25" customHeight="1">
      <c r="A773" s="184">
        <v>17</v>
      </c>
      <c r="B773" s="204"/>
      <c r="C773" s="193"/>
      <c r="D773" s="188"/>
      <c r="E773" s="194"/>
      <c r="F773" s="185"/>
      <c r="G773" s="185"/>
      <c r="H773" s="203">
        <v>100</v>
      </c>
      <c r="I773" s="187">
        <f t="shared" si="20"/>
        <v>0</v>
      </c>
      <c r="J773" s="188"/>
      <c r="K773" s="212"/>
      <c r="L773" s="213"/>
      <c r="M773" s="190"/>
      <c r="N773" s="190"/>
      <c r="O773" s="190"/>
      <c r="P773" s="190"/>
      <c r="Q773" s="190"/>
      <c r="R773" s="190"/>
      <c r="S773" s="190"/>
      <c r="T773" s="190"/>
      <c r="U773" s="190"/>
      <c r="V773" s="190"/>
      <c r="W773" s="190"/>
      <c r="X773" s="190"/>
      <c r="Y773" s="190"/>
      <c r="Z773" s="190"/>
      <c r="AA773" s="190"/>
      <c r="AB773" s="190"/>
      <c r="AC773" s="190"/>
      <c r="AD773" s="190"/>
      <c r="AE773" s="190"/>
      <c r="AF773" s="190"/>
      <c r="AG773" s="190"/>
      <c r="AH773" s="190"/>
      <c r="AI773" s="190"/>
      <c r="AJ773" s="190"/>
      <c r="AK773" s="190"/>
      <c r="AL773" s="190"/>
      <c r="AM773" s="190"/>
      <c r="AN773" s="190"/>
      <c r="AO773" s="190"/>
      <c r="AP773" s="190"/>
      <c r="AQ773" s="190"/>
      <c r="AR773" s="190"/>
      <c r="AS773" s="190"/>
      <c r="AT773" s="190"/>
      <c r="AU773" s="190"/>
      <c r="AV773" s="190"/>
    </row>
    <row r="774" spans="1:48" s="191" customFormat="1" ht="11.25" customHeight="1">
      <c r="A774" s="184">
        <v>18</v>
      </c>
      <c r="B774" s="204"/>
      <c r="C774" s="193"/>
      <c r="D774" s="188"/>
      <c r="E774" s="194"/>
      <c r="F774" s="185"/>
      <c r="G774" s="185"/>
      <c r="H774" s="203">
        <v>100</v>
      </c>
      <c r="I774" s="187">
        <f t="shared" si="20"/>
        <v>0</v>
      </c>
      <c r="J774" s="188"/>
      <c r="K774" s="212"/>
      <c r="L774" s="213"/>
      <c r="M774" s="190"/>
      <c r="N774" s="190"/>
      <c r="O774" s="190"/>
      <c r="P774" s="190"/>
      <c r="Q774" s="190"/>
      <c r="R774" s="190"/>
      <c r="S774" s="190"/>
      <c r="T774" s="190"/>
      <c r="U774" s="190"/>
      <c r="V774" s="190"/>
      <c r="W774" s="190"/>
      <c r="X774" s="190"/>
      <c r="Y774" s="190"/>
      <c r="Z774" s="190"/>
      <c r="AA774" s="190"/>
      <c r="AB774" s="190"/>
      <c r="AC774" s="190"/>
      <c r="AD774" s="190"/>
      <c r="AE774" s="190"/>
      <c r="AF774" s="190"/>
      <c r="AG774" s="190"/>
      <c r="AH774" s="190"/>
      <c r="AI774" s="190"/>
      <c r="AJ774" s="190"/>
      <c r="AK774" s="190"/>
      <c r="AL774" s="190"/>
      <c r="AM774" s="190"/>
      <c r="AN774" s="190"/>
      <c r="AO774" s="190"/>
      <c r="AP774" s="190"/>
      <c r="AQ774" s="190"/>
      <c r="AR774" s="190"/>
      <c r="AS774" s="190"/>
      <c r="AT774" s="190"/>
      <c r="AU774" s="190"/>
      <c r="AV774" s="190"/>
    </row>
    <row r="775" spans="1:48" s="191" customFormat="1" ht="11.25" customHeight="1">
      <c r="A775" s="184">
        <v>19</v>
      </c>
      <c r="B775" s="204"/>
      <c r="C775" s="193"/>
      <c r="D775" s="188"/>
      <c r="E775" s="194"/>
      <c r="F775" s="185"/>
      <c r="G775" s="185"/>
      <c r="H775" s="203">
        <v>100</v>
      </c>
      <c r="I775" s="187">
        <f t="shared" si="20"/>
        <v>0</v>
      </c>
      <c r="J775" s="188"/>
      <c r="K775" s="212"/>
      <c r="L775" s="213"/>
      <c r="M775" s="190"/>
      <c r="N775" s="190"/>
      <c r="O775" s="190"/>
      <c r="P775" s="190"/>
      <c r="Q775" s="190"/>
      <c r="R775" s="190"/>
      <c r="S775" s="190"/>
      <c r="T775" s="190"/>
      <c r="U775" s="190"/>
      <c r="V775" s="190"/>
      <c r="W775" s="190"/>
      <c r="X775" s="190"/>
      <c r="Y775" s="190"/>
      <c r="Z775" s="190"/>
      <c r="AA775" s="190"/>
      <c r="AB775" s="190"/>
      <c r="AC775" s="190"/>
      <c r="AD775" s="190"/>
      <c r="AE775" s="190"/>
      <c r="AF775" s="190"/>
      <c r="AG775" s="190"/>
      <c r="AH775" s="190"/>
      <c r="AI775" s="190"/>
      <c r="AJ775" s="190"/>
      <c r="AK775" s="190"/>
      <c r="AL775" s="190"/>
      <c r="AM775" s="190"/>
      <c r="AN775" s="190"/>
      <c r="AO775" s="190"/>
      <c r="AP775" s="190"/>
      <c r="AQ775" s="190"/>
      <c r="AR775" s="190"/>
      <c r="AS775" s="190"/>
      <c r="AT775" s="190"/>
      <c r="AU775" s="190"/>
      <c r="AV775" s="190"/>
    </row>
    <row r="776" spans="1:48" s="191" customFormat="1" ht="11.25" customHeight="1">
      <c r="A776" s="184">
        <v>20</v>
      </c>
      <c r="B776" s="204"/>
      <c r="C776" s="193"/>
      <c r="D776" s="188"/>
      <c r="E776" s="194"/>
      <c r="F776" s="185"/>
      <c r="G776" s="185"/>
      <c r="H776" s="203">
        <v>100</v>
      </c>
      <c r="I776" s="187">
        <f t="shared" si="20"/>
        <v>0</v>
      </c>
      <c r="J776" s="188"/>
      <c r="K776" s="212"/>
      <c r="L776" s="213"/>
      <c r="M776" s="190"/>
      <c r="N776" s="190"/>
      <c r="O776" s="190"/>
      <c r="P776" s="190"/>
      <c r="Q776" s="190"/>
      <c r="R776" s="190"/>
      <c r="S776" s="190"/>
      <c r="T776" s="190"/>
      <c r="U776" s="190"/>
      <c r="V776" s="190"/>
      <c r="W776" s="190"/>
      <c r="X776" s="190"/>
      <c r="Y776" s="190"/>
      <c r="Z776" s="190"/>
      <c r="AA776" s="190"/>
      <c r="AB776" s="190"/>
      <c r="AC776" s="190"/>
      <c r="AD776" s="190"/>
      <c r="AE776" s="190"/>
      <c r="AF776" s="190"/>
      <c r="AG776" s="190"/>
      <c r="AH776" s="190"/>
      <c r="AI776" s="190"/>
      <c r="AJ776" s="190"/>
      <c r="AK776" s="190"/>
      <c r="AL776" s="190"/>
      <c r="AM776" s="190"/>
      <c r="AN776" s="190"/>
      <c r="AO776" s="190"/>
      <c r="AP776" s="190"/>
      <c r="AQ776" s="190"/>
      <c r="AR776" s="190"/>
      <c r="AS776" s="190"/>
      <c r="AT776" s="190"/>
      <c r="AU776" s="190"/>
      <c r="AV776" s="190"/>
    </row>
    <row r="777" spans="1:48" s="191" customFormat="1" ht="11.25" customHeight="1">
      <c r="A777" s="184">
        <v>21</v>
      </c>
      <c r="B777" s="204"/>
      <c r="C777" s="193"/>
      <c r="D777" s="188"/>
      <c r="E777" s="194"/>
      <c r="F777" s="185"/>
      <c r="G777" s="185"/>
      <c r="H777" s="203">
        <v>100</v>
      </c>
      <c r="I777" s="187">
        <f t="shared" si="20"/>
        <v>0</v>
      </c>
      <c r="J777" s="188"/>
      <c r="K777" s="212"/>
      <c r="L777" s="213"/>
      <c r="M777" s="190"/>
      <c r="N777" s="190"/>
      <c r="O777" s="190"/>
      <c r="P777" s="190"/>
      <c r="Q777" s="190"/>
      <c r="R777" s="190"/>
      <c r="S777" s="190"/>
      <c r="T777" s="190"/>
      <c r="U777" s="190"/>
      <c r="V777" s="190"/>
      <c r="W777" s="190"/>
      <c r="X777" s="190"/>
      <c r="Y777" s="190"/>
      <c r="Z777" s="190"/>
      <c r="AA777" s="190"/>
      <c r="AB777" s="190"/>
      <c r="AC777" s="190"/>
      <c r="AD777" s="190"/>
      <c r="AE777" s="190"/>
      <c r="AF777" s="190"/>
      <c r="AG777" s="190"/>
      <c r="AH777" s="190"/>
      <c r="AI777" s="190"/>
      <c r="AJ777" s="190"/>
      <c r="AK777" s="190"/>
      <c r="AL777" s="190"/>
      <c r="AM777" s="190"/>
      <c r="AN777" s="190"/>
      <c r="AO777" s="190"/>
      <c r="AP777" s="190"/>
      <c r="AQ777" s="190"/>
      <c r="AR777" s="190"/>
      <c r="AS777" s="190"/>
      <c r="AT777" s="190"/>
      <c r="AU777" s="190"/>
      <c r="AV777" s="190"/>
    </row>
    <row r="778" spans="1:48" s="191" customFormat="1" ht="11.25" customHeight="1">
      <c r="A778" s="184">
        <v>22</v>
      </c>
      <c r="B778" s="204"/>
      <c r="C778" s="193"/>
      <c r="D778" s="188"/>
      <c r="E778" s="194"/>
      <c r="F778" s="185"/>
      <c r="G778" s="185"/>
      <c r="H778" s="203">
        <v>100</v>
      </c>
      <c r="I778" s="187">
        <f t="shared" si="20"/>
        <v>0</v>
      </c>
      <c r="J778" s="208"/>
      <c r="K778" s="212"/>
      <c r="L778" s="213"/>
      <c r="M778" s="190"/>
      <c r="N778" s="190"/>
      <c r="O778" s="190"/>
      <c r="P778" s="190"/>
      <c r="Q778" s="190"/>
      <c r="R778" s="190"/>
      <c r="S778" s="190"/>
      <c r="T778" s="190"/>
      <c r="U778" s="190"/>
      <c r="V778" s="190"/>
      <c r="W778" s="190"/>
      <c r="X778" s="190"/>
      <c r="Y778" s="190"/>
      <c r="Z778" s="190"/>
      <c r="AA778" s="190"/>
      <c r="AB778" s="190"/>
      <c r="AC778" s="190"/>
      <c r="AD778" s="190"/>
      <c r="AE778" s="190"/>
      <c r="AF778" s="190"/>
      <c r="AG778" s="190"/>
      <c r="AH778" s="190"/>
      <c r="AI778" s="190"/>
      <c r="AJ778" s="190"/>
      <c r="AK778" s="190"/>
      <c r="AL778" s="190"/>
      <c r="AM778" s="190"/>
      <c r="AN778" s="190"/>
      <c r="AO778" s="190"/>
      <c r="AP778" s="190"/>
      <c r="AQ778" s="190"/>
      <c r="AR778" s="190"/>
      <c r="AS778" s="190"/>
      <c r="AT778" s="190"/>
      <c r="AU778" s="190"/>
      <c r="AV778" s="190"/>
    </row>
    <row r="779" spans="1:48" s="191" customFormat="1" ht="11.25" customHeight="1">
      <c r="A779" s="184">
        <v>23</v>
      </c>
      <c r="B779" s="204"/>
      <c r="C779" s="193"/>
      <c r="D779" s="188"/>
      <c r="E779" s="194"/>
      <c r="F779" s="185"/>
      <c r="G779" s="185"/>
      <c r="H779" s="203">
        <v>100</v>
      </c>
      <c r="I779" s="187">
        <f t="shared" si="20"/>
        <v>0</v>
      </c>
      <c r="J779" s="208"/>
      <c r="K779" s="212"/>
      <c r="L779" s="213"/>
      <c r="M779" s="190"/>
      <c r="N779" s="190"/>
      <c r="O779" s="190"/>
      <c r="P779" s="190"/>
      <c r="Q779" s="190"/>
      <c r="R779" s="190"/>
      <c r="S779" s="190"/>
      <c r="T779" s="190"/>
      <c r="U779" s="190"/>
      <c r="V779" s="190"/>
      <c r="W779" s="190"/>
      <c r="X779" s="190"/>
      <c r="Y779" s="190"/>
      <c r="Z779" s="190"/>
      <c r="AA779" s="190"/>
      <c r="AB779" s="190"/>
      <c r="AC779" s="190"/>
      <c r="AD779" s="190"/>
      <c r="AE779" s="190"/>
      <c r="AF779" s="190"/>
      <c r="AG779" s="190"/>
      <c r="AH779" s="190"/>
      <c r="AI779" s="190"/>
      <c r="AJ779" s="190"/>
      <c r="AK779" s="190"/>
      <c r="AL779" s="190"/>
      <c r="AM779" s="190"/>
      <c r="AN779" s="190"/>
      <c r="AO779" s="190"/>
      <c r="AP779" s="190"/>
      <c r="AQ779" s="190"/>
      <c r="AR779" s="190"/>
      <c r="AS779" s="190"/>
      <c r="AT779" s="190"/>
      <c r="AU779" s="190"/>
      <c r="AV779" s="190"/>
    </row>
    <row r="780" spans="1:48" s="191" customFormat="1" ht="11.25" customHeight="1">
      <c r="A780" s="184">
        <v>24</v>
      </c>
      <c r="B780" s="204"/>
      <c r="C780" s="193"/>
      <c r="D780" s="188"/>
      <c r="E780" s="194"/>
      <c r="F780" s="185"/>
      <c r="G780" s="185"/>
      <c r="H780" s="203">
        <v>100</v>
      </c>
      <c r="I780" s="187">
        <f t="shared" si="20"/>
        <v>0</v>
      </c>
      <c r="J780" s="208"/>
      <c r="K780" s="212"/>
      <c r="L780" s="213"/>
      <c r="M780" s="190"/>
      <c r="N780" s="190"/>
      <c r="O780" s="190"/>
      <c r="P780" s="190"/>
      <c r="Q780" s="190"/>
      <c r="R780" s="190"/>
      <c r="S780" s="190"/>
      <c r="T780" s="190"/>
      <c r="U780" s="190"/>
      <c r="V780" s="190"/>
      <c r="W780" s="190"/>
      <c r="X780" s="190"/>
      <c r="Y780" s="190"/>
      <c r="Z780" s="190"/>
      <c r="AA780" s="190"/>
      <c r="AB780" s="190"/>
      <c r="AC780" s="190"/>
      <c r="AD780" s="190"/>
      <c r="AE780" s="190"/>
      <c r="AF780" s="190"/>
      <c r="AG780" s="190"/>
      <c r="AH780" s="190"/>
      <c r="AI780" s="190"/>
      <c r="AJ780" s="190"/>
      <c r="AK780" s="190"/>
      <c r="AL780" s="190"/>
      <c r="AM780" s="190"/>
      <c r="AN780" s="190"/>
      <c r="AO780" s="190"/>
      <c r="AP780" s="190"/>
      <c r="AQ780" s="190"/>
      <c r="AR780" s="190"/>
      <c r="AS780" s="190"/>
      <c r="AT780" s="190"/>
      <c r="AU780" s="190"/>
      <c r="AV780" s="190"/>
    </row>
    <row r="781" spans="1:48" s="191" customFormat="1" ht="11.25" customHeight="1">
      <c r="A781" s="184">
        <v>25</v>
      </c>
      <c r="B781" s="204"/>
      <c r="C781" s="193"/>
      <c r="D781" s="188"/>
      <c r="E781" s="194"/>
      <c r="F781" s="185"/>
      <c r="G781" s="185"/>
      <c r="H781" s="203">
        <v>100</v>
      </c>
      <c r="I781" s="187">
        <f t="shared" si="20"/>
        <v>0</v>
      </c>
      <c r="J781" s="208"/>
      <c r="K781" s="212"/>
      <c r="L781" s="213"/>
      <c r="M781" s="190"/>
      <c r="N781" s="190"/>
      <c r="O781" s="190"/>
      <c r="P781" s="190"/>
      <c r="Q781" s="190"/>
      <c r="R781" s="190"/>
      <c r="S781" s="190"/>
      <c r="T781" s="190"/>
      <c r="U781" s="190"/>
      <c r="V781" s="190"/>
      <c r="W781" s="190"/>
      <c r="X781" s="190"/>
      <c r="Y781" s="190"/>
      <c r="Z781" s="190"/>
      <c r="AA781" s="190"/>
      <c r="AB781" s="190"/>
      <c r="AC781" s="190"/>
      <c r="AD781" s="190"/>
      <c r="AE781" s="190"/>
      <c r="AF781" s="190"/>
      <c r="AG781" s="190"/>
      <c r="AH781" s="190"/>
      <c r="AI781" s="190"/>
      <c r="AJ781" s="190"/>
      <c r="AK781" s="190"/>
      <c r="AL781" s="190"/>
      <c r="AM781" s="190"/>
      <c r="AN781" s="190"/>
      <c r="AO781" s="190"/>
      <c r="AP781" s="190"/>
      <c r="AQ781" s="190"/>
      <c r="AR781" s="190"/>
      <c r="AS781" s="190"/>
      <c r="AT781" s="190"/>
      <c r="AU781" s="190"/>
      <c r="AV781" s="190"/>
    </row>
    <row r="782" spans="1:48" s="191" customFormat="1" ht="11.25" customHeight="1">
      <c r="A782" s="184">
        <v>26</v>
      </c>
      <c r="B782" s="204"/>
      <c r="C782" s="193"/>
      <c r="D782" s="188"/>
      <c r="E782" s="194"/>
      <c r="F782" s="185"/>
      <c r="G782" s="185"/>
      <c r="H782" s="203">
        <v>100</v>
      </c>
      <c r="I782" s="187">
        <f t="shared" si="20"/>
        <v>0</v>
      </c>
      <c r="J782" s="208"/>
      <c r="K782" s="212"/>
      <c r="L782" s="213"/>
      <c r="M782" s="190"/>
      <c r="N782" s="190"/>
      <c r="O782" s="190"/>
      <c r="P782" s="190"/>
      <c r="Q782" s="190"/>
      <c r="R782" s="190"/>
      <c r="S782" s="190"/>
      <c r="T782" s="190"/>
      <c r="U782" s="190"/>
      <c r="V782" s="190"/>
      <c r="W782" s="190"/>
      <c r="X782" s="190"/>
      <c r="Y782" s="190"/>
      <c r="Z782" s="190"/>
      <c r="AA782" s="190"/>
      <c r="AB782" s="190"/>
      <c r="AC782" s="190"/>
      <c r="AD782" s="190"/>
      <c r="AE782" s="190"/>
      <c r="AF782" s="190"/>
      <c r="AG782" s="190"/>
      <c r="AH782" s="190"/>
      <c r="AI782" s="190"/>
      <c r="AJ782" s="190"/>
      <c r="AK782" s="190"/>
      <c r="AL782" s="190"/>
      <c r="AM782" s="190"/>
      <c r="AN782" s="190"/>
      <c r="AO782" s="190"/>
      <c r="AP782" s="190"/>
      <c r="AQ782" s="190"/>
      <c r="AR782" s="190"/>
      <c r="AS782" s="190"/>
      <c r="AT782" s="190"/>
      <c r="AU782" s="190"/>
      <c r="AV782" s="190"/>
    </row>
    <row r="783" spans="1:48" s="191" customFormat="1" ht="11.25" customHeight="1">
      <c r="A783" s="184">
        <v>27</v>
      </c>
      <c r="B783" s="204"/>
      <c r="C783" s="193"/>
      <c r="D783" s="188"/>
      <c r="E783" s="194"/>
      <c r="F783" s="185"/>
      <c r="G783" s="185"/>
      <c r="H783" s="203">
        <v>100</v>
      </c>
      <c r="I783" s="187">
        <f t="shared" si="20"/>
        <v>0</v>
      </c>
      <c r="J783" s="208"/>
      <c r="K783" s="212"/>
      <c r="L783" s="213"/>
      <c r="M783" s="190"/>
      <c r="N783" s="190"/>
      <c r="O783" s="190"/>
      <c r="P783" s="190"/>
      <c r="Q783" s="190"/>
      <c r="R783" s="190"/>
      <c r="S783" s="190"/>
      <c r="T783" s="190"/>
      <c r="U783" s="190"/>
      <c r="V783" s="190"/>
      <c r="W783" s="190"/>
      <c r="X783" s="190"/>
      <c r="Y783" s="190"/>
      <c r="Z783" s="190"/>
      <c r="AA783" s="190"/>
      <c r="AB783" s="190"/>
      <c r="AC783" s="190"/>
      <c r="AD783" s="190"/>
      <c r="AE783" s="190"/>
      <c r="AF783" s="190"/>
      <c r="AG783" s="190"/>
      <c r="AH783" s="190"/>
      <c r="AI783" s="190"/>
      <c r="AJ783" s="190"/>
      <c r="AK783" s="190"/>
      <c r="AL783" s="190"/>
      <c r="AM783" s="190"/>
      <c r="AN783" s="190"/>
      <c r="AO783" s="190"/>
      <c r="AP783" s="190"/>
      <c r="AQ783" s="190"/>
      <c r="AR783" s="190"/>
      <c r="AS783" s="190"/>
      <c r="AT783" s="190"/>
      <c r="AU783" s="190"/>
      <c r="AV783" s="190"/>
    </row>
    <row r="784" spans="1:48" s="191" customFormat="1" ht="11.25" customHeight="1">
      <c r="A784" s="184">
        <v>28</v>
      </c>
      <c r="B784" s="204"/>
      <c r="C784" s="193"/>
      <c r="D784" s="188"/>
      <c r="E784" s="194"/>
      <c r="F784" s="185"/>
      <c r="G784" s="185"/>
      <c r="H784" s="203">
        <v>100</v>
      </c>
      <c r="I784" s="187">
        <f t="shared" si="20"/>
        <v>0</v>
      </c>
      <c r="J784" s="208"/>
      <c r="K784" s="212"/>
      <c r="L784" s="213"/>
      <c r="M784" s="190"/>
      <c r="N784" s="190"/>
      <c r="O784" s="190"/>
      <c r="P784" s="190"/>
      <c r="Q784" s="190"/>
      <c r="R784" s="190"/>
      <c r="S784" s="190"/>
      <c r="T784" s="190"/>
      <c r="U784" s="190"/>
      <c r="V784" s="190"/>
      <c r="W784" s="190"/>
      <c r="X784" s="190"/>
      <c r="Y784" s="190"/>
      <c r="Z784" s="190"/>
      <c r="AA784" s="190"/>
      <c r="AB784" s="190"/>
      <c r="AC784" s="190"/>
      <c r="AD784" s="190"/>
      <c r="AE784" s="190"/>
      <c r="AF784" s="190"/>
      <c r="AG784" s="190"/>
      <c r="AH784" s="190"/>
      <c r="AI784" s="190"/>
      <c r="AJ784" s="190"/>
      <c r="AK784" s="190"/>
      <c r="AL784" s="190"/>
      <c r="AM784" s="190"/>
      <c r="AN784" s="190"/>
      <c r="AO784" s="190"/>
      <c r="AP784" s="190"/>
      <c r="AQ784" s="190"/>
      <c r="AR784" s="190"/>
      <c r="AS784" s="190"/>
      <c r="AT784" s="190"/>
      <c r="AU784" s="190"/>
      <c r="AV784" s="190"/>
    </row>
    <row r="785" spans="1:48" s="191" customFormat="1" ht="11.25" customHeight="1">
      <c r="A785" s="184">
        <v>29</v>
      </c>
      <c r="B785" s="204"/>
      <c r="C785" s="193"/>
      <c r="D785" s="188"/>
      <c r="E785" s="194"/>
      <c r="F785" s="185"/>
      <c r="G785" s="185"/>
      <c r="H785" s="203">
        <v>100</v>
      </c>
      <c r="I785" s="187">
        <f t="shared" si="20"/>
        <v>0</v>
      </c>
      <c r="J785" s="208"/>
      <c r="K785" s="212"/>
      <c r="L785" s="213"/>
      <c r="M785" s="190"/>
      <c r="N785" s="190"/>
      <c r="O785" s="190"/>
      <c r="P785" s="190"/>
      <c r="Q785" s="190"/>
      <c r="R785" s="190"/>
      <c r="S785" s="190"/>
      <c r="T785" s="190"/>
      <c r="U785" s="190"/>
      <c r="V785" s="190"/>
      <c r="W785" s="190"/>
      <c r="X785" s="190"/>
      <c r="Y785" s="190"/>
      <c r="Z785" s="190"/>
      <c r="AA785" s="190"/>
      <c r="AB785" s="190"/>
      <c r="AC785" s="190"/>
      <c r="AD785" s="190"/>
      <c r="AE785" s="190"/>
      <c r="AF785" s="190"/>
      <c r="AG785" s="190"/>
      <c r="AH785" s="190"/>
      <c r="AI785" s="190"/>
      <c r="AJ785" s="190"/>
      <c r="AK785" s="190"/>
      <c r="AL785" s="190"/>
      <c r="AM785" s="190"/>
      <c r="AN785" s="190"/>
      <c r="AO785" s="190"/>
      <c r="AP785" s="190"/>
      <c r="AQ785" s="190"/>
      <c r="AR785" s="190"/>
      <c r="AS785" s="190"/>
      <c r="AT785" s="190"/>
      <c r="AU785" s="190"/>
      <c r="AV785" s="190"/>
    </row>
    <row r="786" spans="1:48" s="191" customFormat="1" ht="11.25" customHeight="1">
      <c r="A786" s="184">
        <v>30</v>
      </c>
      <c r="B786" s="204"/>
      <c r="C786" s="193"/>
      <c r="D786" s="188"/>
      <c r="E786" s="194"/>
      <c r="F786" s="185"/>
      <c r="G786" s="185"/>
      <c r="H786" s="203">
        <v>100</v>
      </c>
      <c r="I786" s="187">
        <f t="shared" si="20"/>
        <v>0</v>
      </c>
      <c r="J786" s="208"/>
      <c r="K786" s="212"/>
      <c r="L786" s="213"/>
      <c r="M786" s="190"/>
      <c r="N786" s="190"/>
      <c r="O786" s="190"/>
      <c r="P786" s="190"/>
      <c r="Q786" s="190"/>
      <c r="R786" s="190"/>
      <c r="S786" s="190"/>
      <c r="T786" s="190"/>
      <c r="U786" s="190"/>
      <c r="V786" s="190"/>
      <c r="W786" s="190"/>
      <c r="X786" s="190"/>
      <c r="Y786" s="190"/>
      <c r="Z786" s="190"/>
      <c r="AA786" s="190"/>
      <c r="AB786" s="190"/>
      <c r="AC786" s="190"/>
      <c r="AD786" s="190"/>
      <c r="AE786" s="190"/>
      <c r="AF786" s="190"/>
      <c r="AG786" s="190"/>
      <c r="AH786" s="190"/>
      <c r="AI786" s="190"/>
      <c r="AJ786" s="190"/>
      <c r="AK786" s="190"/>
      <c r="AL786" s="190"/>
      <c r="AM786" s="190"/>
      <c r="AN786" s="190"/>
      <c r="AO786" s="190"/>
      <c r="AP786" s="190"/>
      <c r="AQ786" s="190"/>
      <c r="AR786" s="190"/>
      <c r="AS786" s="190"/>
      <c r="AT786" s="190"/>
      <c r="AU786" s="190"/>
      <c r="AV786" s="190"/>
    </row>
    <row r="787" spans="1:48" s="191" customFormat="1" ht="11.25" customHeight="1">
      <c r="A787" s="184">
        <v>31</v>
      </c>
      <c r="B787" s="204"/>
      <c r="C787" s="193"/>
      <c r="D787" s="188"/>
      <c r="E787" s="194"/>
      <c r="F787" s="185"/>
      <c r="G787" s="185"/>
      <c r="H787" s="203">
        <v>100</v>
      </c>
      <c r="I787" s="187">
        <f t="shared" si="20"/>
        <v>0</v>
      </c>
      <c r="J787" s="208"/>
      <c r="K787" s="212"/>
      <c r="L787" s="213"/>
      <c r="M787" s="190"/>
      <c r="N787" s="190"/>
      <c r="O787" s="190"/>
      <c r="P787" s="190"/>
      <c r="Q787" s="190"/>
      <c r="R787" s="190"/>
      <c r="S787" s="190"/>
      <c r="T787" s="190"/>
      <c r="U787" s="190"/>
      <c r="V787" s="190"/>
      <c r="W787" s="190"/>
      <c r="X787" s="190"/>
      <c r="Y787" s="190"/>
      <c r="Z787" s="190"/>
      <c r="AA787" s="190"/>
      <c r="AB787" s="190"/>
      <c r="AC787" s="190"/>
      <c r="AD787" s="190"/>
      <c r="AE787" s="190"/>
      <c r="AF787" s="190"/>
      <c r="AG787" s="190"/>
      <c r="AH787" s="190"/>
      <c r="AI787" s="190"/>
      <c r="AJ787" s="190"/>
      <c r="AK787" s="190"/>
      <c r="AL787" s="190"/>
      <c r="AM787" s="190"/>
      <c r="AN787" s="190"/>
      <c r="AO787" s="190"/>
      <c r="AP787" s="190"/>
      <c r="AQ787" s="190"/>
      <c r="AR787" s="190"/>
      <c r="AS787" s="190"/>
      <c r="AT787" s="190"/>
      <c r="AU787" s="190"/>
      <c r="AV787" s="190"/>
    </row>
    <row r="788" spans="1:48" s="191" customFormat="1" ht="11.25" customHeight="1">
      <c r="A788" s="184">
        <v>32</v>
      </c>
      <c r="B788" s="204"/>
      <c r="C788" s="193"/>
      <c r="D788" s="188"/>
      <c r="E788" s="194"/>
      <c r="F788" s="185"/>
      <c r="G788" s="185"/>
      <c r="H788" s="203">
        <v>100</v>
      </c>
      <c r="I788" s="187">
        <f t="shared" si="20"/>
        <v>0</v>
      </c>
      <c r="J788" s="208"/>
      <c r="K788" s="212"/>
      <c r="L788" s="213"/>
      <c r="M788" s="190"/>
      <c r="N788" s="190"/>
      <c r="O788" s="190"/>
      <c r="P788" s="190"/>
      <c r="Q788" s="190"/>
      <c r="R788" s="190"/>
      <c r="S788" s="190"/>
      <c r="T788" s="190"/>
      <c r="U788" s="190"/>
      <c r="V788" s="190"/>
      <c r="W788" s="190"/>
      <c r="X788" s="190"/>
      <c r="Y788" s="190"/>
      <c r="Z788" s="190"/>
      <c r="AA788" s="190"/>
      <c r="AB788" s="190"/>
      <c r="AC788" s="190"/>
      <c r="AD788" s="190"/>
      <c r="AE788" s="190"/>
      <c r="AF788" s="190"/>
      <c r="AG788" s="190"/>
      <c r="AH788" s="190"/>
      <c r="AI788" s="190"/>
      <c r="AJ788" s="190"/>
      <c r="AK788" s="190"/>
      <c r="AL788" s="190"/>
      <c r="AM788" s="190"/>
      <c r="AN788" s="190"/>
      <c r="AO788" s="190"/>
      <c r="AP788" s="190"/>
      <c r="AQ788" s="190"/>
      <c r="AR788" s="190"/>
      <c r="AS788" s="190"/>
      <c r="AT788" s="190"/>
      <c r="AU788" s="190"/>
      <c r="AV788" s="190"/>
    </row>
    <row r="789" spans="1:48" s="191" customFormat="1" ht="11.25" customHeight="1">
      <c r="A789" s="184">
        <v>33</v>
      </c>
      <c r="B789" s="204"/>
      <c r="C789" s="193"/>
      <c r="D789" s="188"/>
      <c r="E789" s="194"/>
      <c r="F789" s="185"/>
      <c r="G789" s="185"/>
      <c r="H789" s="203">
        <v>100</v>
      </c>
      <c r="I789" s="187">
        <f t="shared" si="20"/>
        <v>0</v>
      </c>
      <c r="J789" s="208"/>
      <c r="K789" s="212"/>
      <c r="L789" s="213"/>
      <c r="M789" s="190"/>
      <c r="N789" s="190"/>
      <c r="O789" s="190"/>
      <c r="P789" s="190"/>
      <c r="Q789" s="190"/>
      <c r="R789" s="190"/>
      <c r="S789" s="190"/>
      <c r="T789" s="190"/>
      <c r="U789" s="190"/>
      <c r="V789" s="190"/>
      <c r="W789" s="190"/>
      <c r="X789" s="190"/>
      <c r="Y789" s="190"/>
      <c r="Z789" s="190"/>
      <c r="AA789" s="190"/>
      <c r="AB789" s="190"/>
      <c r="AC789" s="190"/>
      <c r="AD789" s="190"/>
      <c r="AE789" s="190"/>
      <c r="AF789" s="190"/>
      <c r="AG789" s="190"/>
      <c r="AH789" s="190"/>
      <c r="AI789" s="190"/>
      <c r="AJ789" s="190"/>
      <c r="AK789" s="190"/>
      <c r="AL789" s="190"/>
      <c r="AM789" s="190"/>
      <c r="AN789" s="190"/>
      <c r="AO789" s="190"/>
      <c r="AP789" s="190"/>
      <c r="AQ789" s="190"/>
      <c r="AR789" s="190"/>
      <c r="AS789" s="190"/>
      <c r="AT789" s="190"/>
      <c r="AU789" s="190"/>
      <c r="AV789" s="190"/>
    </row>
    <row r="790" spans="1:48" s="191" customFormat="1" ht="11.25" customHeight="1">
      <c r="A790" s="184">
        <v>34</v>
      </c>
      <c r="B790" s="204"/>
      <c r="C790" s="193"/>
      <c r="D790" s="188"/>
      <c r="E790" s="194"/>
      <c r="F790" s="185"/>
      <c r="G790" s="185"/>
      <c r="H790" s="203">
        <v>100</v>
      </c>
      <c r="I790" s="187">
        <f t="shared" si="20"/>
        <v>0</v>
      </c>
      <c r="J790" s="208"/>
      <c r="K790" s="212"/>
      <c r="L790" s="213"/>
      <c r="M790" s="190"/>
      <c r="N790" s="190"/>
      <c r="O790" s="190"/>
      <c r="P790" s="190"/>
      <c r="Q790" s="190"/>
      <c r="R790" s="190"/>
      <c r="S790" s="190"/>
      <c r="T790" s="190"/>
      <c r="U790" s="190"/>
      <c r="V790" s="190"/>
      <c r="W790" s="190"/>
      <c r="X790" s="190"/>
      <c r="Y790" s="190"/>
      <c r="Z790" s="190"/>
      <c r="AA790" s="190"/>
      <c r="AB790" s="190"/>
      <c r="AC790" s="190"/>
      <c r="AD790" s="190"/>
      <c r="AE790" s="190"/>
      <c r="AF790" s="190"/>
      <c r="AG790" s="190"/>
      <c r="AH790" s="190"/>
      <c r="AI790" s="190"/>
      <c r="AJ790" s="190"/>
      <c r="AK790" s="190"/>
      <c r="AL790" s="190"/>
      <c r="AM790" s="190"/>
      <c r="AN790" s="190"/>
      <c r="AO790" s="190"/>
      <c r="AP790" s="190"/>
      <c r="AQ790" s="190"/>
      <c r="AR790" s="190"/>
      <c r="AS790" s="190"/>
      <c r="AT790" s="190"/>
      <c r="AU790" s="190"/>
      <c r="AV790" s="190"/>
    </row>
    <row r="791" spans="1:48" s="191" customFormat="1" ht="11.25" customHeight="1">
      <c r="A791" s="184">
        <v>35</v>
      </c>
      <c r="B791" s="204"/>
      <c r="C791" s="193"/>
      <c r="D791" s="188"/>
      <c r="E791" s="194"/>
      <c r="F791" s="185"/>
      <c r="G791" s="185"/>
      <c r="H791" s="203">
        <v>100</v>
      </c>
      <c r="I791" s="187">
        <f t="shared" si="20"/>
        <v>0</v>
      </c>
      <c r="J791" s="208"/>
      <c r="K791" s="212"/>
      <c r="L791" s="213"/>
      <c r="M791" s="190"/>
      <c r="N791" s="190"/>
      <c r="O791" s="190"/>
      <c r="P791" s="190"/>
      <c r="Q791" s="190"/>
      <c r="R791" s="190"/>
      <c r="S791" s="190"/>
      <c r="T791" s="190"/>
      <c r="U791" s="190"/>
      <c r="V791" s="190"/>
      <c r="W791" s="190"/>
      <c r="X791" s="190"/>
      <c r="Y791" s="190"/>
      <c r="Z791" s="190"/>
      <c r="AA791" s="190"/>
      <c r="AB791" s="190"/>
      <c r="AC791" s="190"/>
      <c r="AD791" s="190"/>
      <c r="AE791" s="190"/>
      <c r="AF791" s="190"/>
      <c r="AG791" s="190"/>
      <c r="AH791" s="190"/>
      <c r="AI791" s="190"/>
      <c r="AJ791" s="190"/>
      <c r="AK791" s="190"/>
      <c r="AL791" s="190"/>
      <c r="AM791" s="190"/>
      <c r="AN791" s="190"/>
      <c r="AO791" s="190"/>
      <c r="AP791" s="190"/>
      <c r="AQ791" s="190"/>
      <c r="AR791" s="190"/>
      <c r="AS791" s="190"/>
      <c r="AT791" s="190"/>
      <c r="AU791" s="190"/>
      <c r="AV791" s="190"/>
    </row>
    <row r="792" spans="1:48" s="191" customFormat="1" ht="11.25" customHeight="1">
      <c r="A792" s="184">
        <v>36</v>
      </c>
      <c r="B792" s="204"/>
      <c r="C792" s="193"/>
      <c r="D792" s="188"/>
      <c r="E792" s="194"/>
      <c r="F792" s="185"/>
      <c r="G792" s="185"/>
      <c r="H792" s="203">
        <v>100</v>
      </c>
      <c r="I792" s="187">
        <f t="shared" si="20"/>
        <v>0</v>
      </c>
      <c r="J792" s="208"/>
      <c r="K792" s="212"/>
      <c r="L792" s="213"/>
      <c r="M792" s="190"/>
      <c r="N792" s="190"/>
      <c r="O792" s="190"/>
      <c r="P792" s="190"/>
      <c r="Q792" s="190"/>
      <c r="R792" s="190"/>
      <c r="S792" s="190"/>
      <c r="T792" s="190"/>
      <c r="U792" s="190"/>
      <c r="V792" s="190"/>
      <c r="W792" s="190"/>
      <c r="X792" s="190"/>
      <c r="Y792" s="190"/>
      <c r="Z792" s="190"/>
      <c r="AA792" s="190"/>
      <c r="AB792" s="190"/>
      <c r="AC792" s="190"/>
      <c r="AD792" s="190"/>
      <c r="AE792" s="190"/>
      <c r="AF792" s="190"/>
      <c r="AG792" s="190"/>
      <c r="AH792" s="190"/>
      <c r="AI792" s="190"/>
      <c r="AJ792" s="190"/>
      <c r="AK792" s="190"/>
      <c r="AL792" s="190"/>
      <c r="AM792" s="190"/>
      <c r="AN792" s="190"/>
      <c r="AO792" s="190"/>
      <c r="AP792" s="190"/>
      <c r="AQ792" s="190"/>
      <c r="AR792" s="190"/>
      <c r="AS792" s="190"/>
      <c r="AT792" s="190"/>
      <c r="AU792" s="190"/>
      <c r="AV792" s="190"/>
    </row>
    <row r="793" spans="1:48" s="191" customFormat="1" ht="11.25" customHeight="1">
      <c r="A793" s="184">
        <v>37</v>
      </c>
      <c r="B793" s="204"/>
      <c r="C793" s="193"/>
      <c r="D793" s="188"/>
      <c r="E793" s="194"/>
      <c r="F793" s="185"/>
      <c r="G793" s="185"/>
      <c r="H793" s="203">
        <v>100</v>
      </c>
      <c r="I793" s="187">
        <f t="shared" si="20"/>
        <v>0</v>
      </c>
      <c r="J793" s="208"/>
      <c r="K793" s="212"/>
      <c r="L793" s="213"/>
      <c r="M793" s="190"/>
      <c r="N793" s="190"/>
      <c r="O793" s="190"/>
      <c r="P793" s="190"/>
      <c r="Q793" s="190"/>
      <c r="R793" s="190"/>
      <c r="S793" s="190"/>
      <c r="T793" s="190"/>
      <c r="U793" s="190"/>
      <c r="V793" s="190"/>
      <c r="W793" s="190"/>
      <c r="X793" s="190"/>
      <c r="Y793" s="190"/>
      <c r="Z793" s="190"/>
      <c r="AA793" s="190"/>
      <c r="AB793" s="190"/>
      <c r="AC793" s="190"/>
      <c r="AD793" s="190"/>
      <c r="AE793" s="190"/>
      <c r="AF793" s="190"/>
      <c r="AG793" s="190"/>
      <c r="AH793" s="190"/>
      <c r="AI793" s="190"/>
      <c r="AJ793" s="190"/>
      <c r="AK793" s="190"/>
      <c r="AL793" s="190"/>
      <c r="AM793" s="190"/>
      <c r="AN793" s="190"/>
      <c r="AO793" s="190"/>
      <c r="AP793" s="190"/>
      <c r="AQ793" s="190"/>
      <c r="AR793" s="190"/>
      <c r="AS793" s="190"/>
      <c r="AT793" s="190"/>
      <c r="AU793" s="190"/>
      <c r="AV793" s="190"/>
    </row>
    <row r="794" spans="1:48" s="191" customFormat="1" ht="11.25" customHeight="1">
      <c r="A794" s="184">
        <v>38</v>
      </c>
      <c r="B794" s="204"/>
      <c r="C794" s="193"/>
      <c r="D794" s="188"/>
      <c r="E794" s="194"/>
      <c r="F794" s="185"/>
      <c r="G794" s="185"/>
      <c r="H794" s="203">
        <v>100</v>
      </c>
      <c r="I794" s="187">
        <f t="shared" si="20"/>
        <v>0</v>
      </c>
      <c r="J794" s="208"/>
      <c r="K794" s="212"/>
      <c r="L794" s="213"/>
      <c r="M794" s="190"/>
      <c r="N794" s="190"/>
      <c r="O794" s="190"/>
      <c r="P794" s="190"/>
      <c r="Q794" s="190"/>
      <c r="R794" s="190"/>
      <c r="S794" s="190"/>
      <c r="T794" s="190"/>
      <c r="U794" s="190"/>
      <c r="V794" s="190"/>
      <c r="W794" s="190"/>
      <c r="X794" s="190"/>
      <c r="Y794" s="190"/>
      <c r="Z794" s="190"/>
      <c r="AA794" s="190"/>
      <c r="AB794" s="190"/>
      <c r="AC794" s="190"/>
      <c r="AD794" s="190"/>
      <c r="AE794" s="190"/>
      <c r="AF794" s="190"/>
      <c r="AG794" s="190"/>
      <c r="AH794" s="190"/>
      <c r="AI794" s="190"/>
      <c r="AJ794" s="190"/>
      <c r="AK794" s="190"/>
      <c r="AL794" s="190"/>
      <c r="AM794" s="190"/>
      <c r="AN794" s="190"/>
      <c r="AO794" s="190"/>
      <c r="AP794" s="190"/>
      <c r="AQ794" s="190"/>
      <c r="AR794" s="190"/>
      <c r="AS794" s="190"/>
      <c r="AT794" s="190"/>
      <c r="AU794" s="190"/>
      <c r="AV794" s="190"/>
    </row>
    <row r="795" spans="1:48" s="191" customFormat="1" ht="11.25">
      <c r="A795" s="184">
        <v>39</v>
      </c>
      <c r="B795" s="204"/>
      <c r="C795" s="193"/>
      <c r="D795" s="188"/>
      <c r="E795" s="194"/>
      <c r="F795" s="185"/>
      <c r="G795" s="185"/>
      <c r="H795" s="203">
        <v>100</v>
      </c>
      <c r="I795" s="187">
        <f t="shared" si="20"/>
        <v>0</v>
      </c>
      <c r="J795" s="208"/>
      <c r="K795" s="212"/>
      <c r="L795" s="213"/>
      <c r="M795" s="190"/>
      <c r="N795" s="190"/>
      <c r="O795" s="190"/>
      <c r="P795" s="190"/>
      <c r="Q795" s="190"/>
      <c r="R795" s="190"/>
      <c r="S795" s="190"/>
      <c r="T795" s="190"/>
      <c r="U795" s="190"/>
      <c r="V795" s="190"/>
      <c r="W795" s="190"/>
      <c r="X795" s="190"/>
      <c r="Y795" s="190"/>
      <c r="Z795" s="190"/>
      <c r="AA795" s="190"/>
      <c r="AB795" s="190"/>
      <c r="AC795" s="190"/>
      <c r="AD795" s="190"/>
      <c r="AE795" s="190"/>
      <c r="AF795" s="190"/>
      <c r="AG795" s="190"/>
      <c r="AH795" s="190"/>
      <c r="AI795" s="190"/>
      <c r="AJ795" s="190"/>
      <c r="AK795" s="190"/>
      <c r="AL795" s="190"/>
      <c r="AM795" s="190"/>
      <c r="AN795" s="190"/>
      <c r="AO795" s="190"/>
      <c r="AP795" s="190"/>
      <c r="AQ795" s="190"/>
      <c r="AR795" s="190"/>
      <c r="AS795" s="190"/>
      <c r="AT795" s="190"/>
      <c r="AU795" s="190"/>
      <c r="AV795" s="190"/>
    </row>
    <row r="796" spans="1:48" s="191" customFormat="1" ht="11.25">
      <c r="A796" s="184">
        <v>40</v>
      </c>
      <c r="B796" s="204"/>
      <c r="C796" s="193"/>
      <c r="D796" s="188"/>
      <c r="E796" s="194"/>
      <c r="F796" s="185"/>
      <c r="G796" s="185"/>
      <c r="H796" s="203">
        <v>100</v>
      </c>
      <c r="I796" s="187">
        <f t="shared" si="20"/>
        <v>0</v>
      </c>
      <c r="J796" s="208"/>
      <c r="K796" s="212"/>
      <c r="L796" s="213"/>
      <c r="M796" s="190"/>
      <c r="N796" s="190"/>
      <c r="O796" s="190"/>
      <c r="P796" s="190"/>
      <c r="Q796" s="190"/>
      <c r="R796" s="190"/>
      <c r="S796" s="190"/>
      <c r="T796" s="190"/>
      <c r="U796" s="190"/>
      <c r="V796" s="190"/>
      <c r="W796" s="190"/>
      <c r="X796" s="190"/>
      <c r="Y796" s="190"/>
      <c r="Z796" s="190"/>
      <c r="AA796" s="190"/>
      <c r="AB796" s="190"/>
      <c r="AC796" s="190"/>
      <c r="AD796" s="190"/>
      <c r="AE796" s="190"/>
      <c r="AF796" s="190"/>
      <c r="AG796" s="190"/>
      <c r="AH796" s="190"/>
      <c r="AI796" s="190"/>
      <c r="AJ796" s="190"/>
      <c r="AK796" s="190"/>
      <c r="AL796" s="190"/>
      <c r="AM796" s="190"/>
      <c r="AN796" s="190"/>
      <c r="AO796" s="190"/>
      <c r="AP796" s="190"/>
      <c r="AQ796" s="190"/>
      <c r="AR796" s="190"/>
      <c r="AS796" s="190"/>
      <c r="AT796" s="190"/>
      <c r="AU796" s="190"/>
      <c r="AV796" s="190"/>
    </row>
    <row r="797" spans="1:48" ht="12" customHeight="1">
      <c r="A797" s="184">
        <v>41</v>
      </c>
      <c r="B797" s="204"/>
      <c r="C797" s="193"/>
      <c r="D797" s="188"/>
      <c r="E797" s="194"/>
      <c r="F797" s="185"/>
      <c r="G797" s="185"/>
      <c r="H797" s="203">
        <v>100</v>
      </c>
      <c r="I797" s="187">
        <f t="shared" si="20"/>
        <v>0</v>
      </c>
      <c r="J797" s="208"/>
      <c r="K797" s="212"/>
      <c r="L797" s="213"/>
      <c r="M797" s="190"/>
      <c r="N797" s="190"/>
      <c r="O797" s="190"/>
    </row>
    <row r="798" spans="1:48" s="177" customFormat="1" ht="9.75" customHeight="1">
      <c r="A798" s="184">
        <v>42</v>
      </c>
      <c r="B798" s="204"/>
      <c r="C798" s="193"/>
      <c r="D798" s="188"/>
      <c r="E798" s="194"/>
      <c r="F798" s="185"/>
      <c r="G798" s="185"/>
      <c r="H798" s="203">
        <v>100</v>
      </c>
      <c r="I798" s="187">
        <f t="shared" si="20"/>
        <v>0</v>
      </c>
      <c r="J798" s="208"/>
      <c r="K798" s="212"/>
      <c r="L798" s="213"/>
      <c r="M798" s="190"/>
      <c r="N798" s="190"/>
      <c r="O798" s="190"/>
    </row>
    <row r="799" spans="1:48" s="135" customFormat="1" ht="11.25">
      <c r="A799" s="184">
        <v>43</v>
      </c>
      <c r="B799" s="204"/>
      <c r="C799" s="193"/>
      <c r="D799" s="188"/>
      <c r="E799" s="194"/>
      <c r="F799" s="185"/>
      <c r="G799" s="185"/>
      <c r="H799" s="203">
        <v>100</v>
      </c>
      <c r="I799" s="187">
        <f t="shared" si="20"/>
        <v>0</v>
      </c>
      <c r="J799" s="208"/>
      <c r="K799" s="212"/>
      <c r="L799" s="213"/>
      <c r="M799" s="190"/>
      <c r="N799" s="190"/>
      <c r="O799" s="190"/>
    </row>
    <row r="800" spans="1:48" s="135" customFormat="1" ht="11.25">
      <c r="A800" s="184">
        <v>44</v>
      </c>
      <c r="B800" s="204"/>
      <c r="C800" s="193"/>
      <c r="D800" s="188"/>
      <c r="E800" s="194"/>
      <c r="F800" s="185"/>
      <c r="G800" s="185"/>
      <c r="H800" s="203">
        <v>100</v>
      </c>
      <c r="I800" s="187">
        <f t="shared" si="20"/>
        <v>0</v>
      </c>
      <c r="J800" s="208"/>
      <c r="K800" s="212"/>
      <c r="L800" s="213"/>
      <c r="M800" s="190"/>
      <c r="N800" s="190"/>
      <c r="O800" s="190"/>
    </row>
    <row r="801" spans="1:48" s="177" customFormat="1" ht="11.25" customHeight="1">
      <c r="A801" s="184">
        <v>45</v>
      </c>
      <c r="B801" s="204"/>
      <c r="C801" s="193"/>
      <c r="D801" s="188"/>
      <c r="E801" s="194"/>
      <c r="F801" s="185"/>
      <c r="G801" s="185"/>
      <c r="H801" s="203">
        <v>100</v>
      </c>
      <c r="I801" s="187">
        <f t="shared" si="20"/>
        <v>0</v>
      </c>
      <c r="J801" s="208"/>
      <c r="K801" s="212"/>
      <c r="L801" s="213"/>
      <c r="M801" s="190"/>
      <c r="N801" s="190"/>
      <c r="O801" s="190"/>
    </row>
    <row r="802" spans="1:48" s="177" customFormat="1" ht="11.25" customHeight="1">
      <c r="A802" s="184">
        <v>46</v>
      </c>
      <c r="B802" s="204"/>
      <c r="C802" s="193"/>
      <c r="D802" s="188"/>
      <c r="E802" s="194"/>
      <c r="F802" s="185"/>
      <c r="G802" s="185"/>
      <c r="H802" s="203">
        <v>100</v>
      </c>
      <c r="I802" s="187">
        <f t="shared" si="20"/>
        <v>0</v>
      </c>
      <c r="J802" s="208"/>
      <c r="K802" s="212"/>
      <c r="L802" s="213"/>
      <c r="M802" s="190"/>
      <c r="N802" s="190"/>
      <c r="O802" s="190"/>
    </row>
    <row r="803" spans="1:48" s="183" customFormat="1" ht="11.25">
      <c r="A803" s="184">
        <v>47</v>
      </c>
      <c r="B803" s="204"/>
      <c r="C803" s="193"/>
      <c r="D803" s="188"/>
      <c r="E803" s="194"/>
      <c r="F803" s="185"/>
      <c r="G803" s="185"/>
      <c r="H803" s="203">
        <v>100</v>
      </c>
      <c r="I803" s="187">
        <f t="shared" si="20"/>
        <v>0</v>
      </c>
      <c r="J803" s="208"/>
      <c r="K803" s="212"/>
      <c r="L803" s="213"/>
      <c r="M803" s="190"/>
      <c r="N803" s="190"/>
      <c r="O803" s="190"/>
      <c r="P803" s="182"/>
      <c r="Q803" s="182"/>
      <c r="R803" s="182"/>
      <c r="S803" s="182"/>
      <c r="T803" s="182"/>
      <c r="U803" s="182"/>
      <c r="V803" s="182"/>
      <c r="W803" s="182"/>
      <c r="X803" s="182"/>
      <c r="Y803" s="182"/>
      <c r="Z803" s="182"/>
      <c r="AA803" s="182"/>
      <c r="AB803" s="182"/>
      <c r="AC803" s="182"/>
      <c r="AD803" s="182"/>
      <c r="AE803" s="182"/>
      <c r="AF803" s="182"/>
      <c r="AG803" s="182"/>
      <c r="AH803" s="182"/>
      <c r="AI803" s="182"/>
      <c r="AJ803" s="182"/>
      <c r="AK803" s="182"/>
      <c r="AL803" s="182"/>
      <c r="AM803" s="182"/>
      <c r="AN803" s="182"/>
      <c r="AO803" s="182"/>
      <c r="AP803" s="182"/>
      <c r="AQ803" s="182"/>
      <c r="AR803" s="182"/>
      <c r="AS803" s="182"/>
      <c r="AT803" s="182"/>
      <c r="AU803" s="182"/>
      <c r="AV803" s="182"/>
    </row>
    <row r="804" spans="1:48" s="191" customFormat="1" ht="11.25">
      <c r="A804" s="184">
        <v>48</v>
      </c>
      <c r="B804" s="204"/>
      <c r="C804" s="193"/>
      <c r="D804" s="188"/>
      <c r="E804" s="194"/>
      <c r="F804" s="185"/>
      <c r="G804" s="185"/>
      <c r="H804" s="203">
        <v>100</v>
      </c>
      <c r="I804" s="187">
        <f t="shared" si="20"/>
        <v>0</v>
      </c>
      <c r="J804" s="208"/>
      <c r="K804" s="212"/>
      <c r="L804" s="213"/>
      <c r="M804" s="190"/>
      <c r="N804" s="190"/>
      <c r="O804" s="190"/>
      <c r="P804" s="190"/>
      <c r="Q804" s="190"/>
      <c r="R804" s="190"/>
      <c r="S804" s="190"/>
      <c r="T804" s="190"/>
      <c r="U804" s="190"/>
      <c r="V804" s="190"/>
      <c r="W804" s="190"/>
      <c r="X804" s="190"/>
      <c r="Y804" s="190"/>
      <c r="Z804" s="190"/>
      <c r="AA804" s="190"/>
      <c r="AB804" s="190"/>
      <c r="AC804" s="190"/>
      <c r="AD804" s="190"/>
      <c r="AE804" s="190"/>
      <c r="AF804" s="190"/>
      <c r="AG804" s="190"/>
      <c r="AH804" s="190"/>
      <c r="AI804" s="190"/>
      <c r="AJ804" s="190"/>
      <c r="AK804" s="190"/>
      <c r="AL804" s="190"/>
      <c r="AM804" s="190"/>
      <c r="AN804" s="190"/>
      <c r="AO804" s="190"/>
      <c r="AP804" s="190"/>
      <c r="AQ804" s="190"/>
      <c r="AR804" s="190"/>
      <c r="AS804" s="190"/>
      <c r="AT804" s="190"/>
      <c r="AU804" s="190"/>
      <c r="AV804" s="190"/>
    </row>
    <row r="805" spans="1:48" s="191" customFormat="1" ht="11.25">
      <c r="A805" s="184">
        <v>49</v>
      </c>
      <c r="B805" s="204"/>
      <c r="C805" s="193"/>
      <c r="D805" s="188"/>
      <c r="E805" s="194"/>
      <c r="F805" s="185"/>
      <c r="G805" s="185"/>
      <c r="H805" s="203">
        <v>100</v>
      </c>
      <c r="I805" s="187">
        <f t="shared" si="20"/>
        <v>0</v>
      </c>
      <c r="J805" s="208"/>
      <c r="K805" s="212"/>
      <c r="L805" s="213"/>
      <c r="M805" s="190"/>
      <c r="N805" s="190"/>
      <c r="O805" s="190"/>
      <c r="P805" s="190"/>
      <c r="Q805" s="190"/>
      <c r="R805" s="190"/>
      <c r="S805" s="190"/>
      <c r="T805" s="190"/>
      <c r="U805" s="190"/>
      <c r="V805" s="190"/>
      <c r="W805" s="190"/>
      <c r="X805" s="190"/>
      <c r="Y805" s="190"/>
      <c r="Z805" s="190"/>
      <c r="AA805" s="190"/>
      <c r="AB805" s="190"/>
      <c r="AC805" s="190"/>
      <c r="AD805" s="190"/>
      <c r="AE805" s="190"/>
      <c r="AF805" s="190"/>
      <c r="AG805" s="190"/>
      <c r="AH805" s="190"/>
      <c r="AI805" s="190"/>
      <c r="AJ805" s="190"/>
      <c r="AK805" s="190"/>
      <c r="AL805" s="190"/>
      <c r="AM805" s="190"/>
      <c r="AN805" s="190"/>
      <c r="AO805" s="190"/>
      <c r="AP805" s="190"/>
      <c r="AQ805" s="190"/>
      <c r="AR805" s="190"/>
      <c r="AS805" s="190"/>
      <c r="AT805" s="190"/>
      <c r="AU805" s="190"/>
      <c r="AV805" s="190"/>
    </row>
    <row r="806" spans="1:48" s="191" customFormat="1" ht="11.25">
      <c r="A806" s="184">
        <v>50</v>
      </c>
      <c r="B806" s="204"/>
      <c r="C806" s="193"/>
      <c r="D806" s="188"/>
      <c r="E806" s="194"/>
      <c r="F806" s="185"/>
      <c r="G806" s="185"/>
      <c r="H806" s="203">
        <v>100</v>
      </c>
      <c r="I806" s="187">
        <f t="shared" si="20"/>
        <v>0</v>
      </c>
      <c r="J806" s="208"/>
      <c r="K806" s="212"/>
      <c r="L806" s="213"/>
      <c r="M806" s="190"/>
      <c r="N806" s="190"/>
      <c r="O806" s="190"/>
      <c r="P806" s="190"/>
      <c r="Q806" s="190"/>
      <c r="R806" s="190"/>
      <c r="S806" s="190"/>
      <c r="T806" s="190"/>
      <c r="U806" s="190"/>
      <c r="V806" s="190"/>
      <c r="W806" s="190"/>
      <c r="X806" s="190"/>
      <c r="Y806" s="190"/>
      <c r="Z806" s="190"/>
      <c r="AA806" s="190"/>
      <c r="AB806" s="190"/>
      <c r="AC806" s="190"/>
      <c r="AD806" s="190"/>
      <c r="AE806" s="190"/>
      <c r="AF806" s="190"/>
      <c r="AG806" s="190"/>
      <c r="AH806" s="190"/>
      <c r="AI806" s="190"/>
      <c r="AJ806" s="190"/>
      <c r="AK806" s="190"/>
      <c r="AL806" s="190"/>
      <c r="AM806" s="190"/>
      <c r="AN806" s="190"/>
      <c r="AO806" s="190"/>
      <c r="AP806" s="190"/>
      <c r="AQ806" s="190"/>
      <c r="AR806" s="190"/>
      <c r="AS806" s="190"/>
      <c r="AT806" s="190"/>
      <c r="AU806" s="190"/>
      <c r="AV806" s="190"/>
    </row>
    <row r="807" spans="1:48" s="191" customFormat="1" ht="11.25">
      <c r="A807" s="184">
        <v>51</v>
      </c>
      <c r="B807" s="204"/>
      <c r="C807" s="193"/>
      <c r="D807" s="188"/>
      <c r="E807" s="194"/>
      <c r="F807" s="185"/>
      <c r="G807" s="185"/>
      <c r="H807" s="203">
        <v>100</v>
      </c>
      <c r="I807" s="187">
        <f t="shared" si="20"/>
        <v>0</v>
      </c>
      <c r="J807" s="208"/>
      <c r="K807" s="212"/>
      <c r="L807" s="213"/>
      <c r="M807" s="190"/>
      <c r="N807" s="190"/>
      <c r="O807" s="190"/>
      <c r="P807" s="190"/>
      <c r="Q807" s="190"/>
      <c r="R807" s="190"/>
      <c r="S807" s="190"/>
      <c r="T807" s="190"/>
      <c r="U807" s="190"/>
      <c r="V807" s="190"/>
      <c r="W807" s="190"/>
      <c r="X807" s="190"/>
      <c r="Y807" s="190"/>
      <c r="Z807" s="190"/>
      <c r="AA807" s="190"/>
      <c r="AB807" s="190"/>
      <c r="AC807" s="190"/>
      <c r="AD807" s="190"/>
      <c r="AE807" s="190"/>
      <c r="AF807" s="190"/>
      <c r="AG807" s="190"/>
      <c r="AH807" s="190"/>
      <c r="AI807" s="190"/>
      <c r="AJ807" s="190"/>
      <c r="AK807" s="190"/>
      <c r="AL807" s="190"/>
      <c r="AM807" s="190"/>
      <c r="AN807" s="190"/>
      <c r="AO807" s="190"/>
      <c r="AP807" s="190"/>
      <c r="AQ807" s="190"/>
      <c r="AR807" s="190"/>
      <c r="AS807" s="190"/>
      <c r="AT807" s="190"/>
      <c r="AU807" s="190"/>
      <c r="AV807" s="190"/>
    </row>
    <row r="808" spans="1:48" s="191" customFormat="1" ht="11.25">
      <c r="A808" s="184">
        <v>52</v>
      </c>
      <c r="B808" s="204"/>
      <c r="C808" s="193"/>
      <c r="D808" s="188"/>
      <c r="E808" s="194"/>
      <c r="F808" s="185"/>
      <c r="G808" s="185"/>
      <c r="H808" s="203">
        <v>100</v>
      </c>
      <c r="I808" s="187">
        <f t="shared" si="20"/>
        <v>0</v>
      </c>
      <c r="J808" s="208"/>
      <c r="K808" s="212"/>
      <c r="L808" s="213"/>
      <c r="M808" s="190"/>
      <c r="N808" s="190"/>
      <c r="O808" s="190"/>
      <c r="P808" s="190"/>
      <c r="Q808" s="190"/>
      <c r="R808" s="190"/>
      <c r="S808" s="190"/>
      <c r="T808" s="190"/>
      <c r="U808" s="190"/>
      <c r="V808" s="190"/>
      <c r="W808" s="190"/>
      <c r="X808" s="190"/>
      <c r="Y808" s="190"/>
      <c r="Z808" s="190"/>
      <c r="AA808" s="190"/>
      <c r="AB808" s="190"/>
      <c r="AC808" s="190"/>
      <c r="AD808" s="190"/>
      <c r="AE808" s="190"/>
      <c r="AF808" s="190"/>
      <c r="AG808" s="190"/>
      <c r="AH808" s="190"/>
      <c r="AI808" s="190"/>
      <c r="AJ808" s="190"/>
      <c r="AK808" s="190"/>
      <c r="AL808" s="190"/>
      <c r="AM808" s="190"/>
      <c r="AN808" s="190"/>
      <c r="AO808" s="190"/>
      <c r="AP808" s="190"/>
      <c r="AQ808" s="190"/>
      <c r="AR808" s="190"/>
      <c r="AS808" s="190"/>
      <c r="AT808" s="190"/>
      <c r="AU808" s="190"/>
      <c r="AV808" s="190"/>
    </row>
    <row r="809" spans="1:48" s="191" customFormat="1" ht="12" thickBot="1">
      <c r="A809" s="184">
        <v>53</v>
      </c>
      <c r="B809" s="204"/>
      <c r="C809" s="193"/>
      <c r="D809" s="188"/>
      <c r="E809" s="194"/>
      <c r="F809" s="185"/>
      <c r="G809" s="185"/>
      <c r="H809" s="203">
        <v>100</v>
      </c>
      <c r="I809" s="187">
        <f t="shared" si="20"/>
        <v>0</v>
      </c>
      <c r="J809" s="208"/>
      <c r="K809" s="212"/>
      <c r="L809" s="213"/>
      <c r="M809" s="190"/>
      <c r="N809" s="190"/>
      <c r="O809" s="190"/>
      <c r="P809" s="190"/>
      <c r="Q809" s="190"/>
      <c r="R809" s="190"/>
      <c r="S809" s="190"/>
      <c r="T809" s="190"/>
      <c r="U809" s="190"/>
      <c r="V809" s="190"/>
      <c r="W809" s="190"/>
      <c r="X809" s="190"/>
      <c r="Y809" s="190"/>
      <c r="Z809" s="190"/>
      <c r="AA809" s="190"/>
      <c r="AB809" s="190"/>
      <c r="AC809" s="190"/>
      <c r="AD809" s="190"/>
      <c r="AE809" s="190"/>
      <c r="AF809" s="190"/>
      <c r="AG809" s="190"/>
      <c r="AH809" s="190"/>
      <c r="AI809" s="190"/>
      <c r="AJ809" s="190"/>
      <c r="AK809" s="190"/>
      <c r="AL809" s="190"/>
      <c r="AM809" s="190"/>
      <c r="AN809" s="190"/>
      <c r="AO809" s="190"/>
      <c r="AP809" s="190"/>
      <c r="AQ809" s="190"/>
      <c r="AR809" s="190"/>
      <c r="AS809" s="190"/>
      <c r="AT809" s="190"/>
      <c r="AU809" s="190"/>
      <c r="AV809" s="190"/>
    </row>
    <row r="810" spans="1:48" s="191" customFormat="1" ht="11.25" hidden="1">
      <c r="A810" s="184">
        <v>54</v>
      </c>
      <c r="B810" s="204"/>
      <c r="C810" s="193"/>
      <c r="D810" s="188"/>
      <c r="E810" s="188"/>
      <c r="F810" s="185"/>
      <c r="G810" s="185"/>
      <c r="H810" s="203">
        <v>100</v>
      </c>
      <c r="I810" s="187">
        <f t="shared" si="20"/>
        <v>0</v>
      </c>
      <c r="J810" s="208"/>
      <c r="K810" s="212"/>
      <c r="L810" s="213"/>
      <c r="M810" s="190"/>
      <c r="N810" s="190"/>
      <c r="O810" s="190"/>
      <c r="P810" s="190"/>
      <c r="Q810" s="190"/>
      <c r="R810" s="190"/>
      <c r="S810" s="190"/>
      <c r="T810" s="190"/>
      <c r="U810" s="190"/>
      <c r="V810" s="190"/>
      <c r="W810" s="190"/>
      <c r="X810" s="190"/>
      <c r="Y810" s="190"/>
      <c r="Z810" s="190"/>
      <c r="AA810" s="190"/>
      <c r="AB810" s="190"/>
      <c r="AC810" s="190"/>
      <c r="AD810" s="190"/>
      <c r="AE810" s="190"/>
      <c r="AF810" s="190"/>
      <c r="AG810" s="190"/>
      <c r="AH810" s="190"/>
      <c r="AI810" s="190"/>
      <c r="AJ810" s="190"/>
      <c r="AK810" s="190"/>
      <c r="AL810" s="190"/>
      <c r="AM810" s="190"/>
      <c r="AN810" s="190"/>
      <c r="AO810" s="190"/>
      <c r="AP810" s="190"/>
      <c r="AQ810" s="190"/>
      <c r="AR810" s="190"/>
      <c r="AS810" s="190"/>
      <c r="AT810" s="190"/>
      <c r="AU810" s="190"/>
      <c r="AV810" s="190"/>
    </row>
    <row r="811" spans="1:48" s="191" customFormat="1" ht="12" hidden="1" thickBot="1">
      <c r="A811" s="184">
        <v>55</v>
      </c>
      <c r="B811" s="204"/>
      <c r="C811" s="193"/>
      <c r="D811" s="188"/>
      <c r="E811" s="188"/>
      <c r="F811" s="185"/>
      <c r="G811" s="185"/>
      <c r="H811" s="203">
        <v>100</v>
      </c>
      <c r="I811" s="187">
        <f t="shared" si="20"/>
        <v>0</v>
      </c>
      <c r="J811" s="208"/>
      <c r="K811" s="212"/>
      <c r="L811" s="213"/>
      <c r="M811" s="190"/>
      <c r="N811" s="190"/>
      <c r="O811" s="190"/>
      <c r="P811" s="190"/>
      <c r="Q811" s="190"/>
      <c r="R811" s="190"/>
      <c r="S811" s="190"/>
      <c r="T811" s="190"/>
      <c r="U811" s="190"/>
      <c r="V811" s="190"/>
      <c r="W811" s="190"/>
      <c r="X811" s="190"/>
      <c r="Y811" s="190"/>
      <c r="Z811" s="190"/>
      <c r="AA811" s="190"/>
      <c r="AB811" s="190"/>
      <c r="AC811" s="190"/>
      <c r="AD811" s="190"/>
      <c r="AE811" s="190"/>
      <c r="AF811" s="190"/>
      <c r="AG811" s="190"/>
      <c r="AH811" s="190"/>
      <c r="AI811" s="190"/>
      <c r="AJ811" s="190"/>
      <c r="AK811" s="190"/>
      <c r="AL811" s="190"/>
      <c r="AM811" s="190"/>
      <c r="AN811" s="190"/>
      <c r="AO811" s="190"/>
      <c r="AP811" s="190"/>
      <c r="AQ811" s="190"/>
      <c r="AR811" s="190"/>
      <c r="AS811" s="190"/>
      <c r="AT811" s="190"/>
      <c r="AU811" s="190"/>
      <c r="AV811" s="190"/>
    </row>
    <row r="812" spans="1:48" s="191" customFormat="1" ht="11.25" hidden="1">
      <c r="A812" s="184">
        <v>56</v>
      </c>
      <c r="B812" s="204"/>
      <c r="C812" s="193"/>
      <c r="D812" s="188"/>
      <c r="E812" s="188"/>
      <c r="F812" s="185"/>
      <c r="G812" s="185"/>
      <c r="H812" s="203">
        <v>100</v>
      </c>
      <c r="I812" s="187">
        <f t="shared" si="20"/>
        <v>0</v>
      </c>
      <c r="J812" s="208"/>
      <c r="K812" s="212"/>
      <c r="L812" s="213"/>
      <c r="M812" s="190"/>
      <c r="N812" s="190"/>
      <c r="O812" s="190"/>
      <c r="P812" s="190"/>
      <c r="Q812" s="190"/>
      <c r="R812" s="190"/>
      <c r="S812" s="190"/>
      <c r="T812" s="190"/>
      <c r="U812" s="190"/>
      <c r="V812" s="190"/>
      <c r="W812" s="190"/>
      <c r="X812" s="190"/>
      <c r="Y812" s="190"/>
      <c r="Z812" s="190"/>
      <c r="AA812" s="190"/>
      <c r="AB812" s="190"/>
      <c r="AC812" s="190"/>
      <c r="AD812" s="190"/>
      <c r="AE812" s="190"/>
      <c r="AF812" s="190"/>
      <c r="AG812" s="190"/>
      <c r="AH812" s="190"/>
      <c r="AI812" s="190"/>
      <c r="AJ812" s="190"/>
      <c r="AK812" s="190"/>
      <c r="AL812" s="190"/>
      <c r="AM812" s="190"/>
      <c r="AN812" s="190"/>
      <c r="AO812" s="190"/>
      <c r="AP812" s="190"/>
      <c r="AQ812" s="190"/>
      <c r="AR812" s="190"/>
      <c r="AS812" s="190"/>
      <c r="AT812" s="190"/>
      <c r="AU812" s="190"/>
      <c r="AV812" s="190"/>
    </row>
    <row r="813" spans="1:48" s="191" customFormat="1" ht="11.25" hidden="1">
      <c r="A813" s="184">
        <v>57</v>
      </c>
      <c r="B813" s="204"/>
      <c r="C813" s="193"/>
      <c r="D813" s="188"/>
      <c r="E813" s="188"/>
      <c r="F813" s="185"/>
      <c r="G813" s="185"/>
      <c r="H813" s="203">
        <v>100</v>
      </c>
      <c r="I813" s="187">
        <f t="shared" si="20"/>
        <v>0</v>
      </c>
      <c r="J813" s="208"/>
      <c r="K813" s="212"/>
      <c r="L813" s="213"/>
      <c r="M813" s="190"/>
      <c r="N813" s="190"/>
      <c r="O813" s="190"/>
      <c r="P813" s="190"/>
      <c r="Q813" s="190"/>
      <c r="R813" s="190"/>
      <c r="S813" s="190"/>
      <c r="T813" s="190"/>
      <c r="U813" s="190"/>
      <c r="V813" s="190"/>
      <c r="W813" s="190"/>
      <c r="X813" s="190"/>
      <c r="Y813" s="190"/>
      <c r="Z813" s="190"/>
      <c r="AA813" s="190"/>
      <c r="AB813" s="190"/>
      <c r="AC813" s="190"/>
      <c r="AD813" s="190"/>
      <c r="AE813" s="190"/>
      <c r="AF813" s="190"/>
      <c r="AG813" s="190"/>
      <c r="AH813" s="190"/>
      <c r="AI813" s="190"/>
      <c r="AJ813" s="190"/>
      <c r="AK813" s="190"/>
      <c r="AL813" s="190"/>
      <c r="AM813" s="190"/>
      <c r="AN813" s="190"/>
      <c r="AO813" s="190"/>
      <c r="AP813" s="190"/>
      <c r="AQ813" s="190"/>
      <c r="AR813" s="190"/>
      <c r="AS813" s="190"/>
      <c r="AT813" s="190"/>
      <c r="AU813" s="190"/>
      <c r="AV813" s="190"/>
    </row>
    <row r="814" spans="1:48" s="191" customFormat="1" ht="11.25" hidden="1">
      <c r="A814" s="184">
        <v>58</v>
      </c>
      <c r="B814" s="204"/>
      <c r="C814" s="193"/>
      <c r="D814" s="188"/>
      <c r="E814" s="188"/>
      <c r="F814" s="185"/>
      <c r="G814" s="185"/>
      <c r="H814" s="203">
        <v>100</v>
      </c>
      <c r="I814" s="187">
        <f t="shared" si="20"/>
        <v>0</v>
      </c>
      <c r="J814" s="208"/>
      <c r="K814" s="212"/>
      <c r="L814" s="213"/>
      <c r="M814" s="190"/>
      <c r="N814" s="190"/>
      <c r="O814" s="190"/>
      <c r="P814" s="190"/>
      <c r="Q814" s="190"/>
      <c r="R814" s="190"/>
      <c r="S814" s="190"/>
      <c r="T814" s="190"/>
      <c r="U814" s="190"/>
      <c r="V814" s="190"/>
      <c r="W814" s="190"/>
      <c r="X814" s="190"/>
      <c r="Y814" s="190"/>
      <c r="Z814" s="190"/>
      <c r="AA814" s="190"/>
      <c r="AB814" s="190"/>
      <c r="AC814" s="190"/>
      <c r="AD814" s="190"/>
      <c r="AE814" s="190"/>
      <c r="AF814" s="190"/>
      <c r="AG814" s="190"/>
      <c r="AH814" s="190"/>
      <c r="AI814" s="190"/>
      <c r="AJ814" s="190"/>
      <c r="AK814" s="190"/>
      <c r="AL814" s="190"/>
      <c r="AM814" s="190"/>
      <c r="AN814" s="190"/>
      <c r="AO814" s="190"/>
      <c r="AP814" s="190"/>
      <c r="AQ814" s="190"/>
      <c r="AR814" s="190"/>
      <c r="AS814" s="190"/>
      <c r="AT814" s="190"/>
      <c r="AU814" s="190"/>
      <c r="AV814" s="190"/>
    </row>
    <row r="815" spans="1:48" s="191" customFormat="1" ht="11.25" hidden="1">
      <c r="A815" s="184">
        <v>59</v>
      </c>
      <c r="B815" s="204"/>
      <c r="C815" s="193"/>
      <c r="D815" s="188"/>
      <c r="E815" s="188"/>
      <c r="F815" s="185"/>
      <c r="G815" s="185"/>
      <c r="H815" s="203">
        <v>100</v>
      </c>
      <c r="I815" s="187">
        <f t="shared" si="20"/>
        <v>0</v>
      </c>
      <c r="J815" s="208"/>
      <c r="K815" s="212"/>
      <c r="L815" s="213"/>
      <c r="M815" s="190"/>
      <c r="N815" s="190"/>
      <c r="O815" s="190"/>
      <c r="P815" s="190"/>
      <c r="Q815" s="190"/>
      <c r="R815" s="190"/>
      <c r="S815" s="190"/>
      <c r="T815" s="190"/>
      <c r="U815" s="190"/>
      <c r="V815" s="190"/>
      <c r="W815" s="190"/>
      <c r="X815" s="190"/>
      <c r="Y815" s="190"/>
      <c r="Z815" s="190"/>
      <c r="AA815" s="190"/>
      <c r="AB815" s="190"/>
      <c r="AC815" s="190"/>
      <c r="AD815" s="190"/>
      <c r="AE815" s="190"/>
      <c r="AF815" s="190"/>
      <c r="AG815" s="190"/>
      <c r="AH815" s="190"/>
      <c r="AI815" s="190"/>
      <c r="AJ815" s="190"/>
      <c r="AK815" s="190"/>
      <c r="AL815" s="190"/>
      <c r="AM815" s="190"/>
      <c r="AN815" s="190"/>
      <c r="AO815" s="190"/>
      <c r="AP815" s="190"/>
      <c r="AQ815" s="190"/>
      <c r="AR815" s="190"/>
      <c r="AS815" s="190"/>
      <c r="AT815" s="190"/>
      <c r="AU815" s="190"/>
      <c r="AV815" s="190"/>
    </row>
    <row r="816" spans="1:48" s="191" customFormat="1" ht="11.25" hidden="1">
      <c r="A816" s="184">
        <v>60</v>
      </c>
      <c r="B816" s="204"/>
      <c r="C816" s="193"/>
      <c r="D816" s="188"/>
      <c r="E816" s="188"/>
      <c r="F816" s="185"/>
      <c r="G816" s="185"/>
      <c r="H816" s="203">
        <v>100</v>
      </c>
      <c r="I816" s="187">
        <f t="shared" si="20"/>
        <v>0</v>
      </c>
      <c r="J816" s="208"/>
      <c r="K816" s="212"/>
      <c r="L816" s="213"/>
      <c r="M816" s="190"/>
      <c r="N816" s="190"/>
      <c r="O816" s="190"/>
      <c r="P816" s="190"/>
      <c r="Q816" s="190"/>
      <c r="R816" s="190"/>
      <c r="S816" s="190"/>
      <c r="T816" s="190"/>
      <c r="U816" s="190"/>
      <c r="V816" s="190"/>
      <c r="W816" s="190"/>
      <c r="X816" s="190"/>
      <c r="Y816" s="190"/>
      <c r="Z816" s="190"/>
      <c r="AA816" s="190"/>
      <c r="AB816" s="190"/>
      <c r="AC816" s="190"/>
      <c r="AD816" s="190"/>
      <c r="AE816" s="190"/>
      <c r="AF816" s="190"/>
      <c r="AG816" s="190"/>
      <c r="AH816" s="190"/>
      <c r="AI816" s="190"/>
      <c r="AJ816" s="190"/>
      <c r="AK816" s="190"/>
      <c r="AL816" s="190"/>
      <c r="AM816" s="190"/>
      <c r="AN816" s="190"/>
      <c r="AO816" s="190"/>
      <c r="AP816" s="190"/>
      <c r="AQ816" s="190"/>
      <c r="AR816" s="190"/>
      <c r="AS816" s="190"/>
      <c r="AT816" s="190"/>
      <c r="AU816" s="190"/>
      <c r="AV816" s="190"/>
    </row>
    <row r="817" spans="1:52" s="191" customFormat="1" ht="11.25" hidden="1">
      <c r="A817" s="184">
        <v>61</v>
      </c>
      <c r="B817" s="204"/>
      <c r="C817" s="193"/>
      <c r="D817" s="188"/>
      <c r="E817" s="188"/>
      <c r="F817" s="185"/>
      <c r="G817" s="185"/>
      <c r="H817" s="203">
        <v>100</v>
      </c>
      <c r="I817" s="187">
        <f t="shared" si="20"/>
        <v>0</v>
      </c>
      <c r="J817" s="208"/>
      <c r="K817" s="212"/>
      <c r="L817" s="213"/>
      <c r="M817" s="190"/>
      <c r="N817" s="190"/>
      <c r="O817" s="190"/>
      <c r="P817" s="190"/>
      <c r="Q817" s="190"/>
      <c r="R817" s="190"/>
      <c r="S817" s="190"/>
      <c r="T817" s="190"/>
      <c r="U817" s="190"/>
      <c r="V817" s="190"/>
      <c r="W817" s="190"/>
      <c r="X817" s="190"/>
      <c r="Y817" s="190"/>
      <c r="Z817" s="190"/>
      <c r="AA817" s="190"/>
      <c r="AB817" s="190"/>
      <c r="AC817" s="190"/>
      <c r="AD817" s="190"/>
      <c r="AE817" s="190"/>
      <c r="AF817" s="190"/>
      <c r="AG817" s="190"/>
      <c r="AH817" s="190"/>
      <c r="AI817" s="190"/>
      <c r="AJ817" s="190"/>
      <c r="AK817" s="190"/>
      <c r="AL817" s="190"/>
      <c r="AM817" s="190"/>
      <c r="AN817" s="190"/>
      <c r="AO817" s="190"/>
      <c r="AP817" s="190"/>
      <c r="AQ817" s="190"/>
      <c r="AR817" s="190"/>
      <c r="AS817" s="190"/>
      <c r="AT817" s="190"/>
      <c r="AU817" s="190"/>
      <c r="AV817" s="190"/>
    </row>
    <row r="818" spans="1:52" s="191" customFormat="1" ht="12" hidden="1" thickBot="1">
      <c r="A818" s="184">
        <v>62</v>
      </c>
      <c r="B818" s="204"/>
      <c r="C818" s="193"/>
      <c r="D818" s="188"/>
      <c r="E818" s="188"/>
      <c r="F818" s="185"/>
      <c r="G818" s="185"/>
      <c r="H818" s="203">
        <v>100</v>
      </c>
      <c r="I818" s="187">
        <f t="shared" si="20"/>
        <v>0</v>
      </c>
      <c r="J818" s="208"/>
      <c r="K818" s="212"/>
      <c r="L818" s="213"/>
      <c r="M818" s="190"/>
      <c r="N818" s="190"/>
      <c r="O818" s="190"/>
      <c r="P818" s="190"/>
      <c r="Q818" s="190"/>
      <c r="R818" s="190"/>
      <c r="S818" s="190"/>
      <c r="T818" s="190"/>
      <c r="U818" s="190"/>
      <c r="V818" s="190"/>
      <c r="W818" s="190"/>
      <c r="X818" s="190"/>
      <c r="Y818" s="190"/>
      <c r="Z818" s="190"/>
      <c r="AA818" s="190"/>
      <c r="AB818" s="190"/>
      <c r="AC818" s="190"/>
      <c r="AD818" s="190"/>
      <c r="AE818" s="190"/>
      <c r="AF818" s="190"/>
      <c r="AG818" s="190"/>
      <c r="AH818" s="190"/>
      <c r="AI818" s="190"/>
      <c r="AJ818" s="190"/>
      <c r="AK818" s="190"/>
      <c r="AL818" s="190"/>
      <c r="AM818" s="190"/>
      <c r="AN818" s="190"/>
      <c r="AO818" s="190"/>
      <c r="AP818" s="190"/>
      <c r="AQ818" s="190"/>
      <c r="AR818" s="190"/>
      <c r="AS818" s="190"/>
      <c r="AT818" s="190"/>
      <c r="AU818" s="190"/>
      <c r="AV818" s="190"/>
    </row>
    <row r="819" spans="1:52" s="191" customFormat="1" ht="15" thickBot="1">
      <c r="A819" s="314"/>
      <c r="B819" s="472"/>
      <c r="C819" s="472"/>
      <c r="D819" s="472"/>
      <c r="E819" s="472"/>
      <c r="F819" s="472"/>
      <c r="G819" s="472"/>
      <c r="H819" s="472"/>
      <c r="I819" s="195">
        <f>SUM(I757:I818)</f>
        <v>0</v>
      </c>
      <c r="J819" s="472"/>
      <c r="K819" s="472"/>
      <c r="L819" s="472"/>
      <c r="M819" s="59"/>
      <c r="N819" s="59"/>
      <c r="O819" s="59"/>
      <c r="P819" s="190"/>
      <c r="Q819" s="190"/>
      <c r="R819" s="190"/>
      <c r="S819" s="190"/>
      <c r="T819" s="190"/>
      <c r="U819" s="190"/>
      <c r="V819" s="190"/>
      <c r="W819" s="190"/>
      <c r="X819" s="190"/>
      <c r="Y819" s="190"/>
      <c r="Z819" s="190"/>
      <c r="AA819" s="190"/>
      <c r="AB819" s="190"/>
      <c r="AC819" s="190"/>
      <c r="AD819" s="190"/>
      <c r="AE819" s="190"/>
      <c r="AF819" s="190"/>
      <c r="AG819" s="190"/>
      <c r="AH819" s="190"/>
      <c r="AI819" s="190"/>
      <c r="AJ819" s="190"/>
      <c r="AK819" s="190"/>
      <c r="AL819" s="190"/>
      <c r="AM819" s="190"/>
      <c r="AN819" s="190"/>
      <c r="AO819" s="190"/>
      <c r="AP819" s="190"/>
      <c r="AQ819" s="190"/>
      <c r="AR819" s="190"/>
      <c r="AS819" s="190"/>
      <c r="AT819" s="190"/>
      <c r="AU819" s="190"/>
      <c r="AV819" s="190"/>
    </row>
    <row r="820" spans="1:52" s="191" customFormat="1" ht="21" customHeight="1">
      <c r="A820" s="177"/>
      <c r="B820" s="177"/>
      <c r="C820" s="177"/>
      <c r="D820" s="177"/>
      <c r="E820" s="177"/>
      <c r="F820" s="177"/>
      <c r="G820" s="177"/>
      <c r="H820" s="177"/>
      <c r="I820" s="177"/>
      <c r="J820" s="214"/>
      <c r="K820" s="215"/>
      <c r="L820" s="177"/>
      <c r="M820" s="216"/>
      <c r="N820" s="177"/>
      <c r="O820" s="177"/>
      <c r="P820" s="190"/>
      <c r="Q820" s="190"/>
      <c r="R820" s="190"/>
      <c r="S820" s="190"/>
      <c r="T820" s="190"/>
      <c r="U820" s="190"/>
      <c r="V820" s="190"/>
      <c r="W820" s="190"/>
      <c r="X820" s="190"/>
      <c r="Y820" s="190"/>
      <c r="Z820" s="190"/>
      <c r="AA820" s="190"/>
      <c r="AB820" s="190"/>
      <c r="AC820" s="190"/>
      <c r="AD820" s="190"/>
      <c r="AE820" s="190"/>
      <c r="AF820" s="190"/>
      <c r="AG820" s="190"/>
      <c r="AH820" s="190"/>
      <c r="AI820" s="190"/>
      <c r="AJ820" s="190"/>
      <c r="AK820" s="190"/>
      <c r="AL820" s="190"/>
      <c r="AM820" s="190"/>
      <c r="AN820" s="190"/>
      <c r="AO820" s="190"/>
      <c r="AP820" s="190"/>
      <c r="AQ820" s="190"/>
      <c r="AR820" s="190"/>
      <c r="AS820" s="190"/>
      <c r="AT820" s="190"/>
      <c r="AU820" s="190"/>
      <c r="AV820" s="190"/>
    </row>
    <row r="821" spans="1:52" s="191" customFormat="1" ht="16.5" thickBot="1">
      <c r="A821" s="217" t="s">
        <v>43</v>
      </c>
      <c r="B821" s="218"/>
      <c r="C821" s="218"/>
      <c r="D821" s="218"/>
      <c r="E821" s="218"/>
      <c r="F821" s="218"/>
      <c r="G821" s="218"/>
      <c r="H821" s="218"/>
      <c r="I821" s="218"/>
      <c r="J821" s="218"/>
      <c r="K821" s="218"/>
      <c r="L821" s="218"/>
      <c r="M821" s="219"/>
      <c r="N821" s="134"/>
      <c r="O821" s="134"/>
      <c r="P821" s="190"/>
      <c r="Q821" s="190"/>
      <c r="R821" s="190"/>
      <c r="S821" s="190"/>
      <c r="T821" s="190"/>
      <c r="U821" s="190"/>
      <c r="V821" s="190"/>
      <c r="W821" s="190"/>
      <c r="X821" s="190"/>
      <c r="Y821" s="190"/>
      <c r="Z821" s="190"/>
      <c r="AA821" s="190"/>
      <c r="AB821" s="190"/>
      <c r="AC821" s="190"/>
      <c r="AD821" s="190"/>
      <c r="AE821" s="190"/>
      <c r="AF821" s="190"/>
      <c r="AG821" s="190"/>
      <c r="AH821" s="190"/>
      <c r="AI821" s="190"/>
      <c r="AJ821" s="190"/>
      <c r="AK821" s="190"/>
      <c r="AL821" s="190"/>
      <c r="AM821" s="190"/>
      <c r="AN821" s="190"/>
      <c r="AO821" s="190"/>
      <c r="AP821" s="190"/>
      <c r="AQ821" s="190"/>
      <c r="AR821" s="190"/>
      <c r="AS821" s="190"/>
      <c r="AT821" s="190"/>
      <c r="AU821" s="190"/>
      <c r="AV821" s="190"/>
    </row>
    <row r="822" spans="1:52" s="191" customFormat="1" ht="12.75">
      <c r="A822" s="579"/>
      <c r="B822" s="579"/>
      <c r="C822" s="580"/>
      <c r="D822" s="580"/>
      <c r="E822" s="580"/>
      <c r="F822" s="580"/>
      <c r="G822" s="580"/>
      <c r="H822" s="580"/>
      <c r="I822" s="580"/>
      <c r="J822" s="580"/>
      <c r="K822" s="580"/>
      <c r="L822" s="580"/>
      <c r="M822" s="580"/>
      <c r="N822" s="136"/>
      <c r="O822" s="135"/>
      <c r="P822" s="190"/>
      <c r="Q822" s="190"/>
      <c r="R822" s="190"/>
      <c r="S822" s="190"/>
      <c r="T822" s="190"/>
      <c r="U822" s="190"/>
      <c r="V822" s="190"/>
      <c r="W822" s="190"/>
      <c r="X822" s="190"/>
      <c r="Y822" s="190"/>
      <c r="Z822" s="190"/>
      <c r="AA822" s="190"/>
      <c r="AB822" s="190"/>
      <c r="AC822" s="190"/>
      <c r="AD822" s="190"/>
      <c r="AE822" s="190"/>
      <c r="AF822" s="190"/>
      <c r="AG822" s="190"/>
      <c r="AH822" s="190"/>
      <c r="AI822" s="190"/>
      <c r="AJ822" s="190"/>
      <c r="AK822" s="190"/>
      <c r="AL822" s="190"/>
      <c r="AM822" s="190"/>
      <c r="AN822" s="190"/>
      <c r="AO822" s="190"/>
      <c r="AP822" s="190"/>
      <c r="AQ822" s="190"/>
      <c r="AR822" s="190"/>
      <c r="AS822" s="190"/>
      <c r="AT822" s="190"/>
      <c r="AU822" s="190"/>
      <c r="AV822" s="190"/>
    </row>
    <row r="823" spans="1:52" s="191" customFormat="1">
      <c r="A823" s="220" t="s">
        <v>30</v>
      </c>
      <c r="B823" s="177"/>
      <c r="C823" s="177"/>
      <c r="D823" s="177"/>
      <c r="E823" s="177"/>
      <c r="F823" s="177"/>
      <c r="G823" s="177"/>
      <c r="H823" s="177"/>
      <c r="I823" s="177"/>
      <c r="J823" s="177"/>
      <c r="K823" s="177"/>
      <c r="L823" s="177"/>
      <c r="M823" s="177"/>
      <c r="N823" s="177"/>
      <c r="O823" s="177"/>
      <c r="P823" s="190"/>
      <c r="Q823" s="190"/>
      <c r="R823" s="190"/>
      <c r="S823" s="190"/>
      <c r="T823" s="190"/>
      <c r="U823" s="190"/>
      <c r="V823" s="190"/>
      <c r="W823" s="190"/>
      <c r="X823" s="190"/>
      <c r="Y823" s="190"/>
      <c r="Z823" s="190"/>
      <c r="AA823" s="190"/>
      <c r="AB823" s="190"/>
      <c r="AC823" s="190"/>
      <c r="AD823" s="190"/>
      <c r="AE823" s="190"/>
      <c r="AF823" s="190"/>
      <c r="AG823" s="190"/>
      <c r="AH823" s="190"/>
      <c r="AI823" s="190"/>
      <c r="AJ823" s="190"/>
      <c r="AK823" s="190"/>
      <c r="AL823" s="190"/>
      <c r="AM823" s="190"/>
      <c r="AN823" s="190"/>
      <c r="AO823" s="190"/>
      <c r="AP823" s="190"/>
      <c r="AQ823" s="190"/>
      <c r="AR823" s="190"/>
      <c r="AS823" s="190"/>
      <c r="AT823" s="190"/>
      <c r="AU823" s="190"/>
      <c r="AV823" s="190"/>
    </row>
    <row r="824" spans="1:52" s="191" customFormat="1">
      <c r="A824" s="220"/>
      <c r="B824" s="177"/>
      <c r="C824" s="177"/>
      <c r="D824" s="177"/>
      <c r="E824" s="177"/>
      <c r="F824" s="177"/>
      <c r="G824" s="177"/>
      <c r="H824" s="177"/>
      <c r="I824" s="177"/>
      <c r="J824" s="177"/>
      <c r="K824" s="177"/>
      <c r="L824" s="177"/>
      <c r="M824" s="177"/>
      <c r="N824" s="177"/>
      <c r="O824" s="177"/>
      <c r="P824" s="190"/>
      <c r="Q824" s="190"/>
      <c r="R824" s="190"/>
      <c r="S824" s="190"/>
      <c r="T824" s="190"/>
      <c r="U824" s="190"/>
      <c r="V824" s="190"/>
      <c r="W824" s="190"/>
      <c r="X824" s="190"/>
      <c r="Y824" s="190"/>
      <c r="Z824" s="190"/>
      <c r="AA824" s="190"/>
      <c r="AB824" s="190"/>
      <c r="AC824" s="190"/>
      <c r="AD824" s="190"/>
      <c r="AE824" s="190"/>
      <c r="AF824" s="190"/>
      <c r="AG824" s="190"/>
      <c r="AH824" s="190"/>
      <c r="AI824" s="190"/>
      <c r="AJ824" s="190"/>
      <c r="AK824" s="190"/>
      <c r="AL824" s="190"/>
      <c r="AM824" s="190"/>
      <c r="AN824" s="190"/>
      <c r="AO824" s="190"/>
      <c r="AP824" s="190"/>
      <c r="AQ824" s="190"/>
      <c r="AR824" s="190"/>
      <c r="AS824" s="190"/>
      <c r="AT824" s="190"/>
      <c r="AU824" s="190"/>
      <c r="AV824" s="190"/>
    </row>
    <row r="825" spans="1:52" s="191" customFormat="1" ht="33.75">
      <c r="A825" s="178" t="s">
        <v>13</v>
      </c>
      <c r="B825" s="179" t="s">
        <v>35</v>
      </c>
      <c r="C825" s="178" t="s">
        <v>15</v>
      </c>
      <c r="D825" s="178" t="s">
        <v>14</v>
      </c>
      <c r="E825" s="178" t="s">
        <v>12</v>
      </c>
      <c r="F825" s="178" t="s">
        <v>10</v>
      </c>
      <c r="G825" s="178" t="s">
        <v>9</v>
      </c>
      <c r="H825" s="178" t="s">
        <v>8</v>
      </c>
      <c r="I825" s="178" t="s">
        <v>7</v>
      </c>
      <c r="J825" s="181" t="s">
        <v>6</v>
      </c>
      <c r="K825" s="178" t="s">
        <v>11</v>
      </c>
      <c r="L825" s="211" t="s">
        <v>31</v>
      </c>
      <c r="M825" s="182"/>
      <c r="N825" s="182"/>
      <c r="O825" s="182"/>
      <c r="P825" s="190"/>
      <c r="Q825" s="190"/>
      <c r="R825" s="190"/>
      <c r="S825" s="190"/>
      <c r="T825" s="190"/>
      <c r="U825" s="190"/>
      <c r="V825" s="190"/>
      <c r="W825" s="190"/>
      <c r="X825" s="190"/>
      <c r="Y825" s="190"/>
      <c r="Z825" s="190"/>
      <c r="AA825" s="190"/>
      <c r="AB825" s="190"/>
      <c r="AC825" s="190"/>
      <c r="AD825" s="190"/>
      <c r="AE825" s="190"/>
      <c r="AF825" s="190"/>
      <c r="AG825" s="190"/>
      <c r="AH825" s="190"/>
      <c r="AI825" s="190"/>
      <c r="AJ825" s="190"/>
      <c r="AK825" s="190"/>
      <c r="AL825" s="190"/>
      <c r="AM825" s="190"/>
      <c r="AN825" s="190"/>
      <c r="AO825" s="190"/>
      <c r="AP825" s="190"/>
      <c r="AQ825" s="190"/>
      <c r="AR825" s="190"/>
      <c r="AS825" s="190"/>
      <c r="AT825" s="190"/>
      <c r="AU825" s="190"/>
      <c r="AV825" s="190"/>
    </row>
    <row r="826" spans="1:52" s="191" customFormat="1" ht="11.25">
      <c r="A826" s="184">
        <v>1</v>
      </c>
      <c r="B826" s="204"/>
      <c r="C826" s="193"/>
      <c r="D826" s="188"/>
      <c r="E826" s="194"/>
      <c r="F826" s="185"/>
      <c r="G826" s="185"/>
      <c r="H826" s="203">
        <v>100</v>
      </c>
      <c r="I826" s="187">
        <f>(F826+G826)*H826/100</f>
        <v>0</v>
      </c>
      <c r="J826" s="188"/>
      <c r="K826" s="212"/>
      <c r="L826" s="213"/>
      <c r="M826" s="190"/>
      <c r="N826" s="190"/>
      <c r="O826" s="190"/>
      <c r="P826" s="190"/>
      <c r="Q826" s="190"/>
      <c r="R826" s="190"/>
      <c r="S826" s="190"/>
      <c r="T826" s="190"/>
      <c r="U826" s="190"/>
      <c r="V826" s="190"/>
      <c r="W826" s="190"/>
      <c r="X826" s="190"/>
      <c r="Y826" s="190"/>
      <c r="Z826" s="190"/>
      <c r="AA826" s="190"/>
      <c r="AB826" s="190"/>
      <c r="AC826" s="190"/>
      <c r="AD826" s="190"/>
      <c r="AE826" s="190"/>
      <c r="AF826" s="190"/>
      <c r="AG826" s="190"/>
      <c r="AH826" s="190"/>
      <c r="AI826" s="190"/>
      <c r="AJ826" s="190"/>
      <c r="AK826" s="190"/>
      <c r="AL826" s="190"/>
      <c r="AM826" s="190"/>
      <c r="AN826" s="190"/>
      <c r="AO826" s="190"/>
      <c r="AP826" s="190"/>
      <c r="AQ826" s="190"/>
      <c r="AR826" s="190"/>
      <c r="AS826" s="190"/>
      <c r="AT826" s="190"/>
      <c r="AU826" s="190"/>
      <c r="AV826" s="190"/>
    </row>
    <row r="827" spans="1:52">
      <c r="A827" s="184">
        <v>2</v>
      </c>
      <c r="B827" s="204"/>
      <c r="C827" s="193"/>
      <c r="D827" s="188"/>
      <c r="E827" s="194"/>
      <c r="F827" s="185"/>
      <c r="G827" s="185"/>
      <c r="H827" s="203">
        <v>100</v>
      </c>
      <c r="I827" s="187">
        <f t="shared" ref="I827:I837" si="21">(F827+G827)*H827/100</f>
        <v>0</v>
      </c>
      <c r="J827" s="188"/>
      <c r="K827" s="212"/>
      <c r="L827" s="213"/>
      <c r="M827" s="190"/>
      <c r="N827" s="190"/>
      <c r="O827" s="190"/>
    </row>
    <row r="828" spans="1:52" s="191" customFormat="1" ht="11.25">
      <c r="A828" s="184">
        <v>3</v>
      </c>
      <c r="B828" s="204"/>
      <c r="C828" s="193"/>
      <c r="D828" s="188"/>
      <c r="E828" s="194"/>
      <c r="F828" s="185"/>
      <c r="G828" s="185"/>
      <c r="H828" s="203">
        <v>100</v>
      </c>
      <c r="I828" s="187">
        <f t="shared" si="21"/>
        <v>0</v>
      </c>
      <c r="J828" s="188"/>
      <c r="K828" s="212"/>
      <c r="L828" s="213"/>
      <c r="M828" s="190"/>
      <c r="N828" s="190"/>
      <c r="O828" s="190"/>
      <c r="P828" s="190"/>
      <c r="Q828" s="190"/>
      <c r="R828" s="190"/>
      <c r="S828" s="190"/>
      <c r="T828" s="190"/>
      <c r="U828" s="190"/>
      <c r="V828" s="190"/>
      <c r="W828" s="190"/>
      <c r="X828" s="190"/>
      <c r="Y828" s="190"/>
      <c r="Z828" s="190"/>
      <c r="AA828" s="190"/>
      <c r="AB828" s="190"/>
      <c r="AC828" s="190"/>
      <c r="AD828" s="190"/>
      <c r="AE828" s="190"/>
      <c r="AF828" s="190"/>
      <c r="AG828" s="190"/>
      <c r="AH828" s="190"/>
      <c r="AI828" s="190"/>
      <c r="AJ828" s="190"/>
      <c r="AK828" s="190"/>
      <c r="AL828" s="190"/>
      <c r="AM828" s="190"/>
      <c r="AN828" s="190"/>
      <c r="AO828" s="190"/>
      <c r="AP828" s="190"/>
      <c r="AQ828" s="190"/>
      <c r="AR828" s="190"/>
      <c r="AS828" s="190"/>
      <c r="AT828" s="190"/>
      <c r="AU828" s="190"/>
      <c r="AV828" s="190"/>
      <c r="AW828" s="190"/>
      <c r="AX828" s="190"/>
      <c r="AY828" s="190"/>
    </row>
    <row r="829" spans="1:52" s="183" customFormat="1" ht="11.25">
      <c r="A829" s="184">
        <v>4</v>
      </c>
      <c r="B829" s="204"/>
      <c r="C829" s="193"/>
      <c r="D829" s="188"/>
      <c r="E829" s="194"/>
      <c r="F829" s="185"/>
      <c r="G829" s="185"/>
      <c r="H829" s="203">
        <v>100</v>
      </c>
      <c r="I829" s="187">
        <f t="shared" si="21"/>
        <v>0</v>
      </c>
      <c r="J829" s="188"/>
      <c r="K829" s="212"/>
      <c r="L829" s="213"/>
      <c r="M829" s="190"/>
      <c r="N829" s="190"/>
      <c r="O829" s="190"/>
      <c r="P829" s="182"/>
      <c r="Q829" s="182"/>
      <c r="R829" s="182"/>
      <c r="S829" s="182"/>
      <c r="T829" s="182"/>
      <c r="U829" s="182"/>
      <c r="V829" s="182"/>
      <c r="W829" s="182"/>
      <c r="X829" s="182"/>
      <c r="Y829" s="182"/>
      <c r="Z829" s="182"/>
      <c r="AA829" s="182"/>
      <c r="AB829" s="182"/>
      <c r="AC829" s="182"/>
      <c r="AD829" s="182"/>
      <c r="AE829" s="182"/>
      <c r="AF829" s="182"/>
      <c r="AG829" s="182"/>
      <c r="AH829" s="182"/>
      <c r="AI829" s="182"/>
      <c r="AJ829" s="182"/>
      <c r="AK829" s="182"/>
      <c r="AL829" s="182"/>
      <c r="AM829" s="182"/>
      <c r="AN829" s="182"/>
      <c r="AO829" s="182"/>
      <c r="AP829" s="182"/>
      <c r="AQ829" s="182"/>
      <c r="AR829" s="182"/>
      <c r="AS829" s="182"/>
      <c r="AT829" s="182"/>
      <c r="AU829" s="182"/>
      <c r="AV829" s="182"/>
      <c r="AW829" s="182"/>
      <c r="AX829" s="182"/>
      <c r="AY829" s="182"/>
      <c r="AZ829" s="182"/>
    </row>
    <row r="830" spans="1:52" s="183" customFormat="1" ht="11.25">
      <c r="A830" s="184">
        <v>5</v>
      </c>
      <c r="B830" s="204"/>
      <c r="C830" s="193"/>
      <c r="D830" s="188"/>
      <c r="E830" s="194"/>
      <c r="F830" s="185"/>
      <c r="G830" s="185"/>
      <c r="H830" s="203">
        <v>100</v>
      </c>
      <c r="I830" s="187">
        <f t="shared" si="21"/>
        <v>0</v>
      </c>
      <c r="J830" s="188"/>
      <c r="K830" s="212"/>
      <c r="L830" s="213"/>
      <c r="M830" s="190"/>
      <c r="N830" s="190"/>
      <c r="O830" s="190"/>
      <c r="P830" s="182"/>
      <c r="Q830" s="182"/>
      <c r="R830" s="182"/>
      <c r="S830" s="182"/>
      <c r="T830" s="182"/>
      <c r="U830" s="182"/>
      <c r="V830" s="182"/>
      <c r="W830" s="182"/>
      <c r="X830" s="182"/>
      <c r="Y830" s="182"/>
      <c r="Z830" s="182"/>
      <c r="AA830" s="182"/>
      <c r="AB830" s="182"/>
      <c r="AC830" s="182"/>
      <c r="AD830" s="182"/>
      <c r="AE830" s="182"/>
      <c r="AF830" s="182"/>
      <c r="AG830" s="182"/>
      <c r="AH830" s="182"/>
      <c r="AI830" s="182"/>
      <c r="AJ830" s="182"/>
      <c r="AK830" s="182"/>
      <c r="AL830" s="182"/>
      <c r="AM830" s="182"/>
      <c r="AN830" s="182"/>
      <c r="AO830" s="182"/>
      <c r="AP830" s="182"/>
      <c r="AQ830" s="182"/>
      <c r="AR830" s="182"/>
      <c r="AS830" s="182"/>
      <c r="AT830" s="182"/>
      <c r="AU830" s="182"/>
      <c r="AV830" s="182"/>
      <c r="AW830" s="182"/>
      <c r="AX830" s="182"/>
    </row>
    <row r="831" spans="1:52" s="183" customFormat="1" ht="11.25">
      <c r="A831" s="184">
        <v>6</v>
      </c>
      <c r="B831" s="204"/>
      <c r="C831" s="193"/>
      <c r="D831" s="188"/>
      <c r="E831" s="194"/>
      <c r="F831" s="185"/>
      <c r="G831" s="185"/>
      <c r="H831" s="203">
        <v>100</v>
      </c>
      <c r="I831" s="187">
        <f t="shared" si="21"/>
        <v>0</v>
      </c>
      <c r="J831" s="188"/>
      <c r="K831" s="212"/>
      <c r="L831" s="213"/>
      <c r="M831" s="190"/>
      <c r="N831" s="190"/>
      <c r="O831" s="190"/>
      <c r="P831" s="182"/>
      <c r="Q831" s="182"/>
      <c r="R831" s="182"/>
      <c r="S831" s="182"/>
      <c r="T831" s="182"/>
      <c r="U831" s="182"/>
      <c r="V831" s="182"/>
      <c r="W831" s="182"/>
      <c r="X831" s="182"/>
      <c r="Y831" s="182"/>
      <c r="Z831" s="182"/>
      <c r="AA831" s="182"/>
      <c r="AB831" s="182"/>
      <c r="AC831" s="182"/>
      <c r="AD831" s="182"/>
      <c r="AE831" s="182"/>
      <c r="AF831" s="182"/>
      <c r="AG831" s="182"/>
      <c r="AH831" s="182"/>
      <c r="AI831" s="182"/>
      <c r="AJ831" s="182"/>
      <c r="AK831" s="182"/>
      <c r="AL831" s="182"/>
      <c r="AM831" s="182"/>
      <c r="AN831" s="182"/>
      <c r="AO831" s="182"/>
      <c r="AP831" s="182"/>
      <c r="AQ831" s="182"/>
      <c r="AR831" s="182"/>
      <c r="AS831" s="182"/>
      <c r="AT831" s="182"/>
      <c r="AU831" s="182"/>
      <c r="AV831" s="182"/>
      <c r="AW831" s="182"/>
      <c r="AX831" s="182"/>
    </row>
    <row r="832" spans="1:52" s="138" customFormat="1" ht="12">
      <c r="A832" s="184">
        <v>7</v>
      </c>
      <c r="B832" s="204"/>
      <c r="C832" s="193"/>
      <c r="D832" s="188"/>
      <c r="E832" s="194"/>
      <c r="F832" s="185"/>
      <c r="G832" s="185"/>
      <c r="H832" s="203">
        <v>100</v>
      </c>
      <c r="I832" s="187">
        <f t="shared" si="21"/>
        <v>0</v>
      </c>
      <c r="J832" s="188"/>
      <c r="K832" s="212"/>
      <c r="L832" s="213"/>
      <c r="M832" s="190"/>
      <c r="N832" s="190"/>
      <c r="O832" s="190"/>
    </row>
    <row r="833" spans="1:15" s="138" customFormat="1" ht="12">
      <c r="A833" s="184">
        <v>8</v>
      </c>
      <c r="B833" s="204"/>
      <c r="C833" s="193"/>
      <c r="D833" s="188"/>
      <c r="E833" s="194"/>
      <c r="F833" s="185"/>
      <c r="G833" s="185"/>
      <c r="H833" s="203">
        <v>100</v>
      </c>
      <c r="I833" s="187">
        <f t="shared" si="21"/>
        <v>0</v>
      </c>
      <c r="J833" s="188"/>
      <c r="K833" s="212"/>
      <c r="L833" s="213"/>
      <c r="M833" s="190"/>
      <c r="N833" s="190"/>
      <c r="O833" s="190"/>
    </row>
    <row r="834" spans="1:15" s="137" customFormat="1" ht="12">
      <c r="A834" s="184">
        <v>9</v>
      </c>
      <c r="B834" s="204"/>
      <c r="C834" s="193"/>
      <c r="D834" s="188"/>
      <c r="E834" s="194"/>
      <c r="F834" s="185"/>
      <c r="G834" s="185"/>
      <c r="H834" s="203">
        <v>100</v>
      </c>
      <c r="I834" s="187">
        <f t="shared" si="21"/>
        <v>0</v>
      </c>
      <c r="J834" s="188"/>
      <c r="K834" s="212"/>
      <c r="L834" s="213"/>
      <c r="M834" s="190"/>
      <c r="N834" s="190"/>
      <c r="O834" s="190"/>
    </row>
    <row r="835" spans="1:15" s="138" customFormat="1" ht="12">
      <c r="A835" s="184">
        <v>10</v>
      </c>
      <c r="B835" s="204"/>
      <c r="C835" s="193"/>
      <c r="D835" s="188"/>
      <c r="E835" s="194"/>
      <c r="F835" s="185"/>
      <c r="G835" s="185"/>
      <c r="H835" s="203">
        <v>100</v>
      </c>
      <c r="I835" s="187">
        <f t="shared" si="21"/>
        <v>0</v>
      </c>
      <c r="J835" s="188"/>
      <c r="K835" s="212"/>
      <c r="L835" s="213"/>
      <c r="M835" s="190"/>
      <c r="N835" s="190"/>
      <c r="O835" s="190"/>
    </row>
    <row r="836" spans="1:15" s="138" customFormat="1" ht="12">
      <c r="A836" s="184">
        <v>11</v>
      </c>
      <c r="B836" s="204"/>
      <c r="C836" s="193"/>
      <c r="D836" s="188"/>
      <c r="E836" s="194"/>
      <c r="F836" s="185"/>
      <c r="G836" s="185"/>
      <c r="H836" s="203">
        <v>100</v>
      </c>
      <c r="I836" s="187">
        <f t="shared" si="21"/>
        <v>0</v>
      </c>
      <c r="J836" s="188"/>
      <c r="K836" s="212"/>
      <c r="L836" s="213"/>
      <c r="M836" s="190"/>
      <c r="N836" s="190"/>
      <c r="O836" s="190"/>
    </row>
    <row r="837" spans="1:15" s="138" customFormat="1" ht="12">
      <c r="A837" s="184">
        <v>12</v>
      </c>
      <c r="B837" s="204"/>
      <c r="C837" s="193"/>
      <c r="D837" s="188"/>
      <c r="E837" s="194"/>
      <c r="F837" s="185"/>
      <c r="G837" s="185"/>
      <c r="H837" s="203">
        <v>100</v>
      </c>
      <c r="I837" s="187">
        <f t="shared" si="21"/>
        <v>0</v>
      </c>
      <c r="J837" s="188"/>
      <c r="K837" s="212"/>
      <c r="L837" s="213"/>
      <c r="M837" s="190"/>
      <c r="N837" s="190"/>
      <c r="O837" s="190"/>
    </row>
    <row r="838" spans="1:15" s="138" customFormat="1" ht="12">
      <c r="A838" s="184">
        <v>13</v>
      </c>
      <c r="B838" s="204"/>
      <c r="C838" s="193"/>
      <c r="D838" s="188"/>
      <c r="E838" s="194"/>
      <c r="F838" s="185"/>
      <c r="G838" s="185"/>
      <c r="H838" s="203">
        <v>100</v>
      </c>
      <c r="I838" s="187">
        <f>(F838+G838)*H838/100</f>
        <v>0</v>
      </c>
      <c r="J838" s="188"/>
      <c r="K838" s="212"/>
      <c r="L838" s="213"/>
      <c r="M838" s="190"/>
      <c r="N838" s="190"/>
      <c r="O838" s="190"/>
    </row>
    <row r="839" spans="1:15" s="138" customFormat="1" ht="12">
      <c r="A839" s="184">
        <v>14</v>
      </c>
      <c r="B839" s="204"/>
      <c r="C839" s="193"/>
      <c r="D839" s="188"/>
      <c r="E839" s="194"/>
      <c r="F839" s="185"/>
      <c r="G839" s="185"/>
      <c r="H839" s="203">
        <v>100</v>
      </c>
      <c r="I839" s="187">
        <f t="shared" ref="I839:I848" si="22">(F839+G839)*H839/100</f>
        <v>0</v>
      </c>
      <c r="J839" s="188"/>
      <c r="K839" s="212"/>
      <c r="L839" s="213"/>
      <c r="M839" s="190"/>
      <c r="N839" s="190"/>
      <c r="O839" s="190"/>
    </row>
    <row r="840" spans="1:15" s="138" customFormat="1" ht="12">
      <c r="A840" s="184">
        <v>15</v>
      </c>
      <c r="B840" s="204"/>
      <c r="C840" s="193"/>
      <c r="D840" s="188"/>
      <c r="E840" s="194"/>
      <c r="F840" s="185"/>
      <c r="G840" s="185"/>
      <c r="H840" s="203">
        <v>100</v>
      </c>
      <c r="I840" s="187">
        <f t="shared" si="22"/>
        <v>0</v>
      </c>
      <c r="J840" s="188"/>
      <c r="K840" s="212"/>
      <c r="L840" s="213"/>
      <c r="M840" s="190"/>
      <c r="N840" s="190"/>
      <c r="O840" s="190"/>
    </row>
    <row r="841" spans="1:15" s="138" customFormat="1" ht="12">
      <c r="A841" s="184">
        <v>16</v>
      </c>
      <c r="B841" s="204"/>
      <c r="C841" s="193"/>
      <c r="D841" s="188"/>
      <c r="E841" s="194"/>
      <c r="F841" s="185"/>
      <c r="G841" s="185"/>
      <c r="H841" s="203">
        <v>100</v>
      </c>
      <c r="I841" s="187">
        <f t="shared" si="22"/>
        <v>0</v>
      </c>
      <c r="J841" s="188"/>
      <c r="K841" s="212"/>
      <c r="L841" s="213"/>
      <c r="M841" s="190"/>
      <c r="N841" s="190"/>
      <c r="O841" s="190"/>
    </row>
    <row r="842" spans="1:15" s="138" customFormat="1" ht="12">
      <c r="A842" s="184">
        <v>17</v>
      </c>
      <c r="B842" s="204"/>
      <c r="C842" s="193"/>
      <c r="D842" s="188"/>
      <c r="E842" s="194"/>
      <c r="F842" s="185"/>
      <c r="G842" s="185"/>
      <c r="H842" s="203">
        <v>100</v>
      </c>
      <c r="I842" s="187">
        <f t="shared" si="22"/>
        <v>0</v>
      </c>
      <c r="J842" s="188"/>
      <c r="K842" s="212"/>
      <c r="L842" s="213"/>
      <c r="M842" s="190"/>
      <c r="N842" s="190"/>
      <c r="O842" s="190"/>
    </row>
    <row r="843" spans="1:15" s="138" customFormat="1" ht="12">
      <c r="A843" s="184">
        <v>18</v>
      </c>
      <c r="B843" s="204"/>
      <c r="C843" s="193"/>
      <c r="D843" s="188"/>
      <c r="E843" s="194"/>
      <c r="F843" s="185"/>
      <c r="G843" s="185"/>
      <c r="H843" s="203">
        <v>100</v>
      </c>
      <c r="I843" s="187">
        <f t="shared" si="22"/>
        <v>0</v>
      </c>
      <c r="J843" s="188"/>
      <c r="K843" s="212"/>
      <c r="L843" s="213"/>
      <c r="M843" s="190"/>
      <c r="N843" s="190"/>
      <c r="O843" s="190"/>
    </row>
    <row r="844" spans="1:15" s="138" customFormat="1" ht="12">
      <c r="A844" s="184">
        <v>19</v>
      </c>
      <c r="B844" s="204"/>
      <c r="C844" s="193"/>
      <c r="D844" s="188"/>
      <c r="E844" s="194"/>
      <c r="F844" s="185"/>
      <c r="G844" s="185"/>
      <c r="H844" s="203">
        <v>100</v>
      </c>
      <c r="I844" s="187">
        <f t="shared" si="22"/>
        <v>0</v>
      </c>
      <c r="J844" s="188"/>
      <c r="K844" s="212"/>
      <c r="L844" s="213"/>
      <c r="M844" s="190"/>
      <c r="N844" s="190"/>
      <c r="O844" s="190"/>
    </row>
    <row r="845" spans="1:15" s="138" customFormat="1" ht="12">
      <c r="A845" s="184">
        <v>20</v>
      </c>
      <c r="B845" s="204"/>
      <c r="C845" s="193"/>
      <c r="D845" s="188"/>
      <c r="E845" s="194"/>
      <c r="F845" s="185"/>
      <c r="G845" s="185"/>
      <c r="H845" s="203">
        <v>100</v>
      </c>
      <c r="I845" s="187">
        <f t="shared" si="22"/>
        <v>0</v>
      </c>
      <c r="J845" s="188"/>
      <c r="K845" s="212"/>
      <c r="L845" s="213"/>
      <c r="M845" s="190"/>
      <c r="N845" s="190"/>
      <c r="O845" s="190"/>
    </row>
    <row r="846" spans="1:15" s="138" customFormat="1" ht="12">
      <c r="A846" s="184">
        <v>21</v>
      </c>
      <c r="B846" s="204"/>
      <c r="C846" s="193"/>
      <c r="D846" s="188"/>
      <c r="E846" s="194"/>
      <c r="F846" s="185"/>
      <c r="G846" s="185"/>
      <c r="H846" s="203">
        <v>100</v>
      </c>
      <c r="I846" s="187">
        <f t="shared" si="22"/>
        <v>0</v>
      </c>
      <c r="J846" s="188"/>
      <c r="K846" s="212"/>
      <c r="L846" s="213"/>
      <c r="M846" s="190"/>
      <c r="N846" s="190"/>
      <c r="O846" s="190"/>
    </row>
    <row r="847" spans="1:15" s="138" customFormat="1" ht="12">
      <c r="A847" s="184">
        <v>22</v>
      </c>
      <c r="B847" s="204"/>
      <c r="C847" s="193"/>
      <c r="D847" s="188"/>
      <c r="E847" s="194"/>
      <c r="F847" s="185"/>
      <c r="G847" s="185"/>
      <c r="H847" s="203">
        <v>100</v>
      </c>
      <c r="I847" s="187">
        <f t="shared" si="22"/>
        <v>0</v>
      </c>
      <c r="J847" s="208"/>
      <c r="K847" s="212"/>
      <c r="L847" s="213"/>
      <c r="M847" s="190"/>
      <c r="N847" s="190"/>
      <c r="O847" s="190"/>
    </row>
    <row r="848" spans="1:15" s="138" customFormat="1" ht="12.75" thickBot="1">
      <c r="A848" s="184">
        <v>23</v>
      </c>
      <c r="B848" s="204"/>
      <c r="C848" s="193"/>
      <c r="D848" s="188"/>
      <c r="E848" s="194"/>
      <c r="F848" s="185"/>
      <c r="G848" s="185"/>
      <c r="H848" s="203">
        <v>100</v>
      </c>
      <c r="I848" s="187">
        <f t="shared" si="22"/>
        <v>0</v>
      </c>
      <c r="J848" s="208"/>
      <c r="K848" s="212"/>
      <c r="L848" s="213"/>
      <c r="M848" s="190"/>
      <c r="N848" s="190"/>
      <c r="O848" s="190"/>
    </row>
    <row r="849" spans="1:15" s="138" customFormat="1" ht="18" customHeight="1" thickBot="1">
      <c r="A849" s="314"/>
      <c r="B849" s="59"/>
      <c r="C849" s="59"/>
      <c r="D849" s="59"/>
      <c r="E849" s="59"/>
      <c r="F849" s="59"/>
      <c r="G849" s="59"/>
      <c r="H849" s="59"/>
      <c r="I849" s="195">
        <f>SUM(I826:I848)</f>
        <v>0</v>
      </c>
      <c r="J849" s="59"/>
      <c r="K849" s="59"/>
      <c r="L849" s="59"/>
      <c r="M849" s="59"/>
      <c r="N849" s="59"/>
      <c r="O849" s="59"/>
    </row>
    <row r="850" spans="1:15" s="138" customFormat="1" ht="5.25" customHeight="1">
      <c r="A850" s="221"/>
      <c r="B850" s="221"/>
      <c r="C850" s="221"/>
      <c r="D850" s="222"/>
      <c r="E850" s="222"/>
      <c r="F850" s="223"/>
      <c r="G850" s="223"/>
      <c r="H850" s="224"/>
      <c r="I850" s="225"/>
      <c r="J850" s="225"/>
      <c r="K850" s="226"/>
      <c r="L850" s="190"/>
      <c r="M850" s="190"/>
      <c r="N850" s="190"/>
      <c r="O850" s="190"/>
    </row>
    <row r="851" spans="1:15" s="138" customFormat="1" ht="12">
      <c r="A851" s="227"/>
      <c r="B851" s="227"/>
      <c r="C851" s="227"/>
      <c r="D851" s="230"/>
      <c r="E851" s="230"/>
      <c r="F851" s="228"/>
      <c r="G851" s="228"/>
      <c r="H851" s="229"/>
      <c r="I851" s="214"/>
      <c r="J851" s="214"/>
      <c r="K851" s="231"/>
      <c r="L851" s="183"/>
      <c r="M851" s="232"/>
      <c r="N851" s="232"/>
      <c r="O851" s="182"/>
    </row>
    <row r="852" spans="1:15" s="138" customFormat="1" ht="16.5" thickBot="1">
      <c r="A852" s="218" t="s">
        <v>5</v>
      </c>
      <c r="B852" s="233"/>
      <c r="C852" s="233"/>
      <c r="D852" s="234"/>
      <c r="E852" s="234"/>
      <c r="F852" s="235"/>
      <c r="G852" s="236"/>
      <c r="H852" s="236"/>
      <c r="I852" s="237"/>
      <c r="J852" s="238"/>
      <c r="K852" s="239"/>
      <c r="L852" s="239"/>
      <c r="M852" s="240"/>
      <c r="N852" s="240"/>
      <c r="O852" s="182"/>
    </row>
    <row r="853" spans="1:15" s="138" customFormat="1" ht="12.75" thickBot="1">
      <c r="A853" s="227"/>
      <c r="B853" s="230"/>
      <c r="C853" s="230"/>
      <c r="D853" s="228"/>
      <c r="E853" s="228"/>
      <c r="F853" s="229"/>
      <c r="G853" s="214"/>
      <c r="H853" s="214"/>
      <c r="I853" s="231"/>
      <c r="J853" s="231"/>
      <c r="K853" s="232"/>
      <c r="L853" s="232"/>
      <c r="M853" s="183"/>
      <c r="N853" s="182"/>
      <c r="O853" s="182"/>
    </row>
    <row r="854" spans="1:15" s="138" customFormat="1" ht="12.75">
      <c r="A854" s="145"/>
      <c r="B854" s="241"/>
      <c r="C854" s="242"/>
      <c r="D854" s="243"/>
      <c r="E854" s="244"/>
      <c r="F854" s="243"/>
      <c r="G854" s="243"/>
      <c r="H854" s="242"/>
      <c r="I854" s="245"/>
      <c r="J854" s="246"/>
      <c r="K854" s="247"/>
      <c r="L854" s="137"/>
      <c r="M854" s="137"/>
      <c r="N854" s="137"/>
    </row>
    <row r="855" spans="1:15" s="138" customFormat="1" ht="12.75" customHeight="1">
      <c r="A855" s="137"/>
      <c r="B855" s="253"/>
      <c r="D855" s="250"/>
      <c r="E855" s="252"/>
      <c r="F855" s="599" t="s">
        <v>110</v>
      </c>
      <c r="G855" s="599"/>
      <c r="H855" s="600" t="s">
        <v>198</v>
      </c>
      <c r="I855" s="600"/>
      <c r="J855" s="599" t="s">
        <v>112</v>
      </c>
      <c r="K855" s="255"/>
      <c r="L855" s="137"/>
      <c r="M855" s="137"/>
      <c r="N855" s="137"/>
      <c r="O855" s="137"/>
    </row>
    <row r="856" spans="1:15" s="138" customFormat="1" ht="12.75">
      <c r="A856" s="256"/>
      <c r="B856" s="257"/>
      <c r="C856" s="254" t="s">
        <v>18</v>
      </c>
      <c r="D856" s="250"/>
      <c r="E856" s="250"/>
      <c r="F856" s="599"/>
      <c r="G856" s="599"/>
      <c r="H856" s="600"/>
      <c r="I856" s="600"/>
      <c r="J856" s="599"/>
      <c r="K856" s="255"/>
      <c r="M856" s="137"/>
    </row>
    <row r="857" spans="1:15" s="138" customFormat="1" ht="12.75">
      <c r="A857" s="145"/>
      <c r="B857" s="248"/>
      <c r="C857" s="251" t="s">
        <v>41</v>
      </c>
      <c r="D857" s="326"/>
      <c r="E857" s="252"/>
      <c r="F857" s="569">
        <f>G55</f>
        <v>0</v>
      </c>
      <c r="G857" s="569"/>
      <c r="H857" s="569">
        <f>G98</f>
        <v>0</v>
      </c>
      <c r="I857" s="569"/>
      <c r="J857" s="327">
        <f>F857+H857</f>
        <v>0</v>
      </c>
      <c r="K857" s="255"/>
      <c r="M857" s="137"/>
    </row>
    <row r="858" spans="1:15" s="138" customFormat="1" ht="12.75">
      <c r="A858" s="145"/>
      <c r="B858" s="248"/>
      <c r="C858" s="252" t="s">
        <v>4</v>
      </c>
      <c r="D858" s="258"/>
      <c r="E858" s="252"/>
      <c r="F858" s="569">
        <f>G145</f>
        <v>0</v>
      </c>
      <c r="G858" s="569"/>
      <c r="H858" s="569">
        <f>G191</f>
        <v>0</v>
      </c>
      <c r="I858" s="569"/>
      <c r="J858" s="327">
        <f>F858+H858</f>
        <v>0</v>
      </c>
      <c r="K858" s="259"/>
      <c r="M858" s="137"/>
    </row>
    <row r="859" spans="1:15" s="138" customFormat="1" ht="12.75">
      <c r="A859" s="145"/>
      <c r="B859" s="248"/>
      <c r="C859" s="260" t="s">
        <v>42</v>
      </c>
      <c r="D859" s="258"/>
      <c r="E859" s="252"/>
      <c r="F859" s="569">
        <f>I307</f>
        <v>0</v>
      </c>
      <c r="G859" s="569"/>
      <c r="H859" s="569">
        <f>I455</f>
        <v>0</v>
      </c>
      <c r="I859" s="569"/>
      <c r="J859" s="327">
        <f>F859+H859</f>
        <v>0</v>
      </c>
      <c r="K859" s="255"/>
      <c r="M859" s="137"/>
    </row>
    <row r="860" spans="1:15" s="148" customFormat="1">
      <c r="A860" s="145"/>
      <c r="B860" s="248"/>
      <c r="C860" s="252" t="s">
        <v>199</v>
      </c>
      <c r="D860" s="252"/>
      <c r="E860" s="252"/>
      <c r="F860" s="569">
        <f>K510</f>
        <v>0</v>
      </c>
      <c r="G860" s="569"/>
      <c r="H860" s="578"/>
      <c r="I860" s="578"/>
      <c r="J860" s="327">
        <f>F860</f>
        <v>0</v>
      </c>
      <c r="K860" s="255"/>
      <c r="L860" s="138"/>
      <c r="M860" s="137"/>
      <c r="N860" s="261"/>
      <c r="O860" s="138"/>
    </row>
    <row r="861" spans="1:15" s="136" customFormat="1">
      <c r="A861" s="145"/>
      <c r="B861" s="248"/>
      <c r="C861" s="325" t="s">
        <v>108</v>
      </c>
      <c r="D861" s="258"/>
      <c r="E861" s="252"/>
      <c r="F861" s="569">
        <f>SUM(F857:F860)</f>
        <v>0</v>
      </c>
      <c r="G861" s="569"/>
      <c r="H861" s="569">
        <f>SUM(H857:H859)</f>
        <v>0</v>
      </c>
      <c r="I861" s="569"/>
      <c r="J861" s="327">
        <f>F861+H861</f>
        <v>0</v>
      </c>
      <c r="K861" s="255"/>
      <c r="L861" s="138"/>
      <c r="M861" s="137"/>
      <c r="N861" s="261"/>
      <c r="O861" s="138"/>
    </row>
    <row r="862" spans="1:15" s="286" customFormat="1">
      <c r="A862" s="145"/>
      <c r="B862" s="248"/>
      <c r="C862" s="254" t="s">
        <v>137</v>
      </c>
      <c r="D862" s="252"/>
      <c r="E862" s="250"/>
      <c r="F862" s="252"/>
      <c r="G862" s="252"/>
      <c r="H862" s="252"/>
      <c r="I862" s="329"/>
      <c r="J862" s="329"/>
      <c r="K862" s="330"/>
      <c r="L862" s="137"/>
      <c r="M862" s="137"/>
      <c r="N862" s="261"/>
      <c r="O862" s="138"/>
    </row>
    <row r="863" spans="1:15" s="158" customFormat="1" ht="12.75">
      <c r="A863" s="145"/>
      <c r="B863" s="248"/>
      <c r="C863" s="167" t="s">
        <v>39</v>
      </c>
      <c r="D863" s="252"/>
      <c r="E863" s="250"/>
      <c r="F863" s="569">
        <f>I595</f>
        <v>0</v>
      </c>
      <c r="G863" s="569"/>
      <c r="H863" s="569">
        <f>I750</f>
        <v>0</v>
      </c>
      <c r="I863" s="569"/>
      <c r="J863" s="327">
        <f>F863+H863</f>
        <v>0</v>
      </c>
      <c r="K863" s="332"/>
      <c r="L863" s="262"/>
      <c r="M863" s="147"/>
      <c r="N863" s="147"/>
      <c r="O863" s="138"/>
    </row>
    <row r="864" spans="1:15" s="158" customFormat="1" ht="12.75">
      <c r="A864" s="145"/>
      <c r="B864" s="248"/>
      <c r="C864" s="263" t="s">
        <v>3</v>
      </c>
      <c r="D864" s="252"/>
      <c r="E864" s="250"/>
      <c r="F864" s="569">
        <f>I664</f>
        <v>0</v>
      </c>
      <c r="G864" s="569"/>
      <c r="H864" s="569">
        <f>I819</f>
        <v>0</v>
      </c>
      <c r="I864" s="569"/>
      <c r="J864" s="327">
        <f>F864+H864</f>
        <v>0</v>
      </c>
      <c r="K864" s="331"/>
      <c r="L864" s="264"/>
      <c r="M864" s="147"/>
      <c r="N864" s="147"/>
      <c r="O864" s="138"/>
    </row>
    <row r="865" spans="1:15" s="158" customFormat="1" ht="12.75">
      <c r="A865" s="145"/>
      <c r="B865" s="248"/>
      <c r="C865" s="325" t="s">
        <v>109</v>
      </c>
      <c r="D865" s="252"/>
      <c r="E865" s="250"/>
      <c r="F865" s="569">
        <f>IF(F863+F864&gt;F861*0.1,F861*0.1,F863+F864)</f>
        <v>0</v>
      </c>
      <c r="G865" s="569"/>
      <c r="H865" s="569">
        <f>IF(H863+H864&gt;H861*0.1,H861*0.1,H863+H864)</f>
        <v>0</v>
      </c>
      <c r="I865" s="569"/>
      <c r="J865" s="327">
        <f>F865+H865</f>
        <v>0</v>
      </c>
      <c r="K865" s="333"/>
      <c r="L865" s="265"/>
      <c r="M865" s="147"/>
      <c r="N865" s="147"/>
      <c r="O865" s="138"/>
    </row>
    <row r="866" spans="1:15">
      <c r="A866" s="145"/>
      <c r="B866" s="248"/>
      <c r="C866" s="254"/>
      <c r="D866" s="252"/>
      <c r="E866" s="250"/>
      <c r="F866" s="252"/>
      <c r="G866" s="328"/>
      <c r="H866" s="252"/>
      <c r="I866" s="251"/>
      <c r="J866" s="334"/>
      <c r="K866" s="333"/>
      <c r="L866" s="265"/>
      <c r="M866" s="147"/>
      <c r="N866" s="147"/>
      <c r="O866" s="138"/>
    </row>
    <row r="867" spans="1:15">
      <c r="A867" s="145"/>
      <c r="B867" s="248"/>
      <c r="C867" s="325" t="s">
        <v>111</v>
      </c>
      <c r="D867" s="258"/>
      <c r="E867" s="252"/>
      <c r="F867" s="569">
        <f>I849</f>
        <v>0</v>
      </c>
      <c r="G867" s="569"/>
      <c r="H867" s="578"/>
      <c r="I867" s="578"/>
      <c r="J867" s="327">
        <f>F867+H867</f>
        <v>0</v>
      </c>
      <c r="K867" s="330"/>
      <c r="L867" s="137"/>
      <c r="M867" s="147"/>
      <c r="N867" s="147"/>
      <c r="O867" s="138"/>
    </row>
    <row r="868" spans="1:15">
      <c r="A868" s="145"/>
      <c r="B868" s="248"/>
      <c r="C868" s="267" t="s">
        <v>220</v>
      </c>
      <c r="D868" s="250"/>
      <c r="E868" s="250"/>
      <c r="F868" s="601"/>
      <c r="G868" s="601"/>
      <c r="H868" s="578"/>
      <c r="I868" s="578"/>
      <c r="J868" s="426">
        <f>F868</f>
        <v>0</v>
      </c>
      <c r="K868" s="332"/>
      <c r="L868" s="266"/>
      <c r="M868" s="147"/>
      <c r="N868" s="147"/>
      <c r="O868" s="138"/>
    </row>
    <row r="869" spans="1:15" s="140" customFormat="1">
      <c r="A869" s="145"/>
      <c r="B869" s="248"/>
      <c r="C869" s="325" t="s">
        <v>228</v>
      </c>
      <c r="D869" s="252"/>
      <c r="E869" s="252"/>
      <c r="F869" s="569">
        <f>I345</f>
        <v>0</v>
      </c>
      <c r="G869" s="569"/>
      <c r="H869" s="578"/>
      <c r="I869" s="578"/>
      <c r="J869" s="327">
        <f>F869</f>
        <v>0</v>
      </c>
      <c r="K869" s="255"/>
      <c r="L869" s="138"/>
      <c r="M869" s="137"/>
      <c r="N869" s="261"/>
      <c r="O869" s="138"/>
    </row>
    <row r="870" spans="1:15">
      <c r="A870" s="145"/>
      <c r="B870" s="248"/>
      <c r="C870" s="263"/>
      <c r="D870" s="250"/>
      <c r="E870" s="250"/>
      <c r="F870" s="335"/>
      <c r="G870" s="263"/>
      <c r="H870" s="335"/>
      <c r="I870" s="251"/>
      <c r="J870" s="336"/>
      <c r="K870" s="332"/>
      <c r="L870" s="266"/>
      <c r="M870" s="147"/>
      <c r="N870" s="147"/>
      <c r="O870" s="138"/>
    </row>
    <row r="871" spans="1:15">
      <c r="A871" s="145"/>
      <c r="B871" s="248"/>
      <c r="C871" s="267" t="s">
        <v>113</v>
      </c>
      <c r="D871" s="250"/>
      <c r="E871" s="250"/>
      <c r="F871" s="569">
        <f>F861+F865+F867</f>
        <v>0</v>
      </c>
      <c r="G871" s="569"/>
      <c r="H871" s="569">
        <f>H861+H865+H867</f>
        <v>0</v>
      </c>
      <c r="I871" s="569"/>
      <c r="J871" s="327">
        <f>F871+H871</f>
        <v>0</v>
      </c>
      <c r="K871" s="332"/>
      <c r="L871" s="266"/>
      <c r="M871" s="147"/>
      <c r="N871" s="147"/>
      <c r="O871" s="138"/>
    </row>
    <row r="872" spans="1:15" ht="15" thickBot="1">
      <c r="A872" s="145"/>
      <c r="B872" s="268"/>
      <c r="C872" s="269"/>
      <c r="D872" s="270"/>
      <c r="E872" s="270"/>
      <c r="F872" s="270"/>
      <c r="G872" s="270"/>
      <c r="H872" s="270"/>
      <c r="I872" s="270"/>
      <c r="J872" s="271"/>
      <c r="K872" s="272"/>
      <c r="L872" s="137"/>
      <c r="M872" s="137"/>
      <c r="N872" s="137"/>
      <c r="O872" s="138"/>
    </row>
    <row r="873" spans="1:15">
      <c r="A873" s="145"/>
      <c r="B873" s="249"/>
      <c r="C873" s="254"/>
      <c r="D873" s="250"/>
      <c r="E873" s="250"/>
      <c r="F873" s="249"/>
      <c r="G873" s="251"/>
      <c r="H873" s="252"/>
      <c r="I873" s="254"/>
      <c r="J873" s="137"/>
      <c r="K873" s="138"/>
    </row>
    <row r="874" spans="1:15">
      <c r="A874" s="145"/>
      <c r="C874" s="447"/>
      <c r="D874" s="448"/>
      <c r="E874" s="449"/>
      <c r="F874" s="448"/>
      <c r="G874" s="448"/>
      <c r="H874" s="448"/>
      <c r="I874" s="450"/>
      <c r="J874" s="451"/>
      <c r="K874" s="448"/>
      <c r="L874" s="448"/>
      <c r="M874" s="451"/>
      <c r="N874" s="451"/>
    </row>
    <row r="875" spans="1:15" ht="15" thickBot="1">
      <c r="A875" s="145"/>
      <c r="B875" s="273" t="s">
        <v>255</v>
      </c>
      <c r="C875" s="249"/>
      <c r="D875" s="250"/>
      <c r="E875" s="250"/>
      <c r="F875" s="250"/>
      <c r="G875" s="250"/>
      <c r="H875" s="249"/>
      <c r="I875" s="251"/>
      <c r="J875" s="252"/>
      <c r="K875" s="252"/>
      <c r="L875" s="137"/>
      <c r="M875" s="137"/>
      <c r="N875" s="137"/>
      <c r="O875" s="138"/>
    </row>
    <row r="876" spans="1:15" ht="67.5">
      <c r="A876" s="145"/>
      <c r="B876" s="389" t="s">
        <v>1</v>
      </c>
      <c r="C876" s="390" t="s">
        <v>37</v>
      </c>
      <c r="D876" s="390" t="s">
        <v>18</v>
      </c>
      <c r="E876" s="390" t="s">
        <v>107</v>
      </c>
      <c r="F876" s="390" t="s">
        <v>2</v>
      </c>
      <c r="G876" s="390" t="s">
        <v>234</v>
      </c>
      <c r="H876" s="390" t="s">
        <v>220</v>
      </c>
      <c r="I876" s="390" t="s">
        <v>228</v>
      </c>
      <c r="J876" s="391" t="s">
        <v>24</v>
      </c>
      <c r="K876" s="138"/>
      <c r="L876" s="138"/>
      <c r="M876" s="138"/>
      <c r="N876" s="137"/>
      <c r="O876" s="274"/>
    </row>
    <row r="877" spans="1:15" ht="15" thickBot="1">
      <c r="A877" s="145"/>
      <c r="B877" s="275">
        <f>A7</f>
        <v>0</v>
      </c>
      <c r="C877" s="276">
        <f>G7</f>
        <v>0</v>
      </c>
      <c r="D877" s="277">
        <f>J861</f>
        <v>0</v>
      </c>
      <c r="E877" s="277">
        <f>J865</f>
        <v>0</v>
      </c>
      <c r="F877" s="277">
        <f>J867</f>
        <v>0</v>
      </c>
      <c r="G877" s="456">
        <f>D877+E877+F877</f>
        <v>0</v>
      </c>
      <c r="H877" s="277">
        <f>J868</f>
        <v>0</v>
      </c>
      <c r="I877" s="277">
        <f>J869</f>
        <v>0</v>
      </c>
      <c r="J877" s="278">
        <f>J871</f>
        <v>0</v>
      </c>
      <c r="K877" s="59" t="s">
        <v>229</v>
      </c>
      <c r="L877" s="138"/>
      <c r="M877" s="138"/>
      <c r="N877" s="137"/>
      <c r="O877" s="279"/>
    </row>
    <row r="878" spans="1:15">
      <c r="A878" s="145"/>
      <c r="B878" s="249"/>
      <c r="C878" s="249"/>
      <c r="D878" s="250"/>
      <c r="E878" s="250"/>
      <c r="F878" s="250"/>
      <c r="G878" s="250"/>
      <c r="H878" s="249"/>
      <c r="I878" s="251"/>
      <c r="J878" s="280"/>
      <c r="K878" s="280"/>
      <c r="L878" s="148"/>
      <c r="M878" s="140"/>
      <c r="N878" s="140"/>
      <c r="O878" s="140"/>
    </row>
    <row r="879" spans="1:15">
      <c r="A879" s="148"/>
      <c r="B879" s="148"/>
      <c r="C879" s="281"/>
      <c r="D879" s="148"/>
      <c r="E879" s="148"/>
      <c r="F879" s="146"/>
      <c r="G879" s="146"/>
      <c r="H879" s="145"/>
      <c r="I879" s="147"/>
      <c r="J879" s="148"/>
      <c r="K879" s="148"/>
      <c r="L879" s="148"/>
      <c r="M879" s="148"/>
      <c r="N879" s="148"/>
      <c r="O879" s="148"/>
    </row>
    <row r="880" spans="1:15">
      <c r="A880" s="147"/>
      <c r="B880" s="147"/>
      <c r="C880" s="145"/>
      <c r="D880" s="577"/>
      <c r="E880" s="577"/>
      <c r="F880" s="577"/>
      <c r="G880" s="577"/>
      <c r="H880" s="282"/>
      <c r="I880" s="282"/>
      <c r="J880" s="282"/>
      <c r="K880" s="282"/>
      <c r="L880" s="282"/>
      <c r="M880" s="282"/>
      <c r="N880" s="282"/>
      <c r="O880" s="136"/>
    </row>
    <row r="881" spans="1:15">
      <c r="A881" s="283" t="s">
        <v>44</v>
      </c>
      <c r="B881" s="283"/>
      <c r="C881" s="284"/>
      <c r="D881" s="284"/>
      <c r="E881" s="284"/>
      <c r="F881" s="339" t="s">
        <v>45</v>
      </c>
      <c r="G881" s="285"/>
      <c r="H881" s="284"/>
      <c r="I881" s="285"/>
      <c r="J881" s="284" t="s">
        <v>200</v>
      </c>
      <c r="K881" s="284"/>
      <c r="L881" s="284"/>
      <c r="M881" s="284"/>
      <c r="N881" s="284"/>
      <c r="O881" s="286"/>
    </row>
    <row r="882" spans="1:15">
      <c r="A882" s="143"/>
      <c r="B882" s="143"/>
      <c r="C882" s="143"/>
      <c r="D882" s="143"/>
      <c r="E882" s="143"/>
      <c r="F882" s="143"/>
      <c r="G882" s="143"/>
      <c r="H882" s="143"/>
      <c r="I882" s="143"/>
      <c r="J882" s="143"/>
      <c r="K882" s="143"/>
      <c r="L882" s="143"/>
      <c r="M882" s="143"/>
      <c r="N882" s="143"/>
      <c r="O882" s="286"/>
    </row>
    <row r="883" spans="1:15">
      <c r="A883" s="287"/>
      <c r="B883" s="287"/>
      <c r="C883" s="143"/>
      <c r="D883" s="143"/>
      <c r="E883" s="143"/>
      <c r="F883" s="143"/>
      <c r="G883" s="143"/>
      <c r="H883" s="143"/>
      <c r="I883" s="143"/>
      <c r="J883" s="143"/>
      <c r="K883" s="143"/>
      <c r="L883" s="143"/>
      <c r="M883" s="143"/>
      <c r="N883" s="143"/>
      <c r="O883" s="158"/>
    </row>
    <row r="884" spans="1:15">
      <c r="A884" s="287"/>
      <c r="B884" s="287"/>
      <c r="C884" s="143"/>
      <c r="D884" s="143"/>
      <c r="E884" s="143"/>
      <c r="F884" s="143"/>
      <c r="G884" s="143"/>
      <c r="H884" s="143"/>
      <c r="I884" s="143"/>
      <c r="J884" s="143"/>
      <c r="K884" s="143"/>
      <c r="L884" s="143"/>
      <c r="M884" s="143"/>
      <c r="N884" s="143"/>
      <c r="O884" s="158"/>
    </row>
    <row r="885" spans="1:15">
      <c r="A885" s="287"/>
      <c r="B885" s="287"/>
      <c r="C885" s="143"/>
      <c r="D885" s="143"/>
      <c r="E885" s="143"/>
      <c r="F885" s="143"/>
      <c r="G885" s="143"/>
      <c r="H885" s="143"/>
      <c r="I885" s="143"/>
      <c r="J885" s="143" t="s">
        <v>53</v>
      </c>
      <c r="K885" s="143"/>
      <c r="L885" s="143"/>
      <c r="M885" s="143"/>
      <c r="N885" s="143"/>
      <c r="O885" s="158"/>
    </row>
    <row r="886" spans="1:15">
      <c r="A886" s="288" t="s">
        <v>0</v>
      </c>
      <c r="B886" s="288"/>
      <c r="C886" s="289"/>
      <c r="D886" s="289"/>
      <c r="E886" s="289"/>
      <c r="F886" s="289"/>
      <c r="G886" s="289"/>
      <c r="H886" s="289"/>
      <c r="I886" s="289"/>
      <c r="J886" s="289"/>
      <c r="K886" s="289"/>
      <c r="L886" s="289"/>
      <c r="M886" s="289"/>
      <c r="N886" s="290"/>
      <c r="O886" s="158"/>
    </row>
    <row r="888" spans="1:15" ht="35.25" customHeight="1">
      <c r="A888" s="575" t="s">
        <v>141</v>
      </c>
      <c r="B888" s="576"/>
      <c r="C888" s="576"/>
      <c r="D888" s="576"/>
      <c r="E888" s="576"/>
      <c r="F888" s="576"/>
      <c r="G888" s="576"/>
      <c r="H888" s="576"/>
      <c r="I888" s="576"/>
      <c r="J888" s="576"/>
      <c r="K888" s="576"/>
      <c r="L888" s="576"/>
      <c r="M888" s="576"/>
      <c r="N888" s="576"/>
    </row>
  </sheetData>
  <sheetProtection algorithmName="SHA-512" hashValue="93Zx2Kxf6UdFuD7E1op9DW0/qn16Y8MMgKHfLCJhNLUVqhtKEGeH4PTVAyJatrv0U7xvrSkWemGCeFvXstUyKg==" saltValue="QvJaPOdkGX6V3UZuUdhHIA==" spinCount="100000" sheet="1" objects="1" scenarios="1" formatCells="0" formatColumns="0" formatRows="0" insertRows="0"/>
  <mergeCells count="328">
    <mergeCell ref="A508:B508"/>
    <mergeCell ref="C508:D508"/>
    <mergeCell ref="F508:G508"/>
    <mergeCell ref="H508:I508"/>
    <mergeCell ref="A509:B509"/>
    <mergeCell ref="C509:D509"/>
    <mergeCell ref="F509:G509"/>
    <mergeCell ref="H509:I509"/>
    <mergeCell ref="F857:G857"/>
    <mergeCell ref="F869:G869"/>
    <mergeCell ref="H869:I869"/>
    <mergeCell ref="F855:G856"/>
    <mergeCell ref="H855:I856"/>
    <mergeCell ref="J855:J856"/>
    <mergeCell ref="A505:B505"/>
    <mergeCell ref="C505:D505"/>
    <mergeCell ref="F505:G505"/>
    <mergeCell ref="H505:I505"/>
    <mergeCell ref="A506:B506"/>
    <mergeCell ref="C506:D506"/>
    <mergeCell ref="F506:G506"/>
    <mergeCell ref="H506:I506"/>
    <mergeCell ref="A507:B507"/>
    <mergeCell ref="C507:D507"/>
    <mergeCell ref="F507:G507"/>
    <mergeCell ref="H507:I507"/>
    <mergeCell ref="F861:G861"/>
    <mergeCell ref="F859:G859"/>
    <mergeCell ref="F860:G860"/>
    <mergeCell ref="H860:I860"/>
    <mergeCell ref="F868:G868"/>
    <mergeCell ref="H868:I868"/>
    <mergeCell ref="A510:J510"/>
    <mergeCell ref="A502:B502"/>
    <mergeCell ref="C502:D502"/>
    <mergeCell ref="F502:G502"/>
    <mergeCell ref="H502:I502"/>
    <mergeCell ref="A503:B503"/>
    <mergeCell ref="C503:D503"/>
    <mergeCell ref="F503:G503"/>
    <mergeCell ref="H503:I503"/>
    <mergeCell ref="A504:B504"/>
    <mergeCell ref="C504:D504"/>
    <mergeCell ref="F504:G504"/>
    <mergeCell ref="H504:I504"/>
    <mergeCell ref="A499:B499"/>
    <mergeCell ref="C499:D499"/>
    <mergeCell ref="F499:G499"/>
    <mergeCell ref="H499:I499"/>
    <mergeCell ref="A500:B500"/>
    <mergeCell ref="C500:D500"/>
    <mergeCell ref="F500:G500"/>
    <mergeCell ref="H500:I500"/>
    <mergeCell ref="A501:B501"/>
    <mergeCell ref="C501:D501"/>
    <mergeCell ref="F501:G501"/>
    <mergeCell ref="H501:I501"/>
    <mergeCell ref="A496:B496"/>
    <mergeCell ref="C496:D496"/>
    <mergeCell ref="F496:G496"/>
    <mergeCell ref="H496:I496"/>
    <mergeCell ref="A497:B497"/>
    <mergeCell ref="C497:D497"/>
    <mergeCell ref="F497:G497"/>
    <mergeCell ref="H497:I497"/>
    <mergeCell ref="A498:B498"/>
    <mergeCell ref="C498:D498"/>
    <mergeCell ref="F498:G498"/>
    <mergeCell ref="H498:I498"/>
    <mergeCell ref="A493:B493"/>
    <mergeCell ref="C493:D493"/>
    <mergeCell ref="F493:G493"/>
    <mergeCell ref="H493:I493"/>
    <mergeCell ref="A494:B494"/>
    <mergeCell ref="C494:D494"/>
    <mergeCell ref="F494:G494"/>
    <mergeCell ref="H494:I494"/>
    <mergeCell ref="A495:B495"/>
    <mergeCell ref="C495:D495"/>
    <mergeCell ref="F495:G495"/>
    <mergeCell ref="H495:I495"/>
    <mergeCell ref="A490:B490"/>
    <mergeCell ref="C490:D490"/>
    <mergeCell ref="F490:G490"/>
    <mergeCell ref="H490:I490"/>
    <mergeCell ref="A491:B491"/>
    <mergeCell ref="C491:D491"/>
    <mergeCell ref="F491:G491"/>
    <mergeCell ref="H491:I491"/>
    <mergeCell ref="A492:B492"/>
    <mergeCell ref="C492:D492"/>
    <mergeCell ref="F492:G492"/>
    <mergeCell ref="H492:I492"/>
    <mergeCell ref="A487:B487"/>
    <mergeCell ref="C487:D487"/>
    <mergeCell ref="F487:G487"/>
    <mergeCell ref="H487:I487"/>
    <mergeCell ref="A488:B488"/>
    <mergeCell ref="C488:D488"/>
    <mergeCell ref="F488:G488"/>
    <mergeCell ref="H488:I488"/>
    <mergeCell ref="A489:B489"/>
    <mergeCell ref="C489:D489"/>
    <mergeCell ref="F489:G489"/>
    <mergeCell ref="H489:I489"/>
    <mergeCell ref="A484:B484"/>
    <mergeCell ref="C484:D484"/>
    <mergeCell ref="F484:G484"/>
    <mergeCell ref="H484:I484"/>
    <mergeCell ref="A485:B485"/>
    <mergeCell ref="C485:D485"/>
    <mergeCell ref="F485:G485"/>
    <mergeCell ref="H485:I485"/>
    <mergeCell ref="A486:B486"/>
    <mergeCell ref="C486:D486"/>
    <mergeCell ref="F486:G486"/>
    <mergeCell ref="H486:I486"/>
    <mergeCell ref="A481:B481"/>
    <mergeCell ref="C481:D481"/>
    <mergeCell ref="F481:G481"/>
    <mergeCell ref="H481:I481"/>
    <mergeCell ref="A482:B482"/>
    <mergeCell ref="C482:D482"/>
    <mergeCell ref="F482:G482"/>
    <mergeCell ref="H482:I482"/>
    <mergeCell ref="A483:B483"/>
    <mergeCell ref="C483:D483"/>
    <mergeCell ref="F483:G483"/>
    <mergeCell ref="H483:I483"/>
    <mergeCell ref="A478:B478"/>
    <mergeCell ref="C478:D478"/>
    <mergeCell ref="F478:G478"/>
    <mergeCell ref="H478:I478"/>
    <mergeCell ref="A479:B479"/>
    <mergeCell ref="C479:D479"/>
    <mergeCell ref="F479:G479"/>
    <mergeCell ref="H479:I479"/>
    <mergeCell ref="A480:B480"/>
    <mergeCell ref="C480:D480"/>
    <mergeCell ref="F480:G480"/>
    <mergeCell ref="H480:I480"/>
    <mergeCell ref="A475:B475"/>
    <mergeCell ref="C475:D475"/>
    <mergeCell ref="F475:G475"/>
    <mergeCell ref="H475:I475"/>
    <mergeCell ref="A476:B476"/>
    <mergeCell ref="C476:D476"/>
    <mergeCell ref="F476:G476"/>
    <mergeCell ref="H476:I476"/>
    <mergeCell ref="A477:B477"/>
    <mergeCell ref="C477:D477"/>
    <mergeCell ref="F477:G477"/>
    <mergeCell ref="H477:I477"/>
    <mergeCell ref="A472:B472"/>
    <mergeCell ref="C472:D472"/>
    <mergeCell ref="F472:G472"/>
    <mergeCell ref="H472:I472"/>
    <mergeCell ref="A473:B473"/>
    <mergeCell ref="C473:D473"/>
    <mergeCell ref="F473:G473"/>
    <mergeCell ref="H473:I473"/>
    <mergeCell ref="A474:B474"/>
    <mergeCell ref="C474:D474"/>
    <mergeCell ref="F474:G474"/>
    <mergeCell ref="H474:I474"/>
    <mergeCell ref="A469:B469"/>
    <mergeCell ref="C469:D469"/>
    <mergeCell ref="F469:G469"/>
    <mergeCell ref="H469:I469"/>
    <mergeCell ref="A470:B470"/>
    <mergeCell ref="C470:D470"/>
    <mergeCell ref="F470:G470"/>
    <mergeCell ref="H470:I470"/>
    <mergeCell ref="A471:B471"/>
    <mergeCell ref="C471:D471"/>
    <mergeCell ref="F471:G471"/>
    <mergeCell ref="H471:I471"/>
    <mergeCell ref="A466:B466"/>
    <mergeCell ref="C466:D466"/>
    <mergeCell ref="F466:G466"/>
    <mergeCell ref="H466:I466"/>
    <mergeCell ref="A467:B467"/>
    <mergeCell ref="C467:D467"/>
    <mergeCell ref="F467:G467"/>
    <mergeCell ref="H467:I467"/>
    <mergeCell ref="A468:B468"/>
    <mergeCell ref="C468:D468"/>
    <mergeCell ref="F468:G468"/>
    <mergeCell ref="H468:I468"/>
    <mergeCell ref="A463:B463"/>
    <mergeCell ref="C463:D463"/>
    <mergeCell ref="F463:G463"/>
    <mergeCell ref="H463:I463"/>
    <mergeCell ref="A464:B464"/>
    <mergeCell ref="C464:D464"/>
    <mergeCell ref="F464:G464"/>
    <mergeCell ref="H464:I464"/>
    <mergeCell ref="A465:B465"/>
    <mergeCell ref="C465:D465"/>
    <mergeCell ref="F465:G465"/>
    <mergeCell ref="H465:I465"/>
    <mergeCell ref="A193:O194"/>
    <mergeCell ref="A349:O350"/>
    <mergeCell ref="A461:B461"/>
    <mergeCell ref="C461:D461"/>
    <mergeCell ref="F461:G461"/>
    <mergeCell ref="H461:I461"/>
    <mergeCell ref="A462:B462"/>
    <mergeCell ref="C462:D462"/>
    <mergeCell ref="F462:G462"/>
    <mergeCell ref="H462:I462"/>
    <mergeCell ref="A455:H455"/>
    <mergeCell ref="H189:I189"/>
    <mergeCell ref="H190:I190"/>
    <mergeCell ref="H191:J191"/>
    <mergeCell ref="H184:I184"/>
    <mergeCell ref="H185:I185"/>
    <mergeCell ref="H186:I186"/>
    <mergeCell ref="H187:I187"/>
    <mergeCell ref="H188:I188"/>
    <mergeCell ref="H179:I179"/>
    <mergeCell ref="H180:I180"/>
    <mergeCell ref="H181:I181"/>
    <mergeCell ref="H182:I182"/>
    <mergeCell ref="H183:I183"/>
    <mergeCell ref="H175:I175"/>
    <mergeCell ref="H176:I176"/>
    <mergeCell ref="H177:I177"/>
    <mergeCell ref="H178:I178"/>
    <mergeCell ref="H169:I169"/>
    <mergeCell ref="H170:I170"/>
    <mergeCell ref="H171:I171"/>
    <mergeCell ref="H172:I172"/>
    <mergeCell ref="H173:I173"/>
    <mergeCell ref="H166:I166"/>
    <mergeCell ref="H167:I167"/>
    <mergeCell ref="H168:I168"/>
    <mergeCell ref="H159:I159"/>
    <mergeCell ref="H160:I160"/>
    <mergeCell ref="H161:I161"/>
    <mergeCell ref="H162:I162"/>
    <mergeCell ref="H163:I163"/>
    <mergeCell ref="H174:I174"/>
    <mergeCell ref="H157:I157"/>
    <mergeCell ref="H158:I158"/>
    <mergeCell ref="H97:I97"/>
    <mergeCell ref="H150:I150"/>
    <mergeCell ref="H151:I151"/>
    <mergeCell ref="H152:I152"/>
    <mergeCell ref="H153:I153"/>
    <mergeCell ref="H164:I164"/>
    <mergeCell ref="H165:I165"/>
    <mergeCell ref="H96:I96"/>
    <mergeCell ref="H87:I87"/>
    <mergeCell ref="H88:I88"/>
    <mergeCell ref="H89:I89"/>
    <mergeCell ref="H90:I90"/>
    <mergeCell ref="H91:I91"/>
    <mergeCell ref="H154:I154"/>
    <mergeCell ref="H155:I155"/>
    <mergeCell ref="H156:I156"/>
    <mergeCell ref="H67:I67"/>
    <mergeCell ref="H68:I68"/>
    <mergeCell ref="H69:I69"/>
    <mergeCell ref="H70:I70"/>
    <mergeCell ref="H71:I71"/>
    <mergeCell ref="H92:I92"/>
    <mergeCell ref="H93:I93"/>
    <mergeCell ref="H94:I94"/>
    <mergeCell ref="H95:I95"/>
    <mergeCell ref="A888:N888"/>
    <mergeCell ref="D880:G880"/>
    <mergeCell ref="H871:I871"/>
    <mergeCell ref="H867:I867"/>
    <mergeCell ref="H865:I865"/>
    <mergeCell ref="A514:N514"/>
    <mergeCell ref="A2:L2"/>
    <mergeCell ref="A512:L512"/>
    <mergeCell ref="A598:L599"/>
    <mergeCell ref="A822:M822"/>
    <mergeCell ref="K670:L670"/>
    <mergeCell ref="A751:M751"/>
    <mergeCell ref="A754:L755"/>
    <mergeCell ref="G7:H7"/>
    <mergeCell ref="I7:N7"/>
    <mergeCell ref="A7:C7"/>
    <mergeCell ref="H62:I62"/>
    <mergeCell ref="H63:I63"/>
    <mergeCell ref="H64:I64"/>
    <mergeCell ref="A4:B4"/>
    <mergeCell ref="C4:D4"/>
    <mergeCell ref="F4:I4"/>
    <mergeCell ref="K4:M4"/>
    <mergeCell ref="H61:I61"/>
    <mergeCell ref="K515:L515"/>
    <mergeCell ref="A669:N669"/>
    <mergeCell ref="A596:M596"/>
    <mergeCell ref="H863:I863"/>
    <mergeCell ref="H861:I861"/>
    <mergeCell ref="H859:I859"/>
    <mergeCell ref="H858:I858"/>
    <mergeCell ref="H857:I857"/>
    <mergeCell ref="F863:G863"/>
    <mergeCell ref="F858:G858"/>
    <mergeCell ref="H65:I65"/>
    <mergeCell ref="H60:I60"/>
    <mergeCell ref="H59:I59"/>
    <mergeCell ref="H72:I72"/>
    <mergeCell ref="H66:I66"/>
    <mergeCell ref="F871:G871"/>
    <mergeCell ref="F867:G867"/>
    <mergeCell ref="F865:G865"/>
    <mergeCell ref="F864:G864"/>
    <mergeCell ref="H864:I864"/>
    <mergeCell ref="H82:I82"/>
    <mergeCell ref="H83:I83"/>
    <mergeCell ref="H84:I84"/>
    <mergeCell ref="H85:I85"/>
    <mergeCell ref="H86:I86"/>
    <mergeCell ref="H77:I77"/>
    <mergeCell ref="H78:I78"/>
    <mergeCell ref="H79:I79"/>
    <mergeCell ref="H80:I80"/>
    <mergeCell ref="H81:I81"/>
    <mergeCell ref="H73:I73"/>
    <mergeCell ref="H74:I74"/>
    <mergeCell ref="H75:I75"/>
    <mergeCell ref="H76:I76"/>
  </mergeCells>
  <dataValidations disablePrompts="1" count="14">
    <dataValidation type="decimal" operator="lessThanOrEqual" allowBlank="1" showInputMessage="1" showErrorMessage="1" sqref="G197:G306 G353:G454 J820 G602:G663 G826:G848 J667 G757:G818 G315:G347">
      <formula1>F197*0.21</formula1>
    </dataValidation>
    <dataValidation type="decimal" operator="lessThanOrEqual" allowBlank="1" showInputMessage="1" showErrorMessage="1" sqref="K851 H353:H454 H197:H306 H672:H749 H602:H663 H517:H594 N850 H826:H848 H757:H818 H315:H347">
      <formula1>100</formula1>
    </dataValidation>
    <dataValidation type="list" allowBlank="1" showInputMessage="1" showErrorMessage="1" sqref="K852:L853 N851">
      <formula1>FORMA_PAGAMENT</formula1>
    </dataValidation>
    <dataValidation type="date" operator="lessThanOrEqual" allowBlank="1" showInputMessage="1" showErrorMessage="1" sqref="F852:F853">
      <formula1>40602</formula1>
    </dataValidation>
    <dataValidation type="date" operator="lessThanOrEqual" allowBlank="1" showInputMessage="1" showErrorMessage="1" sqref="K850 L247:L306 E15:E54 L345:L347 E60:E97 E105:E144 E151:E190 K725:K749 E725:E749 K568:K594 K810:K818 L406:L454">
      <formula1>42886</formula1>
    </dataValidation>
    <dataValidation type="list" allowBlank="1" showInputMessage="1" showErrorMessage="1" sqref="J757:J818 K247:K306 J353:J454 J315:J347 J197:J306 J602:J663 L623:L663 J672:J749 J517:J594 L847:L848 J826:J848 L778:L818">
      <formula1>"Efectiu,Transferència,Xec"</formula1>
    </dataValidation>
    <dataValidation type="date" allowBlank="1" showInputMessage="1" showErrorMessage="1" sqref="E651:E663 E247:E306 E345:E347">
      <formula1>42342</formula1>
      <formula2>42825</formula2>
    </dataValidation>
    <dataValidation type="list" allowBlank="1" showInputMessage="1" showErrorMessage="1" sqref="B672:B749 B517:B594">
      <formula1>DADES</formula1>
    </dataValidation>
    <dataValidation type="list" allowBlank="1" showInputMessage="1" showErrorMessage="1" sqref="B60:B97 B15:B54 B105:B144 B151:B190">
      <formula1>DATES</formula1>
    </dataValidation>
    <dataValidation type="list" allowBlank="1" showInputMessage="1" showErrorMessage="1" sqref="L462:L509 WVM439:WVM487 WLQ439:WLQ487 WBU439:WBU487 VRY439:VRY487 VIC439:VIC487 UYG439:UYG487 UOK439:UOK487 UEO439:UEO487 TUS439:TUS487 TKW439:TKW487 TBA439:TBA487 SRE439:SRE487 SHI439:SHI487 RXM439:RXM487 RNQ439:RNQ487 RDU439:RDU487 QTY439:QTY487 QKC439:QKC487 QAG439:QAG487 PQK439:PQK487 PGO439:PGO487 OWS439:OWS487 OMW439:OMW487 ODA439:ODA487 NTE439:NTE487 NJI439:NJI487 MZM439:MZM487 MPQ439:MPQ487 MFU439:MFU487 LVY439:LVY487 LMC439:LMC487 LCG439:LCG487 KSK439:KSK487 KIO439:KIO487 JYS439:JYS487 JOW439:JOW487 JFA439:JFA487 IVE439:IVE487 ILI439:ILI487 IBM439:IBM487 HRQ439:HRQ487 HHU439:HHU487 GXY439:GXY487 GOC439:GOC487 GEG439:GEG487 FUK439:FUK487 FKO439:FKO487 FAS439:FAS487 EQW439:EQW487 EHA439:EHA487 DXE439:DXE487 DNI439:DNI487 DDM439:DDM487 CTQ439:CTQ487 CJU439:CJU487 BZY439:BZY487 BQC439:BQC487 BGG439:BGG487 AWK439:AWK487 AMO439:AMO487 ACS439:ACS487 SW439:SW487 JA439:JA487 E462:E509 WVT439:WVT487 WLX439:WLX487 WCB439:WCB487 VSF439:VSF487 VIJ439:VIJ487 UYN439:UYN487 UOR439:UOR487 UEV439:UEV487 TUZ439:TUZ487 TLD439:TLD487 TBH439:TBH487 SRL439:SRL487 SHP439:SHP487 RXT439:RXT487 RNX439:RNX487 REB439:REB487 QUF439:QUF487 QKJ439:QKJ487 QAN439:QAN487 PQR439:PQR487 PGV439:PGV487 OWZ439:OWZ487 OND439:OND487 ODH439:ODH487 NTL439:NTL487 NJP439:NJP487 MZT439:MZT487 MPX439:MPX487 MGB439:MGB487 LWF439:LWF487 LMJ439:LMJ487 LCN439:LCN487 KSR439:KSR487 KIV439:KIV487 JYZ439:JYZ487 JPD439:JPD487 JFH439:JFH487 IVL439:IVL487 ILP439:ILP487 IBT439:IBT487 HRX439:HRX487 HIB439:HIB487 GYF439:GYF487 GOJ439:GOJ487 GEN439:GEN487 FUR439:FUR487 FKV439:FKV487 FAZ439:FAZ487 ERD439:ERD487 EHH439:EHH487 DXL439:DXL487 DNP439:DNP487 DDT439:DDT487 CTX439:CTX487 CKB439:CKB487 CAF439:CAF487 BQJ439:BQJ487 BGN439:BGN487 AWR439:AWR487 AMV439:AMV487 ACZ439:ACZ487 TD439:TD487 JH439:JH487">
      <formula1>"SÍ,NO"</formula1>
    </dataValidation>
    <dataValidation type="date" allowBlank="1" showInputMessage="1" showErrorMessage="1" sqref="JI439:JI487 WVU439:WVU487 WLY439:WLY487 WCC439:WCC487 VSG439:VSG487 VIK439:VIK487 UYO439:UYO487 UOS439:UOS487 UEW439:UEW487 TVA439:TVA487 TLE439:TLE487 TBI439:TBI487 SRM439:SRM487 SHQ439:SHQ487 RXU439:RXU487 RNY439:RNY487 REC439:REC487 QUG439:QUG487 QKK439:QKK487 QAO439:QAO487 PQS439:PQS487 PGW439:PGW487 OXA439:OXA487 ONE439:ONE487 ODI439:ODI487 NTM439:NTM487 NJQ439:NJQ487 MZU439:MZU487 MPY439:MPY487 MGC439:MGC487 LWG439:LWG487 LMK439:LMK487 LCO439:LCO487 KSS439:KSS487 KIW439:KIW487 JZA439:JZA487 JPE439:JPE487 JFI439:JFI487 IVM439:IVM487 ILQ439:ILQ487 IBU439:IBU487 HRY439:HRY487 HIC439:HIC487 GYG439:GYG487 GOK439:GOK487 GEO439:GEO487 FUS439:FUS487 FKW439:FKW487 FBA439:FBA487 ERE439:ERE487 EHI439:EHI487 DXM439:DXM487 DNQ439:DNQ487 DDU439:DDU487 CTY439:CTY487 CKC439:CKC487 CAG439:CAG487 BQK439:BQK487 BGO439:BGO487 AWS439:AWS487 AMW439:AMW487 ADA439:ADA487 TE439:TE487">
      <formula1>42339</formula1>
      <formula2>42825</formula2>
    </dataValidation>
    <dataValidation allowBlank="1" showInputMessage="1" showErrorMessage="1" prompt="Introduir manualment la despesa d'incentius als participants d'aquesta acció formativa" sqref="F868:G868"/>
    <dataValidation type="date" operator="lessThanOrEqual" allowBlank="1" showInputMessage="1" showErrorMessage="1" sqref="L197:L246 L315:L344 L353:L405 E517:E594 K517:K567 K602:K663 E672:E724 K672:K724 K757:K809 K826:K848">
      <formula1>43251</formula1>
    </dataValidation>
    <dataValidation type="date" allowBlank="1" showInputMessage="1" showErrorMessage="1" sqref="E757:E809 E826:E848 E197:E246 E315:E344 E353:E405 E602:E650 M462:M509">
      <formula1>42705</formula1>
      <formula2>43190</formula2>
    </dataValidation>
  </dataValidations>
  <pageMargins left="0.31496062992125984" right="0.31496062992125984" top="0.74803149606299213" bottom="0.74803149606299213" header="0.31496062992125984" footer="0.31496062992125984"/>
  <pageSetup paperSize="9" scale="71" fitToHeight="0" orientation="landscape" horizontalDpi="300" verticalDpi="300" r:id="rId1"/>
  <headerFooter>
    <oddHeader>&amp;L&amp;G&amp;C&amp;A &amp;P&amp;R&amp;8G146NPJO-187-04</oddHeader>
    <oddFooter>&amp;L&amp;G&amp;C
&amp;G&amp;R&amp;G</oddFooter>
  </headerFooter>
  <rowBreaks count="3" manualBreakCount="3">
    <brk id="191" max="14" man="1"/>
    <brk id="347" max="14" man="1"/>
    <brk id="510" max="1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dimension ref="A1:K114"/>
  <sheetViews>
    <sheetView view="pageLayout" topLeftCell="A43" zoomScaleNormal="100" zoomScaleSheetLayoutView="100" workbookViewId="0">
      <selection activeCell="F15" sqref="F15"/>
    </sheetView>
  </sheetViews>
  <sheetFormatPr defaultColWidth="9.140625" defaultRowHeight="15"/>
  <cols>
    <col min="1" max="1" width="10.28515625" customWidth="1"/>
    <col min="2" max="5" width="10.7109375" customWidth="1"/>
    <col min="6" max="6" width="11.7109375" customWidth="1"/>
    <col min="7" max="7" width="15.140625" customWidth="1"/>
    <col min="8" max="8" width="11.140625" customWidth="1"/>
    <col min="9" max="9" width="17.42578125" customWidth="1"/>
    <col min="257" max="257" width="10.28515625" customWidth="1"/>
    <col min="258" max="261" width="10.7109375" customWidth="1"/>
    <col min="262" max="262" width="11.7109375" customWidth="1"/>
    <col min="263" max="263" width="15.140625" customWidth="1"/>
    <col min="264" max="264" width="11.140625" customWidth="1"/>
    <col min="265" max="265" width="17.42578125" customWidth="1"/>
    <col min="513" max="513" width="10.28515625" customWidth="1"/>
    <col min="514" max="517" width="10.7109375" customWidth="1"/>
    <col min="518" max="518" width="11.7109375" customWidth="1"/>
    <col min="519" max="519" width="15.140625" customWidth="1"/>
    <col min="520" max="520" width="11.140625" customWidth="1"/>
    <col min="521" max="521" width="17.42578125" customWidth="1"/>
    <col min="769" max="769" width="10.28515625" customWidth="1"/>
    <col min="770" max="773" width="10.7109375" customWidth="1"/>
    <col min="774" max="774" width="11.7109375" customWidth="1"/>
    <col min="775" max="775" width="15.140625" customWidth="1"/>
    <col min="776" max="776" width="11.140625" customWidth="1"/>
    <col min="777" max="777" width="17.42578125" customWidth="1"/>
    <col min="1025" max="1025" width="10.28515625" customWidth="1"/>
    <col min="1026" max="1029" width="10.7109375" customWidth="1"/>
    <col min="1030" max="1030" width="11.7109375" customWidth="1"/>
    <col min="1031" max="1031" width="15.140625" customWidth="1"/>
    <col min="1032" max="1032" width="11.140625" customWidth="1"/>
    <col min="1033" max="1033" width="17.42578125" customWidth="1"/>
    <col min="1281" max="1281" width="10.28515625" customWidth="1"/>
    <col min="1282" max="1285" width="10.7109375" customWidth="1"/>
    <col min="1286" max="1286" width="11.7109375" customWidth="1"/>
    <col min="1287" max="1287" width="15.140625" customWidth="1"/>
    <col min="1288" max="1288" width="11.140625" customWidth="1"/>
    <col min="1289" max="1289" width="17.42578125" customWidth="1"/>
    <col min="1537" max="1537" width="10.28515625" customWidth="1"/>
    <col min="1538" max="1541" width="10.7109375" customWidth="1"/>
    <col min="1542" max="1542" width="11.7109375" customWidth="1"/>
    <col min="1543" max="1543" width="15.140625" customWidth="1"/>
    <col min="1544" max="1544" width="11.140625" customWidth="1"/>
    <col min="1545" max="1545" width="17.42578125" customWidth="1"/>
    <col min="1793" max="1793" width="10.28515625" customWidth="1"/>
    <col min="1794" max="1797" width="10.7109375" customWidth="1"/>
    <col min="1798" max="1798" width="11.7109375" customWidth="1"/>
    <col min="1799" max="1799" width="15.140625" customWidth="1"/>
    <col min="1800" max="1800" width="11.140625" customWidth="1"/>
    <col min="1801" max="1801" width="17.42578125" customWidth="1"/>
    <col min="2049" max="2049" width="10.28515625" customWidth="1"/>
    <col min="2050" max="2053" width="10.7109375" customWidth="1"/>
    <col min="2054" max="2054" width="11.7109375" customWidth="1"/>
    <col min="2055" max="2055" width="15.140625" customWidth="1"/>
    <col min="2056" max="2056" width="11.140625" customWidth="1"/>
    <col min="2057" max="2057" width="17.42578125" customWidth="1"/>
    <col min="2305" max="2305" width="10.28515625" customWidth="1"/>
    <col min="2306" max="2309" width="10.7109375" customWidth="1"/>
    <col min="2310" max="2310" width="11.7109375" customWidth="1"/>
    <col min="2311" max="2311" width="15.140625" customWidth="1"/>
    <col min="2312" max="2312" width="11.140625" customWidth="1"/>
    <col min="2313" max="2313" width="17.42578125" customWidth="1"/>
    <col min="2561" max="2561" width="10.28515625" customWidth="1"/>
    <col min="2562" max="2565" width="10.7109375" customWidth="1"/>
    <col min="2566" max="2566" width="11.7109375" customWidth="1"/>
    <col min="2567" max="2567" width="15.140625" customWidth="1"/>
    <col min="2568" max="2568" width="11.140625" customWidth="1"/>
    <col min="2569" max="2569" width="17.42578125" customWidth="1"/>
    <col min="2817" max="2817" width="10.28515625" customWidth="1"/>
    <col min="2818" max="2821" width="10.7109375" customWidth="1"/>
    <col min="2822" max="2822" width="11.7109375" customWidth="1"/>
    <col min="2823" max="2823" width="15.140625" customWidth="1"/>
    <col min="2824" max="2824" width="11.140625" customWidth="1"/>
    <col min="2825" max="2825" width="17.42578125" customWidth="1"/>
    <col min="3073" max="3073" width="10.28515625" customWidth="1"/>
    <col min="3074" max="3077" width="10.7109375" customWidth="1"/>
    <col min="3078" max="3078" width="11.7109375" customWidth="1"/>
    <col min="3079" max="3079" width="15.140625" customWidth="1"/>
    <col min="3080" max="3080" width="11.140625" customWidth="1"/>
    <col min="3081" max="3081" width="17.42578125" customWidth="1"/>
    <col min="3329" max="3329" width="10.28515625" customWidth="1"/>
    <col min="3330" max="3333" width="10.7109375" customWidth="1"/>
    <col min="3334" max="3334" width="11.7109375" customWidth="1"/>
    <col min="3335" max="3335" width="15.140625" customWidth="1"/>
    <col min="3336" max="3336" width="11.140625" customWidth="1"/>
    <col min="3337" max="3337" width="17.42578125" customWidth="1"/>
    <col min="3585" max="3585" width="10.28515625" customWidth="1"/>
    <col min="3586" max="3589" width="10.7109375" customWidth="1"/>
    <col min="3590" max="3590" width="11.7109375" customWidth="1"/>
    <col min="3591" max="3591" width="15.140625" customWidth="1"/>
    <col min="3592" max="3592" width="11.140625" customWidth="1"/>
    <col min="3593" max="3593" width="17.42578125" customWidth="1"/>
    <col min="3841" max="3841" width="10.28515625" customWidth="1"/>
    <col min="3842" max="3845" width="10.7109375" customWidth="1"/>
    <col min="3846" max="3846" width="11.7109375" customWidth="1"/>
    <col min="3847" max="3847" width="15.140625" customWidth="1"/>
    <col min="3848" max="3848" width="11.140625" customWidth="1"/>
    <col min="3849" max="3849" width="17.42578125" customWidth="1"/>
    <col min="4097" max="4097" width="10.28515625" customWidth="1"/>
    <col min="4098" max="4101" width="10.7109375" customWidth="1"/>
    <col min="4102" max="4102" width="11.7109375" customWidth="1"/>
    <col min="4103" max="4103" width="15.140625" customWidth="1"/>
    <col min="4104" max="4104" width="11.140625" customWidth="1"/>
    <col min="4105" max="4105" width="17.42578125" customWidth="1"/>
    <col min="4353" max="4353" width="10.28515625" customWidth="1"/>
    <col min="4354" max="4357" width="10.7109375" customWidth="1"/>
    <col min="4358" max="4358" width="11.7109375" customWidth="1"/>
    <col min="4359" max="4359" width="15.140625" customWidth="1"/>
    <col min="4360" max="4360" width="11.140625" customWidth="1"/>
    <col min="4361" max="4361" width="17.42578125" customWidth="1"/>
    <col min="4609" max="4609" width="10.28515625" customWidth="1"/>
    <col min="4610" max="4613" width="10.7109375" customWidth="1"/>
    <col min="4614" max="4614" width="11.7109375" customWidth="1"/>
    <col min="4615" max="4615" width="15.140625" customWidth="1"/>
    <col min="4616" max="4616" width="11.140625" customWidth="1"/>
    <col min="4617" max="4617" width="17.42578125" customWidth="1"/>
    <col min="4865" max="4865" width="10.28515625" customWidth="1"/>
    <col min="4866" max="4869" width="10.7109375" customWidth="1"/>
    <col min="4870" max="4870" width="11.7109375" customWidth="1"/>
    <col min="4871" max="4871" width="15.140625" customWidth="1"/>
    <col min="4872" max="4872" width="11.140625" customWidth="1"/>
    <col min="4873" max="4873" width="17.42578125" customWidth="1"/>
    <col min="5121" max="5121" width="10.28515625" customWidth="1"/>
    <col min="5122" max="5125" width="10.7109375" customWidth="1"/>
    <col min="5126" max="5126" width="11.7109375" customWidth="1"/>
    <col min="5127" max="5127" width="15.140625" customWidth="1"/>
    <col min="5128" max="5128" width="11.140625" customWidth="1"/>
    <col min="5129" max="5129" width="17.42578125" customWidth="1"/>
    <col min="5377" max="5377" width="10.28515625" customWidth="1"/>
    <col min="5378" max="5381" width="10.7109375" customWidth="1"/>
    <col min="5382" max="5382" width="11.7109375" customWidth="1"/>
    <col min="5383" max="5383" width="15.140625" customWidth="1"/>
    <col min="5384" max="5384" width="11.140625" customWidth="1"/>
    <col min="5385" max="5385" width="17.42578125" customWidth="1"/>
    <col min="5633" max="5633" width="10.28515625" customWidth="1"/>
    <col min="5634" max="5637" width="10.7109375" customWidth="1"/>
    <col min="5638" max="5638" width="11.7109375" customWidth="1"/>
    <col min="5639" max="5639" width="15.140625" customWidth="1"/>
    <col min="5640" max="5640" width="11.140625" customWidth="1"/>
    <col min="5641" max="5641" width="17.42578125" customWidth="1"/>
    <col min="5889" max="5889" width="10.28515625" customWidth="1"/>
    <col min="5890" max="5893" width="10.7109375" customWidth="1"/>
    <col min="5894" max="5894" width="11.7109375" customWidth="1"/>
    <col min="5895" max="5895" width="15.140625" customWidth="1"/>
    <col min="5896" max="5896" width="11.140625" customWidth="1"/>
    <col min="5897" max="5897" width="17.42578125" customWidth="1"/>
    <col min="6145" max="6145" width="10.28515625" customWidth="1"/>
    <col min="6146" max="6149" width="10.7109375" customWidth="1"/>
    <col min="6150" max="6150" width="11.7109375" customWidth="1"/>
    <col min="6151" max="6151" width="15.140625" customWidth="1"/>
    <col min="6152" max="6152" width="11.140625" customWidth="1"/>
    <col min="6153" max="6153" width="17.42578125" customWidth="1"/>
    <col min="6401" max="6401" width="10.28515625" customWidth="1"/>
    <col min="6402" max="6405" width="10.7109375" customWidth="1"/>
    <col min="6406" max="6406" width="11.7109375" customWidth="1"/>
    <col min="6407" max="6407" width="15.140625" customWidth="1"/>
    <col min="6408" max="6408" width="11.140625" customWidth="1"/>
    <col min="6409" max="6409" width="17.42578125" customWidth="1"/>
    <col min="6657" max="6657" width="10.28515625" customWidth="1"/>
    <col min="6658" max="6661" width="10.7109375" customWidth="1"/>
    <col min="6662" max="6662" width="11.7109375" customWidth="1"/>
    <col min="6663" max="6663" width="15.140625" customWidth="1"/>
    <col min="6664" max="6664" width="11.140625" customWidth="1"/>
    <col min="6665" max="6665" width="17.42578125" customWidth="1"/>
    <col min="6913" max="6913" width="10.28515625" customWidth="1"/>
    <col min="6914" max="6917" width="10.7109375" customWidth="1"/>
    <col min="6918" max="6918" width="11.7109375" customWidth="1"/>
    <col min="6919" max="6919" width="15.140625" customWidth="1"/>
    <col min="6920" max="6920" width="11.140625" customWidth="1"/>
    <col min="6921" max="6921" width="17.42578125" customWidth="1"/>
    <col min="7169" max="7169" width="10.28515625" customWidth="1"/>
    <col min="7170" max="7173" width="10.7109375" customWidth="1"/>
    <col min="7174" max="7174" width="11.7109375" customWidth="1"/>
    <col min="7175" max="7175" width="15.140625" customWidth="1"/>
    <col min="7176" max="7176" width="11.140625" customWidth="1"/>
    <col min="7177" max="7177" width="17.42578125" customWidth="1"/>
    <col min="7425" max="7425" width="10.28515625" customWidth="1"/>
    <col min="7426" max="7429" width="10.7109375" customWidth="1"/>
    <col min="7430" max="7430" width="11.7109375" customWidth="1"/>
    <col min="7431" max="7431" width="15.140625" customWidth="1"/>
    <col min="7432" max="7432" width="11.140625" customWidth="1"/>
    <col min="7433" max="7433" width="17.42578125" customWidth="1"/>
    <col min="7681" max="7681" width="10.28515625" customWidth="1"/>
    <col min="7682" max="7685" width="10.7109375" customWidth="1"/>
    <col min="7686" max="7686" width="11.7109375" customWidth="1"/>
    <col min="7687" max="7687" width="15.140625" customWidth="1"/>
    <col min="7688" max="7688" width="11.140625" customWidth="1"/>
    <col min="7689" max="7689" width="17.42578125" customWidth="1"/>
    <col min="7937" max="7937" width="10.28515625" customWidth="1"/>
    <col min="7938" max="7941" width="10.7109375" customWidth="1"/>
    <col min="7942" max="7942" width="11.7109375" customWidth="1"/>
    <col min="7943" max="7943" width="15.140625" customWidth="1"/>
    <col min="7944" max="7944" width="11.140625" customWidth="1"/>
    <col min="7945" max="7945" width="17.42578125" customWidth="1"/>
    <col min="8193" max="8193" width="10.28515625" customWidth="1"/>
    <col min="8194" max="8197" width="10.7109375" customWidth="1"/>
    <col min="8198" max="8198" width="11.7109375" customWidth="1"/>
    <col min="8199" max="8199" width="15.140625" customWidth="1"/>
    <col min="8200" max="8200" width="11.140625" customWidth="1"/>
    <col min="8201" max="8201" width="17.42578125" customWidth="1"/>
    <col min="8449" max="8449" width="10.28515625" customWidth="1"/>
    <col min="8450" max="8453" width="10.7109375" customWidth="1"/>
    <col min="8454" max="8454" width="11.7109375" customWidth="1"/>
    <col min="8455" max="8455" width="15.140625" customWidth="1"/>
    <col min="8456" max="8456" width="11.140625" customWidth="1"/>
    <col min="8457" max="8457" width="17.42578125" customWidth="1"/>
    <col min="8705" max="8705" width="10.28515625" customWidth="1"/>
    <col min="8706" max="8709" width="10.7109375" customWidth="1"/>
    <col min="8710" max="8710" width="11.7109375" customWidth="1"/>
    <col min="8711" max="8711" width="15.140625" customWidth="1"/>
    <col min="8712" max="8712" width="11.140625" customWidth="1"/>
    <col min="8713" max="8713" width="17.42578125" customWidth="1"/>
    <col min="8961" max="8961" width="10.28515625" customWidth="1"/>
    <col min="8962" max="8965" width="10.7109375" customWidth="1"/>
    <col min="8966" max="8966" width="11.7109375" customWidth="1"/>
    <col min="8967" max="8967" width="15.140625" customWidth="1"/>
    <col min="8968" max="8968" width="11.140625" customWidth="1"/>
    <col min="8969" max="8969" width="17.42578125" customWidth="1"/>
    <col min="9217" max="9217" width="10.28515625" customWidth="1"/>
    <col min="9218" max="9221" width="10.7109375" customWidth="1"/>
    <col min="9222" max="9222" width="11.7109375" customWidth="1"/>
    <col min="9223" max="9223" width="15.140625" customWidth="1"/>
    <col min="9224" max="9224" width="11.140625" customWidth="1"/>
    <col min="9225" max="9225" width="17.42578125" customWidth="1"/>
    <col min="9473" max="9473" width="10.28515625" customWidth="1"/>
    <col min="9474" max="9477" width="10.7109375" customWidth="1"/>
    <col min="9478" max="9478" width="11.7109375" customWidth="1"/>
    <col min="9479" max="9479" width="15.140625" customWidth="1"/>
    <col min="9480" max="9480" width="11.140625" customWidth="1"/>
    <col min="9481" max="9481" width="17.42578125" customWidth="1"/>
    <col min="9729" max="9729" width="10.28515625" customWidth="1"/>
    <col min="9730" max="9733" width="10.7109375" customWidth="1"/>
    <col min="9734" max="9734" width="11.7109375" customWidth="1"/>
    <col min="9735" max="9735" width="15.140625" customWidth="1"/>
    <col min="9736" max="9736" width="11.140625" customWidth="1"/>
    <col min="9737" max="9737" width="17.42578125" customWidth="1"/>
    <col min="9985" max="9985" width="10.28515625" customWidth="1"/>
    <col min="9986" max="9989" width="10.7109375" customWidth="1"/>
    <col min="9990" max="9990" width="11.7109375" customWidth="1"/>
    <col min="9991" max="9991" width="15.140625" customWidth="1"/>
    <col min="9992" max="9992" width="11.140625" customWidth="1"/>
    <col min="9993" max="9993" width="17.42578125" customWidth="1"/>
    <col min="10241" max="10241" width="10.28515625" customWidth="1"/>
    <col min="10242" max="10245" width="10.7109375" customWidth="1"/>
    <col min="10246" max="10246" width="11.7109375" customWidth="1"/>
    <col min="10247" max="10247" width="15.140625" customWidth="1"/>
    <col min="10248" max="10248" width="11.140625" customWidth="1"/>
    <col min="10249" max="10249" width="17.42578125" customWidth="1"/>
    <col min="10497" max="10497" width="10.28515625" customWidth="1"/>
    <col min="10498" max="10501" width="10.7109375" customWidth="1"/>
    <col min="10502" max="10502" width="11.7109375" customWidth="1"/>
    <col min="10503" max="10503" width="15.140625" customWidth="1"/>
    <col min="10504" max="10504" width="11.140625" customWidth="1"/>
    <col min="10505" max="10505" width="17.42578125" customWidth="1"/>
    <col min="10753" max="10753" width="10.28515625" customWidth="1"/>
    <col min="10754" max="10757" width="10.7109375" customWidth="1"/>
    <col min="10758" max="10758" width="11.7109375" customWidth="1"/>
    <col min="10759" max="10759" width="15.140625" customWidth="1"/>
    <col min="10760" max="10760" width="11.140625" customWidth="1"/>
    <col min="10761" max="10761" width="17.42578125" customWidth="1"/>
    <col min="11009" max="11009" width="10.28515625" customWidth="1"/>
    <col min="11010" max="11013" width="10.7109375" customWidth="1"/>
    <col min="11014" max="11014" width="11.7109375" customWidth="1"/>
    <col min="11015" max="11015" width="15.140625" customWidth="1"/>
    <col min="11016" max="11016" width="11.140625" customWidth="1"/>
    <col min="11017" max="11017" width="17.42578125" customWidth="1"/>
    <col min="11265" max="11265" width="10.28515625" customWidth="1"/>
    <col min="11266" max="11269" width="10.7109375" customWidth="1"/>
    <col min="11270" max="11270" width="11.7109375" customWidth="1"/>
    <col min="11271" max="11271" width="15.140625" customWidth="1"/>
    <col min="11272" max="11272" width="11.140625" customWidth="1"/>
    <col min="11273" max="11273" width="17.42578125" customWidth="1"/>
    <col min="11521" max="11521" width="10.28515625" customWidth="1"/>
    <col min="11522" max="11525" width="10.7109375" customWidth="1"/>
    <col min="11526" max="11526" width="11.7109375" customWidth="1"/>
    <col min="11527" max="11527" width="15.140625" customWidth="1"/>
    <col min="11528" max="11528" width="11.140625" customWidth="1"/>
    <col min="11529" max="11529" width="17.42578125" customWidth="1"/>
    <col min="11777" max="11777" width="10.28515625" customWidth="1"/>
    <col min="11778" max="11781" width="10.7109375" customWidth="1"/>
    <col min="11782" max="11782" width="11.7109375" customWidth="1"/>
    <col min="11783" max="11783" width="15.140625" customWidth="1"/>
    <col min="11784" max="11784" width="11.140625" customWidth="1"/>
    <col min="11785" max="11785" width="17.42578125" customWidth="1"/>
    <col min="12033" max="12033" width="10.28515625" customWidth="1"/>
    <col min="12034" max="12037" width="10.7109375" customWidth="1"/>
    <col min="12038" max="12038" width="11.7109375" customWidth="1"/>
    <col min="12039" max="12039" width="15.140625" customWidth="1"/>
    <col min="12040" max="12040" width="11.140625" customWidth="1"/>
    <col min="12041" max="12041" width="17.42578125" customWidth="1"/>
    <col min="12289" max="12289" width="10.28515625" customWidth="1"/>
    <col min="12290" max="12293" width="10.7109375" customWidth="1"/>
    <col min="12294" max="12294" width="11.7109375" customWidth="1"/>
    <col min="12295" max="12295" width="15.140625" customWidth="1"/>
    <col min="12296" max="12296" width="11.140625" customWidth="1"/>
    <col min="12297" max="12297" width="17.42578125" customWidth="1"/>
    <col min="12545" max="12545" width="10.28515625" customWidth="1"/>
    <col min="12546" max="12549" width="10.7109375" customWidth="1"/>
    <col min="12550" max="12550" width="11.7109375" customWidth="1"/>
    <col min="12551" max="12551" width="15.140625" customWidth="1"/>
    <col min="12552" max="12552" width="11.140625" customWidth="1"/>
    <col min="12553" max="12553" width="17.42578125" customWidth="1"/>
    <col min="12801" max="12801" width="10.28515625" customWidth="1"/>
    <col min="12802" max="12805" width="10.7109375" customWidth="1"/>
    <col min="12806" max="12806" width="11.7109375" customWidth="1"/>
    <col min="12807" max="12807" width="15.140625" customWidth="1"/>
    <col min="12808" max="12808" width="11.140625" customWidth="1"/>
    <col min="12809" max="12809" width="17.42578125" customWidth="1"/>
    <col min="13057" max="13057" width="10.28515625" customWidth="1"/>
    <col min="13058" max="13061" width="10.7109375" customWidth="1"/>
    <col min="13062" max="13062" width="11.7109375" customWidth="1"/>
    <col min="13063" max="13063" width="15.140625" customWidth="1"/>
    <col min="13064" max="13064" width="11.140625" customWidth="1"/>
    <col min="13065" max="13065" width="17.42578125" customWidth="1"/>
    <col min="13313" max="13313" width="10.28515625" customWidth="1"/>
    <col min="13314" max="13317" width="10.7109375" customWidth="1"/>
    <col min="13318" max="13318" width="11.7109375" customWidth="1"/>
    <col min="13319" max="13319" width="15.140625" customWidth="1"/>
    <col min="13320" max="13320" width="11.140625" customWidth="1"/>
    <col min="13321" max="13321" width="17.42578125" customWidth="1"/>
    <col min="13569" max="13569" width="10.28515625" customWidth="1"/>
    <col min="13570" max="13573" width="10.7109375" customWidth="1"/>
    <col min="13574" max="13574" width="11.7109375" customWidth="1"/>
    <col min="13575" max="13575" width="15.140625" customWidth="1"/>
    <col min="13576" max="13576" width="11.140625" customWidth="1"/>
    <col min="13577" max="13577" width="17.42578125" customWidth="1"/>
    <col min="13825" max="13825" width="10.28515625" customWidth="1"/>
    <col min="13826" max="13829" width="10.7109375" customWidth="1"/>
    <col min="13830" max="13830" width="11.7109375" customWidth="1"/>
    <col min="13831" max="13831" width="15.140625" customWidth="1"/>
    <col min="13832" max="13832" width="11.140625" customWidth="1"/>
    <col min="13833" max="13833" width="17.42578125" customWidth="1"/>
    <col min="14081" max="14081" width="10.28515625" customWidth="1"/>
    <col min="14082" max="14085" width="10.7109375" customWidth="1"/>
    <col min="14086" max="14086" width="11.7109375" customWidth="1"/>
    <col min="14087" max="14087" width="15.140625" customWidth="1"/>
    <col min="14088" max="14088" width="11.140625" customWidth="1"/>
    <col min="14089" max="14089" width="17.42578125" customWidth="1"/>
    <col min="14337" max="14337" width="10.28515625" customWidth="1"/>
    <col min="14338" max="14341" width="10.7109375" customWidth="1"/>
    <col min="14342" max="14342" width="11.7109375" customWidth="1"/>
    <col min="14343" max="14343" width="15.140625" customWidth="1"/>
    <col min="14344" max="14344" width="11.140625" customWidth="1"/>
    <col min="14345" max="14345" width="17.42578125" customWidth="1"/>
    <col min="14593" max="14593" width="10.28515625" customWidth="1"/>
    <col min="14594" max="14597" width="10.7109375" customWidth="1"/>
    <col min="14598" max="14598" width="11.7109375" customWidth="1"/>
    <col min="14599" max="14599" width="15.140625" customWidth="1"/>
    <col min="14600" max="14600" width="11.140625" customWidth="1"/>
    <col min="14601" max="14601" width="17.42578125" customWidth="1"/>
    <col min="14849" max="14849" width="10.28515625" customWidth="1"/>
    <col min="14850" max="14853" width="10.7109375" customWidth="1"/>
    <col min="14854" max="14854" width="11.7109375" customWidth="1"/>
    <col min="14855" max="14855" width="15.140625" customWidth="1"/>
    <col min="14856" max="14856" width="11.140625" customWidth="1"/>
    <col min="14857" max="14857" width="17.42578125" customWidth="1"/>
    <col min="15105" max="15105" width="10.28515625" customWidth="1"/>
    <col min="15106" max="15109" width="10.7109375" customWidth="1"/>
    <col min="15110" max="15110" width="11.7109375" customWidth="1"/>
    <col min="15111" max="15111" width="15.140625" customWidth="1"/>
    <col min="15112" max="15112" width="11.140625" customWidth="1"/>
    <col min="15113" max="15113" width="17.42578125" customWidth="1"/>
    <col min="15361" max="15361" width="10.28515625" customWidth="1"/>
    <col min="15362" max="15365" width="10.7109375" customWidth="1"/>
    <col min="15366" max="15366" width="11.7109375" customWidth="1"/>
    <col min="15367" max="15367" width="15.140625" customWidth="1"/>
    <col min="15368" max="15368" width="11.140625" customWidth="1"/>
    <col min="15369" max="15369" width="17.42578125" customWidth="1"/>
    <col min="15617" max="15617" width="10.28515625" customWidth="1"/>
    <col min="15618" max="15621" width="10.7109375" customWidth="1"/>
    <col min="15622" max="15622" width="11.7109375" customWidth="1"/>
    <col min="15623" max="15623" width="15.140625" customWidth="1"/>
    <col min="15624" max="15624" width="11.140625" customWidth="1"/>
    <col min="15625" max="15625" width="17.42578125" customWidth="1"/>
    <col min="15873" max="15873" width="10.28515625" customWidth="1"/>
    <col min="15874" max="15877" width="10.7109375" customWidth="1"/>
    <col min="15878" max="15878" width="11.7109375" customWidth="1"/>
    <col min="15879" max="15879" width="15.140625" customWidth="1"/>
    <col min="15880" max="15880" width="11.140625" customWidth="1"/>
    <col min="15881" max="15881" width="17.42578125" customWidth="1"/>
    <col min="16129" max="16129" width="10.28515625" customWidth="1"/>
    <col min="16130" max="16133" width="10.7109375" customWidth="1"/>
    <col min="16134" max="16134" width="11.7109375" customWidth="1"/>
    <col min="16135" max="16135" width="15.140625" customWidth="1"/>
    <col min="16136" max="16136" width="11.140625" customWidth="1"/>
    <col min="16137" max="16137" width="17.42578125" customWidth="1"/>
  </cols>
  <sheetData>
    <row r="1" spans="1:11" s="363" customFormat="1" ht="16.5" thickBot="1">
      <c r="A1" s="361" t="s">
        <v>175</v>
      </c>
      <c r="B1" s="361"/>
      <c r="C1" s="361"/>
      <c r="D1" s="361"/>
      <c r="E1" s="361"/>
      <c r="F1" s="361"/>
      <c r="G1" s="361"/>
      <c r="H1" s="361"/>
      <c r="I1" s="362"/>
      <c r="J1" s="362"/>
      <c r="K1" s="362"/>
    </row>
    <row r="2" spans="1:11" s="363" customFormat="1" ht="4.5" customHeight="1">
      <c r="A2" s="605"/>
      <c r="B2" s="606"/>
      <c r="C2" s="606"/>
      <c r="D2" s="606"/>
      <c r="E2" s="606"/>
      <c r="F2" s="606"/>
      <c r="G2" s="606"/>
      <c r="H2" s="606"/>
      <c r="I2" s="364"/>
      <c r="J2" s="364"/>
    </row>
    <row r="3" spans="1:11" s="366" customFormat="1" ht="12" customHeight="1">
      <c r="A3" s="365" t="s">
        <v>176</v>
      </c>
      <c r="C3" s="365" t="s">
        <v>177</v>
      </c>
      <c r="I3" s="367" t="s">
        <v>22</v>
      </c>
    </row>
    <row r="4" spans="1:11" s="366" customFormat="1" ht="18.75" customHeight="1">
      <c r="A4" s="607" t="s">
        <v>239</v>
      </c>
      <c r="B4" s="607"/>
      <c r="C4" s="607"/>
      <c r="D4" s="607"/>
      <c r="E4" s="607"/>
      <c r="F4" s="607"/>
      <c r="G4" s="607"/>
      <c r="H4" s="608"/>
      <c r="I4" s="368"/>
      <c r="J4" s="369"/>
      <c r="K4" s="369"/>
    </row>
    <row r="5" spans="1:11" s="366" customFormat="1" ht="12">
      <c r="A5" s="370" t="s">
        <v>1</v>
      </c>
      <c r="B5" s="370"/>
      <c r="C5" s="370"/>
      <c r="D5" s="371"/>
      <c r="E5" s="372"/>
      <c r="F5" s="373"/>
      <c r="I5" s="370" t="s">
        <v>19</v>
      </c>
    </row>
    <row r="6" spans="1:11" s="366" customFormat="1" ht="18.75" customHeight="1">
      <c r="A6" s="609"/>
      <c r="B6" s="609"/>
      <c r="C6" s="609"/>
      <c r="D6" s="609"/>
      <c r="E6" s="609"/>
      <c r="F6" s="609"/>
      <c r="G6" s="610"/>
      <c r="H6" s="610"/>
      <c r="I6" s="611"/>
      <c r="J6" s="610"/>
      <c r="K6" s="610"/>
    </row>
    <row r="7" spans="1:11" s="366" customFormat="1" ht="12" customHeight="1">
      <c r="A7" s="370" t="s">
        <v>178</v>
      </c>
      <c r="B7" s="370"/>
      <c r="C7" s="371"/>
      <c r="I7" s="370" t="s">
        <v>179</v>
      </c>
    </row>
    <row r="8" spans="1:11" s="366" customFormat="1" ht="21" customHeight="1">
      <c r="A8" s="612"/>
      <c r="B8" s="612"/>
      <c r="C8" s="612"/>
      <c r="D8" s="612"/>
      <c r="E8" s="612"/>
      <c r="F8" s="612"/>
      <c r="G8" s="369"/>
      <c r="H8" s="369"/>
      <c r="I8" s="374"/>
      <c r="J8" s="369"/>
      <c r="K8" s="369"/>
    </row>
    <row r="9" spans="1:11" s="366" customFormat="1" ht="12" customHeight="1">
      <c r="G9" s="375"/>
      <c r="I9" s="365"/>
    </row>
    <row r="10" spans="1:11" s="363" customFormat="1" ht="16.5" thickBot="1">
      <c r="A10" s="361" t="s">
        <v>180</v>
      </c>
      <c r="B10" s="361"/>
      <c r="C10" s="361"/>
      <c r="D10" s="361"/>
      <c r="E10" s="361"/>
      <c r="F10" s="361"/>
      <c r="G10" s="361"/>
      <c r="H10" s="361"/>
      <c r="I10" s="362"/>
      <c r="J10" s="362"/>
      <c r="K10" s="362"/>
    </row>
    <row r="11" spans="1:11" s="363" customFormat="1" ht="15.75">
      <c r="A11" s="376" t="s">
        <v>181</v>
      </c>
      <c r="B11" s="377"/>
      <c r="C11" s="377"/>
      <c r="D11" s="377"/>
      <c r="E11" s="377"/>
      <c r="F11" s="377"/>
      <c r="G11" s="151"/>
      <c r="H11" s="377"/>
      <c r="I11" s="364"/>
      <c r="J11" s="364"/>
    </row>
    <row r="12" spans="1:11" s="363" customFormat="1" ht="15.75" hidden="1">
      <c r="A12" s="376" t="s">
        <v>182</v>
      </c>
      <c r="B12" s="377"/>
      <c r="C12" s="377"/>
      <c r="D12" s="377"/>
      <c r="E12" s="377"/>
      <c r="F12" s="377"/>
      <c r="G12" s="151"/>
      <c r="H12" s="377"/>
      <c r="I12" s="364"/>
      <c r="J12" s="364"/>
    </row>
    <row r="13" spans="1:11" ht="6.75" customHeight="1"/>
    <row r="14" spans="1:11" ht="22.5" customHeight="1">
      <c r="A14" s="392" t="s">
        <v>183</v>
      </c>
      <c r="B14" s="618" t="s">
        <v>184</v>
      </c>
      <c r="C14" s="618"/>
      <c r="D14" s="619" t="s">
        <v>185</v>
      </c>
      <c r="E14" s="619"/>
      <c r="F14" s="392" t="s">
        <v>186</v>
      </c>
      <c r="G14" s="393" t="s">
        <v>187</v>
      </c>
      <c r="H14" s="392" t="s">
        <v>188</v>
      </c>
      <c r="I14" s="618" t="s">
        <v>189</v>
      </c>
      <c r="J14" s="620"/>
      <c r="K14" s="620"/>
    </row>
    <row r="15" spans="1:11" s="381" customFormat="1" ht="15" customHeight="1">
      <c r="A15" s="378"/>
      <c r="B15" s="613"/>
      <c r="C15" s="614"/>
      <c r="D15" s="615"/>
      <c r="E15" s="616"/>
      <c r="F15" s="379"/>
      <c r="G15" s="466"/>
      <c r="H15" s="380">
        <f>IF(F15&gt;0,1.5,0)</f>
        <v>0</v>
      </c>
      <c r="I15" s="617"/>
      <c r="J15" s="617"/>
      <c r="K15" s="617"/>
    </row>
    <row r="16" spans="1:11">
      <c r="A16" s="378"/>
      <c r="B16" s="613"/>
      <c r="C16" s="614"/>
      <c r="D16" s="615"/>
      <c r="E16" s="616"/>
      <c r="F16" s="382"/>
      <c r="G16" s="466"/>
      <c r="H16" s="380">
        <f t="shared" ref="H16:H79" si="0">IF(F16&gt;0,1.5,0)</f>
        <v>0</v>
      </c>
      <c r="I16" s="617"/>
      <c r="J16" s="617"/>
      <c r="K16" s="617"/>
    </row>
    <row r="17" spans="1:11">
      <c r="A17" s="378"/>
      <c r="B17" s="613"/>
      <c r="C17" s="614"/>
      <c r="D17" s="615"/>
      <c r="E17" s="616"/>
      <c r="F17" s="382"/>
      <c r="G17" s="466"/>
      <c r="H17" s="380">
        <f t="shared" si="0"/>
        <v>0</v>
      </c>
      <c r="I17" s="617"/>
      <c r="J17" s="617"/>
      <c r="K17" s="617"/>
    </row>
    <row r="18" spans="1:11">
      <c r="A18" s="378"/>
      <c r="B18" s="613"/>
      <c r="C18" s="614"/>
      <c r="D18" s="615"/>
      <c r="E18" s="616"/>
      <c r="F18" s="382"/>
      <c r="G18" s="466"/>
      <c r="H18" s="380">
        <f t="shared" si="0"/>
        <v>0</v>
      </c>
      <c r="I18" s="617"/>
      <c r="J18" s="617"/>
      <c r="K18" s="617"/>
    </row>
    <row r="19" spans="1:11">
      <c r="A19" s="378"/>
      <c r="B19" s="613"/>
      <c r="C19" s="614"/>
      <c r="D19" s="615"/>
      <c r="E19" s="616"/>
      <c r="F19" s="382"/>
      <c r="G19" s="466"/>
      <c r="H19" s="380">
        <f t="shared" si="0"/>
        <v>0</v>
      </c>
      <c r="I19" s="617"/>
      <c r="J19" s="617"/>
      <c r="K19" s="617"/>
    </row>
    <row r="20" spans="1:11">
      <c r="A20" s="378"/>
      <c r="B20" s="613"/>
      <c r="C20" s="614"/>
      <c r="D20" s="615"/>
      <c r="E20" s="616"/>
      <c r="F20" s="382"/>
      <c r="G20" s="466"/>
      <c r="H20" s="380">
        <f t="shared" si="0"/>
        <v>0</v>
      </c>
      <c r="I20" s="617"/>
      <c r="J20" s="617"/>
      <c r="K20" s="617"/>
    </row>
    <row r="21" spans="1:11">
      <c r="A21" s="378"/>
      <c r="B21" s="613"/>
      <c r="C21" s="614"/>
      <c r="D21" s="615"/>
      <c r="E21" s="616"/>
      <c r="F21" s="382"/>
      <c r="G21" s="466"/>
      <c r="H21" s="380">
        <f t="shared" si="0"/>
        <v>0</v>
      </c>
      <c r="I21" s="617"/>
      <c r="J21" s="617"/>
      <c r="K21" s="617"/>
    </row>
    <row r="22" spans="1:11">
      <c r="A22" s="378"/>
      <c r="B22" s="613"/>
      <c r="C22" s="614"/>
      <c r="D22" s="615"/>
      <c r="E22" s="616"/>
      <c r="F22" s="382"/>
      <c r="G22" s="466"/>
      <c r="H22" s="380">
        <f t="shared" si="0"/>
        <v>0</v>
      </c>
      <c r="I22" s="617"/>
      <c r="J22" s="617"/>
      <c r="K22" s="617"/>
    </row>
    <row r="23" spans="1:11">
      <c r="A23" s="378"/>
      <c r="B23" s="613"/>
      <c r="C23" s="614"/>
      <c r="D23" s="615"/>
      <c r="E23" s="616"/>
      <c r="F23" s="382"/>
      <c r="G23" s="466"/>
      <c r="H23" s="380">
        <f t="shared" si="0"/>
        <v>0</v>
      </c>
      <c r="I23" s="617"/>
      <c r="J23" s="617"/>
      <c r="K23" s="617"/>
    </row>
    <row r="24" spans="1:11">
      <c r="A24" s="378"/>
      <c r="B24" s="613"/>
      <c r="C24" s="614"/>
      <c r="D24" s="615"/>
      <c r="E24" s="616"/>
      <c r="F24" s="382"/>
      <c r="G24" s="466"/>
      <c r="H24" s="380">
        <f t="shared" si="0"/>
        <v>0</v>
      </c>
      <c r="I24" s="617"/>
      <c r="J24" s="617"/>
      <c r="K24" s="617"/>
    </row>
    <row r="25" spans="1:11">
      <c r="A25" s="378"/>
      <c r="B25" s="613"/>
      <c r="C25" s="614"/>
      <c r="D25" s="615"/>
      <c r="E25" s="616"/>
      <c r="F25" s="382"/>
      <c r="G25" s="466"/>
      <c r="H25" s="380">
        <f t="shared" si="0"/>
        <v>0</v>
      </c>
      <c r="I25" s="617"/>
      <c r="J25" s="617"/>
      <c r="K25" s="617"/>
    </row>
    <row r="26" spans="1:11">
      <c r="A26" s="378"/>
      <c r="B26" s="613"/>
      <c r="C26" s="614"/>
      <c r="D26" s="615"/>
      <c r="E26" s="616"/>
      <c r="F26" s="382"/>
      <c r="G26" s="466"/>
      <c r="H26" s="380">
        <f t="shared" si="0"/>
        <v>0</v>
      </c>
      <c r="I26" s="617"/>
      <c r="J26" s="617"/>
      <c r="K26" s="617"/>
    </row>
    <row r="27" spans="1:11">
      <c r="A27" s="378"/>
      <c r="B27" s="613"/>
      <c r="C27" s="614"/>
      <c r="D27" s="615"/>
      <c r="E27" s="616"/>
      <c r="F27" s="382"/>
      <c r="G27" s="466"/>
      <c r="H27" s="380">
        <f t="shared" si="0"/>
        <v>0</v>
      </c>
      <c r="I27" s="617"/>
      <c r="J27" s="617"/>
      <c r="K27" s="617"/>
    </row>
    <row r="28" spans="1:11">
      <c r="A28" s="378"/>
      <c r="B28" s="613"/>
      <c r="C28" s="614"/>
      <c r="D28" s="615"/>
      <c r="E28" s="616"/>
      <c r="F28" s="382"/>
      <c r="G28" s="466"/>
      <c r="H28" s="380">
        <f t="shared" si="0"/>
        <v>0</v>
      </c>
      <c r="I28" s="617"/>
      <c r="J28" s="617"/>
      <c r="K28" s="617"/>
    </row>
    <row r="29" spans="1:11">
      <c r="A29" s="378"/>
      <c r="B29" s="613"/>
      <c r="C29" s="614"/>
      <c r="D29" s="615"/>
      <c r="E29" s="616"/>
      <c r="F29" s="382"/>
      <c r="G29" s="466"/>
      <c r="H29" s="380">
        <f t="shared" si="0"/>
        <v>0</v>
      </c>
      <c r="I29" s="617"/>
      <c r="J29" s="617"/>
      <c r="K29" s="617"/>
    </row>
    <row r="30" spans="1:11">
      <c r="A30" s="378"/>
      <c r="B30" s="613"/>
      <c r="C30" s="614"/>
      <c r="D30" s="615"/>
      <c r="E30" s="616"/>
      <c r="F30" s="382"/>
      <c r="G30" s="466"/>
      <c r="H30" s="380">
        <f t="shared" si="0"/>
        <v>0</v>
      </c>
      <c r="I30" s="617"/>
      <c r="J30" s="617"/>
      <c r="K30" s="617"/>
    </row>
    <row r="31" spans="1:11">
      <c r="A31" s="378"/>
      <c r="B31" s="613"/>
      <c r="C31" s="614"/>
      <c r="D31" s="615"/>
      <c r="E31" s="616"/>
      <c r="F31" s="382"/>
      <c r="G31" s="466"/>
      <c r="H31" s="380">
        <f t="shared" si="0"/>
        <v>0</v>
      </c>
      <c r="I31" s="617"/>
      <c r="J31" s="617"/>
      <c r="K31" s="617"/>
    </row>
    <row r="32" spans="1:11">
      <c r="A32" s="378"/>
      <c r="B32" s="613"/>
      <c r="C32" s="614"/>
      <c r="D32" s="615"/>
      <c r="E32" s="616"/>
      <c r="F32" s="382"/>
      <c r="G32" s="466"/>
      <c r="H32" s="380">
        <f t="shared" si="0"/>
        <v>0</v>
      </c>
      <c r="I32" s="617"/>
      <c r="J32" s="617"/>
      <c r="K32" s="617"/>
    </row>
    <row r="33" spans="1:11">
      <c r="A33" s="378"/>
      <c r="B33" s="613"/>
      <c r="C33" s="614"/>
      <c r="D33" s="615"/>
      <c r="E33" s="616"/>
      <c r="F33" s="382"/>
      <c r="G33" s="466"/>
      <c r="H33" s="380">
        <f t="shared" si="0"/>
        <v>0</v>
      </c>
      <c r="I33" s="617"/>
      <c r="J33" s="617"/>
      <c r="K33" s="617"/>
    </row>
    <row r="34" spans="1:11">
      <c r="A34" s="378"/>
      <c r="B34" s="613"/>
      <c r="C34" s="614"/>
      <c r="D34" s="615"/>
      <c r="E34" s="616"/>
      <c r="F34" s="382"/>
      <c r="G34" s="466"/>
      <c r="H34" s="380">
        <f t="shared" si="0"/>
        <v>0</v>
      </c>
      <c r="I34" s="617"/>
      <c r="J34" s="617"/>
      <c r="K34" s="617"/>
    </row>
    <row r="35" spans="1:11">
      <c r="A35" s="378"/>
      <c r="B35" s="613"/>
      <c r="C35" s="614"/>
      <c r="D35" s="615"/>
      <c r="E35" s="616"/>
      <c r="F35" s="382"/>
      <c r="G35" s="466"/>
      <c r="H35" s="380">
        <f t="shared" si="0"/>
        <v>0</v>
      </c>
      <c r="I35" s="617"/>
      <c r="J35" s="617"/>
      <c r="K35" s="617"/>
    </row>
    <row r="36" spans="1:11">
      <c r="A36" s="378"/>
      <c r="B36" s="613"/>
      <c r="C36" s="614"/>
      <c r="D36" s="615"/>
      <c r="E36" s="616"/>
      <c r="F36" s="382"/>
      <c r="G36" s="466"/>
      <c r="H36" s="380">
        <f t="shared" si="0"/>
        <v>0</v>
      </c>
      <c r="I36" s="617"/>
      <c r="J36" s="617"/>
      <c r="K36" s="617"/>
    </row>
    <row r="37" spans="1:11">
      <c r="A37" s="378"/>
      <c r="B37" s="613"/>
      <c r="C37" s="614"/>
      <c r="D37" s="615"/>
      <c r="E37" s="616"/>
      <c r="F37" s="382"/>
      <c r="G37" s="466"/>
      <c r="H37" s="380">
        <f t="shared" si="0"/>
        <v>0</v>
      </c>
      <c r="I37" s="617"/>
      <c r="J37" s="617"/>
      <c r="K37" s="617"/>
    </row>
    <row r="38" spans="1:11">
      <c r="A38" s="378"/>
      <c r="B38" s="613"/>
      <c r="C38" s="614"/>
      <c r="D38" s="615"/>
      <c r="E38" s="616"/>
      <c r="F38" s="382"/>
      <c r="G38" s="466"/>
      <c r="H38" s="380">
        <f t="shared" si="0"/>
        <v>0</v>
      </c>
      <c r="I38" s="617"/>
      <c r="J38" s="617"/>
      <c r="K38" s="617"/>
    </row>
    <row r="39" spans="1:11">
      <c r="A39" s="378"/>
      <c r="B39" s="613"/>
      <c r="C39" s="614"/>
      <c r="D39" s="615"/>
      <c r="E39" s="616"/>
      <c r="F39" s="382"/>
      <c r="G39" s="466"/>
      <c r="H39" s="380">
        <f t="shared" si="0"/>
        <v>0</v>
      </c>
      <c r="I39" s="617"/>
      <c r="J39" s="617"/>
      <c r="K39" s="617"/>
    </row>
    <row r="40" spans="1:11">
      <c r="A40" s="378"/>
      <c r="B40" s="613"/>
      <c r="C40" s="614"/>
      <c r="D40" s="615"/>
      <c r="E40" s="616"/>
      <c r="F40" s="382"/>
      <c r="G40" s="466"/>
      <c r="H40" s="380">
        <f t="shared" si="0"/>
        <v>0</v>
      </c>
      <c r="I40" s="617"/>
      <c r="J40" s="617"/>
      <c r="K40" s="617"/>
    </row>
    <row r="41" spans="1:11">
      <c r="A41" s="378"/>
      <c r="B41" s="613"/>
      <c r="C41" s="614"/>
      <c r="D41" s="615"/>
      <c r="E41" s="616"/>
      <c r="F41" s="382"/>
      <c r="G41" s="466"/>
      <c r="H41" s="380">
        <f t="shared" si="0"/>
        <v>0</v>
      </c>
      <c r="I41" s="617"/>
      <c r="J41" s="617"/>
      <c r="K41" s="617"/>
    </row>
    <row r="42" spans="1:11">
      <c r="A42" s="378"/>
      <c r="B42" s="613"/>
      <c r="C42" s="614"/>
      <c r="D42" s="615"/>
      <c r="E42" s="616"/>
      <c r="F42" s="382"/>
      <c r="G42" s="466"/>
      <c r="H42" s="380">
        <f t="shared" si="0"/>
        <v>0</v>
      </c>
      <c r="I42" s="617"/>
      <c r="J42" s="617"/>
      <c r="K42" s="617"/>
    </row>
    <row r="43" spans="1:11">
      <c r="A43" s="378"/>
      <c r="B43" s="613"/>
      <c r="C43" s="614"/>
      <c r="D43" s="615"/>
      <c r="E43" s="616"/>
      <c r="F43" s="382"/>
      <c r="G43" s="466"/>
      <c r="H43" s="380">
        <f t="shared" si="0"/>
        <v>0</v>
      </c>
      <c r="I43" s="617"/>
      <c r="J43" s="617"/>
      <c r="K43" s="617"/>
    </row>
    <row r="44" spans="1:11">
      <c r="A44" s="378"/>
      <c r="B44" s="613"/>
      <c r="C44" s="614"/>
      <c r="D44" s="615"/>
      <c r="E44" s="616"/>
      <c r="F44" s="382"/>
      <c r="G44" s="466"/>
      <c r="H44" s="380">
        <f t="shared" si="0"/>
        <v>0</v>
      </c>
      <c r="I44" s="617"/>
      <c r="J44" s="617"/>
      <c r="K44" s="617"/>
    </row>
    <row r="45" spans="1:11">
      <c r="A45" s="378"/>
      <c r="B45" s="613"/>
      <c r="C45" s="614"/>
      <c r="D45" s="615"/>
      <c r="E45" s="616"/>
      <c r="F45" s="382"/>
      <c r="G45" s="466"/>
      <c r="H45" s="380">
        <f t="shared" si="0"/>
        <v>0</v>
      </c>
      <c r="I45" s="617"/>
      <c r="J45" s="617"/>
      <c r="K45" s="617"/>
    </row>
    <row r="46" spans="1:11">
      <c r="A46" s="378"/>
      <c r="B46" s="613"/>
      <c r="C46" s="614"/>
      <c r="D46" s="615"/>
      <c r="E46" s="616"/>
      <c r="F46" s="382"/>
      <c r="G46" s="466"/>
      <c r="H46" s="380">
        <f t="shared" si="0"/>
        <v>0</v>
      </c>
      <c r="I46" s="617"/>
      <c r="J46" s="617"/>
      <c r="K46" s="617"/>
    </row>
    <row r="47" spans="1:11">
      <c r="A47" s="378"/>
      <c r="B47" s="613"/>
      <c r="C47" s="614"/>
      <c r="D47" s="615"/>
      <c r="E47" s="616"/>
      <c r="F47" s="382"/>
      <c r="G47" s="466"/>
      <c r="H47" s="380">
        <f t="shared" si="0"/>
        <v>0</v>
      </c>
      <c r="I47" s="617"/>
      <c r="J47" s="617"/>
      <c r="K47" s="617"/>
    </row>
    <row r="48" spans="1:11">
      <c r="A48" s="378"/>
      <c r="B48" s="613"/>
      <c r="C48" s="614"/>
      <c r="D48" s="615"/>
      <c r="E48" s="616"/>
      <c r="F48" s="382"/>
      <c r="G48" s="466"/>
      <c r="H48" s="380">
        <f t="shared" si="0"/>
        <v>0</v>
      </c>
      <c r="I48" s="617"/>
      <c r="J48" s="617"/>
      <c r="K48" s="617"/>
    </row>
    <row r="49" spans="1:11">
      <c r="A49" s="378"/>
      <c r="B49" s="613"/>
      <c r="C49" s="614"/>
      <c r="D49" s="615"/>
      <c r="E49" s="616"/>
      <c r="F49" s="382"/>
      <c r="G49" s="466"/>
      <c r="H49" s="380">
        <f t="shared" si="0"/>
        <v>0</v>
      </c>
      <c r="I49" s="617"/>
      <c r="J49" s="617"/>
      <c r="K49" s="617"/>
    </row>
    <row r="50" spans="1:11">
      <c r="A50" s="378"/>
      <c r="B50" s="613"/>
      <c r="C50" s="614"/>
      <c r="D50" s="615"/>
      <c r="E50" s="616"/>
      <c r="F50" s="382"/>
      <c r="G50" s="466"/>
      <c r="H50" s="380">
        <f t="shared" si="0"/>
        <v>0</v>
      </c>
      <c r="I50" s="617"/>
      <c r="J50" s="617"/>
      <c r="K50" s="617"/>
    </row>
    <row r="51" spans="1:11">
      <c r="A51" s="378"/>
      <c r="B51" s="613"/>
      <c r="C51" s="614"/>
      <c r="D51" s="615"/>
      <c r="E51" s="616"/>
      <c r="F51" s="382"/>
      <c r="G51" s="466"/>
      <c r="H51" s="380">
        <f t="shared" si="0"/>
        <v>0</v>
      </c>
      <c r="I51" s="617"/>
      <c r="J51" s="617"/>
      <c r="K51" s="617"/>
    </row>
    <row r="52" spans="1:11">
      <c r="A52" s="378"/>
      <c r="B52" s="613"/>
      <c r="C52" s="614"/>
      <c r="D52" s="615"/>
      <c r="E52" s="616"/>
      <c r="F52" s="382"/>
      <c r="G52" s="466"/>
      <c r="H52" s="380">
        <f t="shared" si="0"/>
        <v>0</v>
      </c>
      <c r="I52" s="617"/>
      <c r="J52" s="617"/>
      <c r="K52" s="617"/>
    </row>
    <row r="53" spans="1:11">
      <c r="A53" s="378"/>
      <c r="B53" s="613"/>
      <c r="C53" s="614"/>
      <c r="D53" s="615"/>
      <c r="E53" s="616"/>
      <c r="F53" s="382"/>
      <c r="G53" s="466"/>
      <c r="H53" s="380">
        <f t="shared" si="0"/>
        <v>0</v>
      </c>
      <c r="I53" s="617"/>
      <c r="J53" s="617"/>
      <c r="K53" s="617"/>
    </row>
    <row r="54" spans="1:11">
      <c r="A54" s="378"/>
      <c r="B54" s="613"/>
      <c r="C54" s="614"/>
      <c r="D54" s="615"/>
      <c r="E54" s="616"/>
      <c r="F54" s="382"/>
      <c r="G54" s="466"/>
      <c r="H54" s="380">
        <f t="shared" si="0"/>
        <v>0</v>
      </c>
      <c r="I54" s="617"/>
      <c r="J54" s="617"/>
      <c r="K54" s="617"/>
    </row>
    <row r="55" spans="1:11">
      <c r="A55" s="378"/>
      <c r="B55" s="613"/>
      <c r="C55" s="614"/>
      <c r="D55" s="615"/>
      <c r="E55" s="616"/>
      <c r="F55" s="382"/>
      <c r="G55" s="466"/>
      <c r="H55" s="380">
        <f t="shared" si="0"/>
        <v>0</v>
      </c>
      <c r="I55" s="617"/>
      <c r="J55" s="617"/>
      <c r="K55" s="617"/>
    </row>
    <row r="56" spans="1:11">
      <c r="A56" s="378"/>
      <c r="B56" s="613"/>
      <c r="C56" s="614"/>
      <c r="D56" s="615"/>
      <c r="E56" s="616"/>
      <c r="F56" s="382"/>
      <c r="G56" s="466"/>
      <c r="H56" s="380">
        <f t="shared" si="0"/>
        <v>0</v>
      </c>
      <c r="I56" s="617"/>
      <c r="J56" s="617"/>
      <c r="K56" s="617"/>
    </row>
    <row r="57" spans="1:11">
      <c r="A57" s="378"/>
      <c r="B57" s="613"/>
      <c r="C57" s="614"/>
      <c r="D57" s="615"/>
      <c r="E57" s="616"/>
      <c r="F57" s="382"/>
      <c r="G57" s="466"/>
      <c r="H57" s="380">
        <f t="shared" si="0"/>
        <v>0</v>
      </c>
      <c r="I57" s="617"/>
      <c r="J57" s="617"/>
      <c r="K57" s="617"/>
    </row>
    <row r="58" spans="1:11">
      <c r="A58" s="378"/>
      <c r="B58" s="613"/>
      <c r="C58" s="614"/>
      <c r="D58" s="615"/>
      <c r="E58" s="616"/>
      <c r="F58" s="382"/>
      <c r="G58" s="466"/>
      <c r="H58" s="380">
        <f t="shared" si="0"/>
        <v>0</v>
      </c>
      <c r="I58" s="617"/>
      <c r="J58" s="617"/>
      <c r="K58" s="617"/>
    </row>
    <row r="59" spans="1:11">
      <c r="A59" s="378"/>
      <c r="B59" s="613"/>
      <c r="C59" s="614"/>
      <c r="D59" s="615"/>
      <c r="E59" s="616"/>
      <c r="F59" s="382"/>
      <c r="G59" s="466"/>
      <c r="H59" s="380">
        <f t="shared" si="0"/>
        <v>0</v>
      </c>
      <c r="I59" s="617"/>
      <c r="J59" s="617"/>
      <c r="K59" s="617"/>
    </row>
    <row r="60" spans="1:11">
      <c r="A60" s="378"/>
      <c r="B60" s="613"/>
      <c r="C60" s="614"/>
      <c r="D60" s="615"/>
      <c r="E60" s="616"/>
      <c r="F60" s="382"/>
      <c r="G60" s="466"/>
      <c r="H60" s="380">
        <f t="shared" si="0"/>
        <v>0</v>
      </c>
      <c r="I60" s="617"/>
      <c r="J60" s="617"/>
      <c r="K60" s="617"/>
    </row>
    <row r="61" spans="1:11">
      <c r="A61" s="378"/>
      <c r="B61" s="613"/>
      <c r="C61" s="614"/>
      <c r="D61" s="615"/>
      <c r="E61" s="616"/>
      <c r="F61" s="382"/>
      <c r="G61" s="466"/>
      <c r="H61" s="380">
        <f t="shared" si="0"/>
        <v>0</v>
      </c>
      <c r="I61" s="617"/>
      <c r="J61" s="617"/>
      <c r="K61" s="617"/>
    </row>
    <row r="62" spans="1:11">
      <c r="A62" s="378"/>
      <c r="B62" s="613"/>
      <c r="C62" s="614"/>
      <c r="D62" s="615"/>
      <c r="E62" s="616"/>
      <c r="F62" s="382"/>
      <c r="G62" s="466"/>
      <c r="H62" s="380">
        <f t="shared" si="0"/>
        <v>0</v>
      </c>
      <c r="I62" s="617"/>
      <c r="J62" s="617"/>
      <c r="K62" s="617"/>
    </row>
    <row r="63" spans="1:11">
      <c r="A63" s="378"/>
      <c r="B63" s="613"/>
      <c r="C63" s="614"/>
      <c r="D63" s="615"/>
      <c r="E63" s="616"/>
      <c r="F63" s="382"/>
      <c r="G63" s="466"/>
      <c r="H63" s="380">
        <f t="shared" si="0"/>
        <v>0</v>
      </c>
      <c r="I63" s="617"/>
      <c r="J63" s="617"/>
      <c r="K63" s="617"/>
    </row>
    <row r="64" spans="1:11" hidden="1">
      <c r="A64" s="378"/>
      <c r="B64" s="613"/>
      <c r="C64" s="614"/>
      <c r="D64" s="615"/>
      <c r="E64" s="616"/>
      <c r="F64" s="382"/>
      <c r="G64" s="466"/>
      <c r="H64" s="380">
        <f t="shared" si="0"/>
        <v>0</v>
      </c>
      <c r="I64" s="617"/>
      <c r="J64" s="617"/>
      <c r="K64" s="617"/>
    </row>
    <row r="65" spans="1:11" hidden="1">
      <c r="A65" s="378"/>
      <c r="B65" s="613"/>
      <c r="C65" s="614"/>
      <c r="D65" s="615"/>
      <c r="E65" s="616"/>
      <c r="F65" s="382"/>
      <c r="G65" s="466"/>
      <c r="H65" s="380">
        <f t="shared" si="0"/>
        <v>0</v>
      </c>
      <c r="I65" s="617"/>
      <c r="J65" s="617"/>
      <c r="K65" s="617"/>
    </row>
    <row r="66" spans="1:11" hidden="1">
      <c r="A66" s="378"/>
      <c r="B66" s="613"/>
      <c r="C66" s="614"/>
      <c r="D66" s="615"/>
      <c r="E66" s="616"/>
      <c r="F66" s="382"/>
      <c r="G66" s="466"/>
      <c r="H66" s="380">
        <f t="shared" si="0"/>
        <v>0</v>
      </c>
      <c r="I66" s="617"/>
      <c r="J66" s="617"/>
      <c r="K66" s="617"/>
    </row>
    <row r="67" spans="1:11" hidden="1">
      <c r="A67" s="378"/>
      <c r="B67" s="613"/>
      <c r="C67" s="614"/>
      <c r="D67" s="615"/>
      <c r="E67" s="616"/>
      <c r="F67" s="382"/>
      <c r="G67" s="466"/>
      <c r="H67" s="380">
        <f t="shared" si="0"/>
        <v>0</v>
      </c>
      <c r="I67" s="617"/>
      <c r="J67" s="617"/>
      <c r="K67" s="617"/>
    </row>
    <row r="68" spans="1:11" hidden="1">
      <c r="A68" s="378"/>
      <c r="B68" s="613"/>
      <c r="C68" s="614"/>
      <c r="D68" s="615"/>
      <c r="E68" s="616"/>
      <c r="F68" s="382"/>
      <c r="G68" s="466"/>
      <c r="H68" s="380">
        <f t="shared" si="0"/>
        <v>0</v>
      </c>
      <c r="I68" s="617"/>
      <c r="J68" s="617"/>
      <c r="K68" s="617"/>
    </row>
    <row r="69" spans="1:11" hidden="1">
      <c r="A69" s="378"/>
      <c r="B69" s="613"/>
      <c r="C69" s="614"/>
      <c r="D69" s="615"/>
      <c r="E69" s="616"/>
      <c r="F69" s="382"/>
      <c r="G69" s="466"/>
      <c r="H69" s="380">
        <f t="shared" si="0"/>
        <v>0</v>
      </c>
      <c r="I69" s="617"/>
      <c r="J69" s="617"/>
      <c r="K69" s="617"/>
    </row>
    <row r="70" spans="1:11" hidden="1">
      <c r="A70" s="378"/>
      <c r="B70" s="613"/>
      <c r="C70" s="614"/>
      <c r="D70" s="615"/>
      <c r="E70" s="616"/>
      <c r="F70" s="382"/>
      <c r="G70" s="466"/>
      <c r="H70" s="380">
        <f t="shared" si="0"/>
        <v>0</v>
      </c>
      <c r="I70" s="617"/>
      <c r="J70" s="617"/>
      <c r="K70" s="617"/>
    </row>
    <row r="71" spans="1:11" hidden="1">
      <c r="A71" s="378"/>
      <c r="B71" s="613"/>
      <c r="C71" s="614"/>
      <c r="D71" s="615"/>
      <c r="E71" s="616"/>
      <c r="F71" s="382"/>
      <c r="G71" s="466"/>
      <c r="H71" s="380">
        <f t="shared" si="0"/>
        <v>0</v>
      </c>
      <c r="I71" s="617"/>
      <c r="J71" s="617"/>
      <c r="K71" s="617"/>
    </row>
    <row r="72" spans="1:11" hidden="1">
      <c r="A72" s="378"/>
      <c r="B72" s="613"/>
      <c r="C72" s="614"/>
      <c r="D72" s="615"/>
      <c r="E72" s="616"/>
      <c r="F72" s="382"/>
      <c r="G72" s="466"/>
      <c r="H72" s="380">
        <f t="shared" si="0"/>
        <v>0</v>
      </c>
      <c r="I72" s="617"/>
      <c r="J72" s="617"/>
      <c r="K72" s="617"/>
    </row>
    <row r="73" spans="1:11" hidden="1">
      <c r="A73" s="378"/>
      <c r="B73" s="613"/>
      <c r="C73" s="614"/>
      <c r="D73" s="615"/>
      <c r="E73" s="616"/>
      <c r="F73" s="382"/>
      <c r="G73" s="466"/>
      <c r="H73" s="380">
        <f t="shared" si="0"/>
        <v>0</v>
      </c>
      <c r="I73" s="617"/>
      <c r="J73" s="617"/>
      <c r="K73" s="617"/>
    </row>
    <row r="74" spans="1:11" hidden="1">
      <c r="A74" s="378"/>
      <c r="B74" s="613"/>
      <c r="C74" s="614"/>
      <c r="D74" s="615"/>
      <c r="E74" s="616"/>
      <c r="F74" s="382"/>
      <c r="G74" s="466"/>
      <c r="H74" s="380">
        <f t="shared" si="0"/>
        <v>0</v>
      </c>
      <c r="I74" s="617"/>
      <c r="J74" s="617"/>
      <c r="K74" s="617"/>
    </row>
    <row r="75" spans="1:11" hidden="1">
      <c r="A75" s="378"/>
      <c r="B75" s="613"/>
      <c r="C75" s="614"/>
      <c r="D75" s="615"/>
      <c r="E75" s="616"/>
      <c r="F75" s="382"/>
      <c r="G75" s="466"/>
      <c r="H75" s="380">
        <f t="shared" si="0"/>
        <v>0</v>
      </c>
      <c r="I75" s="617"/>
      <c r="J75" s="617"/>
      <c r="K75" s="617"/>
    </row>
    <row r="76" spans="1:11" hidden="1">
      <c r="A76" s="378"/>
      <c r="B76" s="613"/>
      <c r="C76" s="614"/>
      <c r="D76" s="615"/>
      <c r="E76" s="616"/>
      <c r="F76" s="382"/>
      <c r="G76" s="466"/>
      <c r="H76" s="380">
        <f t="shared" si="0"/>
        <v>0</v>
      </c>
      <c r="I76" s="617"/>
      <c r="J76" s="617"/>
      <c r="K76" s="617"/>
    </row>
    <row r="77" spans="1:11" hidden="1">
      <c r="A77" s="378"/>
      <c r="B77" s="613"/>
      <c r="C77" s="614"/>
      <c r="D77" s="615"/>
      <c r="E77" s="616"/>
      <c r="F77" s="382"/>
      <c r="G77" s="466"/>
      <c r="H77" s="380">
        <f t="shared" si="0"/>
        <v>0</v>
      </c>
      <c r="I77" s="617"/>
      <c r="J77" s="617"/>
      <c r="K77" s="617"/>
    </row>
    <row r="78" spans="1:11" hidden="1">
      <c r="A78" s="378"/>
      <c r="B78" s="613"/>
      <c r="C78" s="614"/>
      <c r="D78" s="615"/>
      <c r="E78" s="616"/>
      <c r="F78" s="382"/>
      <c r="G78" s="466"/>
      <c r="H78" s="380">
        <f t="shared" si="0"/>
        <v>0</v>
      </c>
      <c r="I78" s="617"/>
      <c r="J78" s="617"/>
      <c r="K78" s="617"/>
    </row>
    <row r="79" spans="1:11" hidden="1">
      <c r="A79" s="378"/>
      <c r="B79" s="613"/>
      <c r="C79" s="614"/>
      <c r="D79" s="615"/>
      <c r="E79" s="616"/>
      <c r="F79" s="382"/>
      <c r="G79" s="466"/>
      <c r="H79" s="380">
        <f t="shared" si="0"/>
        <v>0</v>
      </c>
      <c r="I79" s="617"/>
      <c r="J79" s="617"/>
      <c r="K79" s="617"/>
    </row>
    <row r="80" spans="1:11" hidden="1">
      <c r="A80" s="378"/>
      <c r="B80" s="613"/>
      <c r="C80" s="614"/>
      <c r="D80" s="615"/>
      <c r="E80" s="616"/>
      <c r="F80" s="382"/>
      <c r="G80" s="466"/>
      <c r="H80" s="380">
        <f t="shared" ref="H80:H103" si="1">IF(F80&gt;0,1.5,0)</f>
        <v>0</v>
      </c>
      <c r="I80" s="617"/>
      <c r="J80" s="617"/>
      <c r="K80" s="617"/>
    </row>
    <row r="81" spans="1:11" hidden="1">
      <c r="A81" s="378"/>
      <c r="B81" s="613"/>
      <c r="C81" s="614"/>
      <c r="D81" s="615"/>
      <c r="E81" s="616"/>
      <c r="F81" s="382"/>
      <c r="G81" s="466"/>
      <c r="H81" s="380">
        <f t="shared" si="1"/>
        <v>0</v>
      </c>
      <c r="I81" s="617"/>
      <c r="J81" s="617"/>
      <c r="K81" s="617"/>
    </row>
    <row r="82" spans="1:11" hidden="1">
      <c r="A82" s="378"/>
      <c r="B82" s="613"/>
      <c r="C82" s="614"/>
      <c r="D82" s="615"/>
      <c r="E82" s="616"/>
      <c r="F82" s="382"/>
      <c r="G82" s="466"/>
      <c r="H82" s="380">
        <f t="shared" si="1"/>
        <v>0</v>
      </c>
      <c r="I82" s="617"/>
      <c r="J82" s="617"/>
      <c r="K82" s="617"/>
    </row>
    <row r="83" spans="1:11" hidden="1">
      <c r="A83" s="378"/>
      <c r="B83" s="613"/>
      <c r="C83" s="614"/>
      <c r="D83" s="615"/>
      <c r="E83" s="616"/>
      <c r="F83" s="382"/>
      <c r="G83" s="466"/>
      <c r="H83" s="380">
        <f t="shared" si="1"/>
        <v>0</v>
      </c>
      <c r="I83" s="617"/>
      <c r="J83" s="617"/>
      <c r="K83" s="617"/>
    </row>
    <row r="84" spans="1:11" hidden="1">
      <c r="A84" s="378"/>
      <c r="B84" s="613"/>
      <c r="C84" s="614"/>
      <c r="D84" s="615"/>
      <c r="E84" s="616"/>
      <c r="F84" s="382"/>
      <c r="G84" s="466"/>
      <c r="H84" s="380">
        <f t="shared" si="1"/>
        <v>0</v>
      </c>
      <c r="I84" s="617"/>
      <c r="J84" s="617"/>
      <c r="K84" s="617"/>
    </row>
    <row r="85" spans="1:11" hidden="1">
      <c r="A85" s="378"/>
      <c r="B85" s="613"/>
      <c r="C85" s="614"/>
      <c r="D85" s="615"/>
      <c r="E85" s="616"/>
      <c r="F85" s="382"/>
      <c r="G85" s="466"/>
      <c r="H85" s="380">
        <f t="shared" si="1"/>
        <v>0</v>
      </c>
      <c r="I85" s="617"/>
      <c r="J85" s="617"/>
      <c r="K85" s="617"/>
    </row>
    <row r="86" spans="1:11" hidden="1">
      <c r="A86" s="378"/>
      <c r="B86" s="613"/>
      <c r="C86" s="614"/>
      <c r="D86" s="615"/>
      <c r="E86" s="616"/>
      <c r="F86" s="382"/>
      <c r="G86" s="466"/>
      <c r="H86" s="380">
        <f t="shared" si="1"/>
        <v>0</v>
      </c>
      <c r="I86" s="617"/>
      <c r="J86" s="617"/>
      <c r="K86" s="617"/>
    </row>
    <row r="87" spans="1:11" hidden="1">
      <c r="A87" s="378"/>
      <c r="B87" s="613"/>
      <c r="C87" s="614"/>
      <c r="D87" s="615"/>
      <c r="E87" s="616"/>
      <c r="F87" s="382"/>
      <c r="G87" s="466"/>
      <c r="H87" s="380">
        <f t="shared" si="1"/>
        <v>0</v>
      </c>
      <c r="I87" s="617"/>
      <c r="J87" s="617"/>
      <c r="K87" s="617"/>
    </row>
    <row r="88" spans="1:11" hidden="1">
      <c r="A88" s="378"/>
      <c r="B88" s="613"/>
      <c r="C88" s="614"/>
      <c r="D88" s="615"/>
      <c r="E88" s="616"/>
      <c r="F88" s="382"/>
      <c r="G88" s="466"/>
      <c r="H88" s="380">
        <f t="shared" si="1"/>
        <v>0</v>
      </c>
      <c r="I88" s="617"/>
      <c r="J88" s="617"/>
      <c r="K88" s="617"/>
    </row>
    <row r="89" spans="1:11" hidden="1">
      <c r="A89" s="378"/>
      <c r="B89" s="613"/>
      <c r="C89" s="614"/>
      <c r="D89" s="615"/>
      <c r="E89" s="616"/>
      <c r="F89" s="382"/>
      <c r="G89" s="466"/>
      <c r="H89" s="380">
        <f t="shared" si="1"/>
        <v>0</v>
      </c>
      <c r="I89" s="617"/>
      <c r="J89" s="617"/>
      <c r="K89" s="617"/>
    </row>
    <row r="90" spans="1:11" hidden="1">
      <c r="A90" s="378"/>
      <c r="B90" s="613"/>
      <c r="C90" s="614"/>
      <c r="D90" s="615"/>
      <c r="E90" s="616"/>
      <c r="F90" s="382"/>
      <c r="G90" s="466"/>
      <c r="H90" s="380">
        <f t="shared" si="1"/>
        <v>0</v>
      </c>
      <c r="I90" s="617"/>
      <c r="J90" s="617"/>
      <c r="K90" s="617"/>
    </row>
    <row r="91" spans="1:11" hidden="1">
      <c r="A91" s="378"/>
      <c r="B91" s="613"/>
      <c r="C91" s="614"/>
      <c r="D91" s="615"/>
      <c r="E91" s="616"/>
      <c r="F91" s="382"/>
      <c r="G91" s="466"/>
      <c r="H91" s="380">
        <f t="shared" si="1"/>
        <v>0</v>
      </c>
      <c r="I91" s="617"/>
      <c r="J91" s="617"/>
      <c r="K91" s="617"/>
    </row>
    <row r="92" spans="1:11" hidden="1">
      <c r="A92" s="378"/>
      <c r="B92" s="613"/>
      <c r="C92" s="614"/>
      <c r="D92" s="615"/>
      <c r="E92" s="616"/>
      <c r="F92" s="382"/>
      <c r="G92" s="466"/>
      <c r="H92" s="380">
        <f t="shared" si="1"/>
        <v>0</v>
      </c>
      <c r="I92" s="617"/>
      <c r="J92" s="617"/>
      <c r="K92" s="617"/>
    </row>
    <row r="93" spans="1:11" hidden="1">
      <c r="A93" s="378"/>
      <c r="B93" s="613"/>
      <c r="C93" s="614"/>
      <c r="D93" s="615"/>
      <c r="E93" s="616"/>
      <c r="F93" s="382"/>
      <c r="G93" s="466"/>
      <c r="H93" s="380">
        <f t="shared" si="1"/>
        <v>0</v>
      </c>
      <c r="I93" s="617"/>
      <c r="J93" s="617"/>
      <c r="K93" s="617"/>
    </row>
    <row r="94" spans="1:11" hidden="1">
      <c r="A94" s="378"/>
      <c r="B94" s="613"/>
      <c r="C94" s="614"/>
      <c r="D94" s="615"/>
      <c r="E94" s="616"/>
      <c r="F94" s="382"/>
      <c r="G94" s="466"/>
      <c r="H94" s="380">
        <f t="shared" si="1"/>
        <v>0</v>
      </c>
      <c r="I94" s="617"/>
      <c r="J94" s="617"/>
      <c r="K94" s="617"/>
    </row>
    <row r="95" spans="1:11" hidden="1">
      <c r="A95" s="378"/>
      <c r="B95" s="613"/>
      <c r="C95" s="614"/>
      <c r="D95" s="615"/>
      <c r="E95" s="616"/>
      <c r="F95" s="382"/>
      <c r="G95" s="466"/>
      <c r="H95" s="380">
        <f t="shared" si="1"/>
        <v>0</v>
      </c>
      <c r="I95" s="617"/>
      <c r="J95" s="617"/>
      <c r="K95" s="617"/>
    </row>
    <row r="96" spans="1:11" hidden="1">
      <c r="A96" s="378"/>
      <c r="B96" s="613"/>
      <c r="C96" s="614"/>
      <c r="D96" s="615"/>
      <c r="E96" s="616"/>
      <c r="F96" s="382"/>
      <c r="G96" s="466"/>
      <c r="H96" s="380">
        <f t="shared" si="1"/>
        <v>0</v>
      </c>
      <c r="I96" s="617"/>
      <c r="J96" s="617"/>
      <c r="K96" s="617"/>
    </row>
    <row r="97" spans="1:11" hidden="1">
      <c r="A97" s="378"/>
      <c r="B97" s="613"/>
      <c r="C97" s="614"/>
      <c r="D97" s="615"/>
      <c r="E97" s="616"/>
      <c r="F97" s="382"/>
      <c r="G97" s="466"/>
      <c r="H97" s="380">
        <f t="shared" si="1"/>
        <v>0</v>
      </c>
      <c r="I97" s="617"/>
      <c r="J97" s="617"/>
      <c r="K97" s="617"/>
    </row>
    <row r="98" spans="1:11" hidden="1">
      <c r="A98" s="378"/>
      <c r="B98" s="613"/>
      <c r="C98" s="614"/>
      <c r="D98" s="615"/>
      <c r="E98" s="616"/>
      <c r="F98" s="382"/>
      <c r="G98" s="466"/>
      <c r="H98" s="380">
        <f t="shared" si="1"/>
        <v>0</v>
      </c>
      <c r="I98" s="617"/>
      <c r="J98" s="617"/>
      <c r="K98" s="617"/>
    </row>
    <row r="99" spans="1:11" hidden="1">
      <c r="A99" s="378"/>
      <c r="B99" s="613"/>
      <c r="C99" s="614"/>
      <c r="D99" s="615"/>
      <c r="E99" s="616"/>
      <c r="F99" s="382"/>
      <c r="G99" s="466"/>
      <c r="H99" s="380">
        <f t="shared" si="1"/>
        <v>0</v>
      </c>
      <c r="I99" s="617"/>
      <c r="J99" s="617"/>
      <c r="K99" s="617"/>
    </row>
    <row r="100" spans="1:11" hidden="1">
      <c r="A100" s="378"/>
      <c r="B100" s="613"/>
      <c r="C100" s="614"/>
      <c r="D100" s="615"/>
      <c r="E100" s="616"/>
      <c r="F100" s="382"/>
      <c r="G100" s="466"/>
      <c r="H100" s="380">
        <f t="shared" si="1"/>
        <v>0</v>
      </c>
      <c r="I100" s="617"/>
      <c r="J100" s="617"/>
      <c r="K100" s="617"/>
    </row>
    <row r="101" spans="1:11" hidden="1">
      <c r="A101" s="378"/>
      <c r="B101" s="613"/>
      <c r="C101" s="614"/>
      <c r="D101" s="615"/>
      <c r="E101" s="616"/>
      <c r="F101" s="382"/>
      <c r="G101" s="466"/>
      <c r="H101" s="380">
        <f t="shared" si="1"/>
        <v>0</v>
      </c>
      <c r="I101" s="617"/>
      <c r="J101" s="617"/>
      <c r="K101" s="617"/>
    </row>
    <row r="102" spans="1:11" hidden="1">
      <c r="A102" s="378"/>
      <c r="B102" s="613"/>
      <c r="C102" s="614"/>
      <c r="D102" s="615"/>
      <c r="E102" s="616"/>
      <c r="F102" s="382"/>
      <c r="G102" s="466"/>
      <c r="H102" s="380">
        <f t="shared" si="1"/>
        <v>0</v>
      </c>
      <c r="I102" s="617"/>
      <c r="J102" s="617"/>
      <c r="K102" s="617"/>
    </row>
    <row r="103" spans="1:11" ht="15.75" thickBot="1">
      <c r="A103" s="378"/>
      <c r="B103" s="613"/>
      <c r="C103" s="614"/>
      <c r="D103" s="615"/>
      <c r="E103" s="616"/>
      <c r="F103" s="382"/>
      <c r="G103" s="466"/>
      <c r="H103" s="380">
        <f t="shared" si="1"/>
        <v>0</v>
      </c>
      <c r="I103" s="617"/>
      <c r="J103" s="617"/>
      <c r="K103" s="617"/>
    </row>
    <row r="104" spans="1:11" ht="15.75" thickBot="1">
      <c r="D104" s="383"/>
      <c r="E104" s="383"/>
      <c r="F104" s="384">
        <f>SUM(F15:F103)</f>
        <v>0</v>
      </c>
      <c r="G104" s="383"/>
      <c r="H104" s="385">
        <f>SUM(H15:H103)</f>
        <v>0</v>
      </c>
    </row>
    <row r="105" spans="1:11" s="136" customFormat="1" ht="5.25" customHeight="1">
      <c r="A105" s="147"/>
      <c r="B105" s="145"/>
      <c r="C105" s="577"/>
      <c r="D105" s="577"/>
      <c r="E105" s="577"/>
      <c r="F105" s="282"/>
      <c r="G105" s="282"/>
      <c r="H105" s="282"/>
    </row>
    <row r="106" spans="1:11" s="286" customFormat="1" ht="12.75">
      <c r="A106" s="283" t="s">
        <v>190</v>
      </c>
      <c r="B106" s="284"/>
      <c r="C106" s="284"/>
      <c r="D106" s="284"/>
      <c r="E106" s="284"/>
      <c r="F106" s="285" t="s">
        <v>191</v>
      </c>
      <c r="G106" s="285"/>
      <c r="H106" s="284"/>
      <c r="I106" s="386"/>
      <c r="J106" s="386"/>
      <c r="K106" s="386"/>
    </row>
    <row r="107" spans="1:11" s="286" customFormat="1" ht="12.75">
      <c r="A107" s="143"/>
      <c r="B107" s="143"/>
      <c r="C107" s="143"/>
      <c r="D107" s="143"/>
      <c r="E107" s="143"/>
      <c r="F107" s="143"/>
      <c r="G107" s="143"/>
      <c r="H107" s="143"/>
      <c r="I107" s="477"/>
      <c r="J107" s="478"/>
      <c r="K107" s="478"/>
    </row>
    <row r="108" spans="1:11" s="158" customFormat="1" ht="12">
      <c r="A108" s="287"/>
      <c r="B108" s="143"/>
      <c r="C108" s="143"/>
      <c r="D108" s="143"/>
      <c r="E108" s="143"/>
      <c r="F108" s="143"/>
      <c r="G108" s="143"/>
      <c r="H108" s="143"/>
      <c r="I108" s="479"/>
      <c r="J108" s="479"/>
      <c r="K108" s="479"/>
    </row>
    <row r="109" spans="1:11" s="158" customFormat="1" ht="12">
      <c r="A109" s="287"/>
      <c r="B109" s="143"/>
      <c r="C109" s="143"/>
      <c r="D109" s="143"/>
      <c r="E109" s="143"/>
      <c r="F109" s="143"/>
      <c r="G109" s="143"/>
      <c r="H109" s="143"/>
      <c r="I109" s="479"/>
      <c r="J109" s="479"/>
      <c r="K109" s="479"/>
    </row>
    <row r="110" spans="1:11" s="158" customFormat="1" ht="12">
      <c r="A110" s="287"/>
      <c r="B110" s="143"/>
      <c r="C110" s="143"/>
      <c r="D110" s="143"/>
      <c r="E110" s="143"/>
      <c r="F110" s="143"/>
      <c r="G110" s="143"/>
      <c r="H110" s="143"/>
      <c r="I110" s="479"/>
      <c r="J110" s="479"/>
      <c r="K110" s="479"/>
    </row>
    <row r="111" spans="1:11" s="158" customFormat="1" ht="15.75" customHeight="1">
      <c r="A111" s="480" t="s">
        <v>0</v>
      </c>
      <c r="B111" s="621"/>
      <c r="C111" s="621"/>
      <c r="D111" s="621"/>
      <c r="E111" s="621"/>
      <c r="F111" s="621"/>
      <c r="G111" s="621"/>
      <c r="H111" s="387"/>
      <c r="I111" s="479"/>
      <c r="J111" s="479"/>
      <c r="K111" s="479"/>
    </row>
    <row r="112" spans="1:11" s="158" customFormat="1" ht="34.5" customHeight="1">
      <c r="A112" s="622" t="s">
        <v>192</v>
      </c>
      <c r="B112" s="623"/>
      <c r="C112" s="623"/>
      <c r="D112" s="623"/>
      <c r="E112" s="623"/>
      <c r="F112" s="623"/>
      <c r="G112" s="623"/>
      <c r="H112" s="623"/>
      <c r="I112" s="624"/>
      <c r="J112" s="624"/>
      <c r="K112" s="624"/>
    </row>
    <row r="113" spans="1:11" ht="15.75" thickBot="1"/>
    <row r="114" spans="1:11" ht="36" customHeight="1" thickBot="1">
      <c r="A114" s="625" t="s">
        <v>201</v>
      </c>
      <c r="B114" s="626"/>
      <c r="C114" s="626"/>
      <c r="D114" s="626"/>
      <c r="E114" s="626"/>
      <c r="F114" s="626"/>
      <c r="G114" s="626"/>
      <c r="H114" s="626"/>
      <c r="I114" s="627"/>
      <c r="J114" s="627"/>
      <c r="K114" s="627"/>
    </row>
  </sheetData>
  <sheetProtection algorithmName="SHA-512" hashValue="h4ExFcR3vAO2dtIVcQA2bI3JqUkMCIbYfIoY6BBKi6gMVDIc3vbhV6dJzZzKVEe8RGLOKagCe3c+L0AtA9eZXA==" saltValue="54E3J/MwTKynJobnXM7OcA==" spinCount="100000" sheet="1" objects="1" scenarios="1" formatCells="0" formatColumns="0" formatRows="0"/>
  <mergeCells count="280">
    <mergeCell ref="C105:E105"/>
    <mergeCell ref="B111:G111"/>
    <mergeCell ref="A112:K112"/>
    <mergeCell ref="A114:K114"/>
    <mergeCell ref="B102:C102"/>
    <mergeCell ref="D102:E102"/>
    <mergeCell ref="I102:K102"/>
    <mergeCell ref="B103:C103"/>
    <mergeCell ref="D103:E103"/>
    <mergeCell ref="I103:K103"/>
    <mergeCell ref="B100:C100"/>
    <mergeCell ref="D100:E100"/>
    <mergeCell ref="I100:K100"/>
    <mergeCell ref="B101:C101"/>
    <mergeCell ref="D101:E101"/>
    <mergeCell ref="I101:K101"/>
    <mergeCell ref="B98:C98"/>
    <mergeCell ref="D98:E98"/>
    <mergeCell ref="I98:K98"/>
    <mergeCell ref="B99:C99"/>
    <mergeCell ref="D99:E99"/>
    <mergeCell ref="I99:K99"/>
    <mergeCell ref="B96:C96"/>
    <mergeCell ref="D96:E96"/>
    <mergeCell ref="I96:K96"/>
    <mergeCell ref="B97:C97"/>
    <mergeCell ref="D97:E97"/>
    <mergeCell ref="I97:K97"/>
    <mergeCell ref="B94:C94"/>
    <mergeCell ref="D94:E94"/>
    <mergeCell ref="I94:K94"/>
    <mergeCell ref="B95:C95"/>
    <mergeCell ref="D95:E95"/>
    <mergeCell ref="I95:K95"/>
    <mergeCell ref="B92:C92"/>
    <mergeCell ref="D92:E92"/>
    <mergeCell ref="I92:K92"/>
    <mergeCell ref="B93:C93"/>
    <mergeCell ref="D93:E93"/>
    <mergeCell ref="I93:K93"/>
    <mergeCell ref="B90:C90"/>
    <mergeCell ref="D90:E90"/>
    <mergeCell ref="I90:K90"/>
    <mergeCell ref="B91:C91"/>
    <mergeCell ref="D91:E91"/>
    <mergeCell ref="I91:K91"/>
    <mergeCell ref="B88:C88"/>
    <mergeCell ref="D88:E88"/>
    <mergeCell ref="I88:K88"/>
    <mergeCell ref="B89:C89"/>
    <mergeCell ref="D89:E89"/>
    <mergeCell ref="I89:K89"/>
    <mergeCell ref="B86:C86"/>
    <mergeCell ref="D86:E86"/>
    <mergeCell ref="I86:K86"/>
    <mergeCell ref="B87:C87"/>
    <mergeCell ref="D87:E87"/>
    <mergeCell ref="I87:K87"/>
    <mergeCell ref="B84:C84"/>
    <mergeCell ref="D84:E84"/>
    <mergeCell ref="I84:K84"/>
    <mergeCell ref="B85:C85"/>
    <mergeCell ref="D85:E85"/>
    <mergeCell ref="I85:K85"/>
    <mergeCell ref="B82:C82"/>
    <mergeCell ref="D82:E82"/>
    <mergeCell ref="I82:K82"/>
    <mergeCell ref="B83:C83"/>
    <mergeCell ref="D83:E83"/>
    <mergeCell ref="I83:K83"/>
    <mergeCell ref="B80:C80"/>
    <mergeCell ref="D80:E80"/>
    <mergeCell ref="I80:K80"/>
    <mergeCell ref="B81:C81"/>
    <mergeCell ref="D81:E81"/>
    <mergeCell ref="I81:K81"/>
    <mergeCell ref="B78:C78"/>
    <mergeCell ref="D78:E78"/>
    <mergeCell ref="I78:K78"/>
    <mergeCell ref="B79:C79"/>
    <mergeCell ref="D79:E79"/>
    <mergeCell ref="I79:K79"/>
    <mergeCell ref="B76:C76"/>
    <mergeCell ref="D76:E76"/>
    <mergeCell ref="I76:K76"/>
    <mergeCell ref="B77:C77"/>
    <mergeCell ref="D77:E77"/>
    <mergeCell ref="I77:K77"/>
    <mergeCell ref="B74:C74"/>
    <mergeCell ref="D74:E74"/>
    <mergeCell ref="I74:K74"/>
    <mergeCell ref="B75:C75"/>
    <mergeCell ref="D75:E75"/>
    <mergeCell ref="I75:K75"/>
    <mergeCell ref="B72:C72"/>
    <mergeCell ref="D72:E72"/>
    <mergeCell ref="I72:K72"/>
    <mergeCell ref="B73:C73"/>
    <mergeCell ref="D73:E73"/>
    <mergeCell ref="I73:K73"/>
    <mergeCell ref="B70:C70"/>
    <mergeCell ref="D70:E70"/>
    <mergeCell ref="I70:K70"/>
    <mergeCell ref="B71:C71"/>
    <mergeCell ref="D71:E71"/>
    <mergeCell ref="I71:K71"/>
    <mergeCell ref="B68:C68"/>
    <mergeCell ref="D68:E68"/>
    <mergeCell ref="I68:K68"/>
    <mergeCell ref="B69:C69"/>
    <mergeCell ref="D69:E69"/>
    <mergeCell ref="I69:K69"/>
    <mergeCell ref="B66:C66"/>
    <mergeCell ref="D66:E66"/>
    <mergeCell ref="I66:K66"/>
    <mergeCell ref="B67:C67"/>
    <mergeCell ref="D67:E67"/>
    <mergeCell ref="I67:K67"/>
    <mergeCell ref="B64:C64"/>
    <mergeCell ref="D64:E64"/>
    <mergeCell ref="I64:K64"/>
    <mergeCell ref="B65:C65"/>
    <mergeCell ref="D65:E65"/>
    <mergeCell ref="I65:K65"/>
    <mergeCell ref="B62:C62"/>
    <mergeCell ref="D62:E62"/>
    <mergeCell ref="I62:K62"/>
    <mergeCell ref="B63:C63"/>
    <mergeCell ref="D63:E63"/>
    <mergeCell ref="I63:K63"/>
    <mergeCell ref="B60:C60"/>
    <mergeCell ref="D60:E60"/>
    <mergeCell ref="I60:K60"/>
    <mergeCell ref="B61:C61"/>
    <mergeCell ref="D61:E61"/>
    <mergeCell ref="I61:K61"/>
    <mergeCell ref="B58:C58"/>
    <mergeCell ref="D58:E58"/>
    <mergeCell ref="I58:K58"/>
    <mergeCell ref="B59:C59"/>
    <mergeCell ref="D59:E59"/>
    <mergeCell ref="I59:K59"/>
    <mergeCell ref="B56:C56"/>
    <mergeCell ref="D56:E56"/>
    <mergeCell ref="I56:K56"/>
    <mergeCell ref="B57:C57"/>
    <mergeCell ref="D57:E57"/>
    <mergeCell ref="I57:K57"/>
    <mergeCell ref="B54:C54"/>
    <mergeCell ref="D54:E54"/>
    <mergeCell ref="I54:K54"/>
    <mergeCell ref="B55:C55"/>
    <mergeCell ref="D55:E55"/>
    <mergeCell ref="I55:K55"/>
    <mergeCell ref="B52:C52"/>
    <mergeCell ref="D52:E52"/>
    <mergeCell ref="I52:K52"/>
    <mergeCell ref="B53:C53"/>
    <mergeCell ref="D53:E53"/>
    <mergeCell ref="I53:K53"/>
    <mergeCell ref="B50:C50"/>
    <mergeCell ref="D50:E50"/>
    <mergeCell ref="I50:K50"/>
    <mergeCell ref="B51:C51"/>
    <mergeCell ref="D51:E51"/>
    <mergeCell ref="I51:K51"/>
    <mergeCell ref="B48:C48"/>
    <mergeCell ref="D48:E48"/>
    <mergeCell ref="I48:K48"/>
    <mergeCell ref="B49:C49"/>
    <mergeCell ref="D49:E49"/>
    <mergeCell ref="I49:K49"/>
    <mergeCell ref="B46:C46"/>
    <mergeCell ref="D46:E46"/>
    <mergeCell ref="I46:K46"/>
    <mergeCell ref="B47:C47"/>
    <mergeCell ref="D47:E47"/>
    <mergeCell ref="I47:K47"/>
    <mergeCell ref="B44:C44"/>
    <mergeCell ref="D44:E44"/>
    <mergeCell ref="I44:K44"/>
    <mergeCell ref="B45:C45"/>
    <mergeCell ref="D45:E45"/>
    <mergeCell ref="I45:K45"/>
    <mergeCell ref="B42:C42"/>
    <mergeCell ref="D42:E42"/>
    <mergeCell ref="I42:K42"/>
    <mergeCell ref="B43:C43"/>
    <mergeCell ref="D43:E43"/>
    <mergeCell ref="I43:K43"/>
    <mergeCell ref="B40:C40"/>
    <mergeCell ref="D40:E40"/>
    <mergeCell ref="I40:K40"/>
    <mergeCell ref="B41:C41"/>
    <mergeCell ref="D41:E41"/>
    <mergeCell ref="I41:K41"/>
    <mergeCell ref="B38:C38"/>
    <mergeCell ref="D38:E38"/>
    <mergeCell ref="I38:K38"/>
    <mergeCell ref="B39:C39"/>
    <mergeCell ref="D39:E39"/>
    <mergeCell ref="I39:K39"/>
    <mergeCell ref="B36:C36"/>
    <mergeCell ref="D36:E36"/>
    <mergeCell ref="I36:K36"/>
    <mergeCell ref="B37:C37"/>
    <mergeCell ref="D37:E37"/>
    <mergeCell ref="I37:K37"/>
    <mergeCell ref="B34:C34"/>
    <mergeCell ref="D34:E34"/>
    <mergeCell ref="I34:K34"/>
    <mergeCell ref="B35:C35"/>
    <mergeCell ref="D35:E35"/>
    <mergeCell ref="I35:K35"/>
    <mergeCell ref="B32:C32"/>
    <mergeCell ref="D32:E32"/>
    <mergeCell ref="I32:K32"/>
    <mergeCell ref="B33:C33"/>
    <mergeCell ref="D33:E33"/>
    <mergeCell ref="I33:K33"/>
    <mergeCell ref="B30:C30"/>
    <mergeCell ref="D30:E30"/>
    <mergeCell ref="I30:K30"/>
    <mergeCell ref="B31:C31"/>
    <mergeCell ref="D31:E31"/>
    <mergeCell ref="I31:K31"/>
    <mergeCell ref="B28:C28"/>
    <mergeCell ref="D28:E28"/>
    <mergeCell ref="I28:K28"/>
    <mergeCell ref="B29:C29"/>
    <mergeCell ref="D29:E29"/>
    <mergeCell ref="I29:K29"/>
    <mergeCell ref="B26:C26"/>
    <mergeCell ref="D26:E26"/>
    <mergeCell ref="I26:K26"/>
    <mergeCell ref="B27:C27"/>
    <mergeCell ref="D27:E27"/>
    <mergeCell ref="I27:K27"/>
    <mergeCell ref="B24:C24"/>
    <mergeCell ref="D24:E24"/>
    <mergeCell ref="I24:K24"/>
    <mergeCell ref="B25:C25"/>
    <mergeCell ref="D25:E25"/>
    <mergeCell ref="I25:K25"/>
    <mergeCell ref="B22:C22"/>
    <mergeCell ref="D22:E22"/>
    <mergeCell ref="I22:K22"/>
    <mergeCell ref="B23:C23"/>
    <mergeCell ref="D23:E23"/>
    <mergeCell ref="I23:K23"/>
    <mergeCell ref="B20:C20"/>
    <mergeCell ref="D20:E20"/>
    <mergeCell ref="I20:K20"/>
    <mergeCell ref="B21:C21"/>
    <mergeCell ref="D21:E21"/>
    <mergeCell ref="I21:K21"/>
    <mergeCell ref="B18:C18"/>
    <mergeCell ref="D18:E18"/>
    <mergeCell ref="I18:K18"/>
    <mergeCell ref="B19:C19"/>
    <mergeCell ref="D19:E19"/>
    <mergeCell ref="I19:K19"/>
    <mergeCell ref="B17:C17"/>
    <mergeCell ref="D17:E17"/>
    <mergeCell ref="I17:K17"/>
    <mergeCell ref="B14:C14"/>
    <mergeCell ref="D14:E14"/>
    <mergeCell ref="I14:K14"/>
    <mergeCell ref="B15:C15"/>
    <mergeCell ref="D15:E15"/>
    <mergeCell ref="I15:K15"/>
    <mergeCell ref="A2:H2"/>
    <mergeCell ref="A4:B4"/>
    <mergeCell ref="C4:H4"/>
    <mergeCell ref="A6:H6"/>
    <mergeCell ref="I6:K6"/>
    <mergeCell ref="A8:F8"/>
    <mergeCell ref="B16:C16"/>
    <mergeCell ref="D16:E16"/>
    <mergeCell ref="I16:K16"/>
  </mergeCells>
  <dataValidations count="1">
    <dataValidation type="date" allowBlank="1" showInputMessage="1" showErrorMessage="1" sqref="A15:A103">
      <formula1>42705</formula1>
      <formula2>43190</formula2>
    </dataValidation>
  </dataValidations>
  <pageMargins left="0.70866141732283472" right="0.70866141732283472" top="0.74803149606299213" bottom="0.74803149606299213" header="0.31496062992125984" footer="0.31496062992125984"/>
  <pageSetup paperSize="9" scale="67" orientation="portrait" horizontalDpi="300" verticalDpi="300" r:id="rId1"/>
  <headerFooter>
    <oddHeader>&amp;L&amp;G&amp;R&amp;"Arial,Normal"&amp;7G146NPJO-187-03</oddHeader>
    <oddFooter>&amp;L&amp;G&amp;C&amp;G&amp;R&amp;G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pageSetUpPr fitToPage="1"/>
  </sheetPr>
  <dimension ref="A1:J516"/>
  <sheetViews>
    <sheetView view="pageLayout" topLeftCell="A151" zoomScaleNormal="100" zoomScaleSheetLayoutView="150" workbookViewId="0">
      <selection activeCell="P3" sqref="P3"/>
    </sheetView>
  </sheetViews>
  <sheetFormatPr defaultColWidth="9.140625" defaultRowHeight="14.25"/>
  <cols>
    <col min="1" max="1" width="6.140625" style="356" customWidth="1"/>
    <col min="2" max="2" width="8.42578125" style="356" customWidth="1"/>
    <col min="3" max="3" width="9.140625" style="356"/>
    <col min="4" max="4" width="2.42578125" style="356" customWidth="1"/>
    <col min="5" max="5" width="28.7109375" style="356" customWidth="1"/>
    <col min="6" max="6" width="10.140625" style="356" customWidth="1"/>
    <col min="7" max="7" width="11.85546875" style="356" customWidth="1"/>
    <col min="8" max="8" width="10.5703125" style="356" customWidth="1"/>
    <col min="9" max="9" width="9.140625" style="356"/>
    <col min="10" max="10" width="14" style="356" customWidth="1"/>
    <col min="11" max="251" width="9.140625" style="356"/>
    <col min="252" max="252" width="6.140625" style="356" customWidth="1"/>
    <col min="253" max="253" width="8.42578125" style="356" customWidth="1"/>
    <col min="254" max="254" width="9.140625" style="356"/>
    <col min="255" max="255" width="2.42578125" style="356" customWidth="1"/>
    <col min="256" max="256" width="28.7109375" style="356" customWidth="1"/>
    <col min="257" max="257" width="10.140625" style="356" customWidth="1"/>
    <col min="258" max="258" width="11.85546875" style="356" customWidth="1"/>
    <col min="259" max="259" width="10.5703125" style="356" customWidth="1"/>
    <col min="260" max="260" width="9.140625" style="356"/>
    <col min="261" max="261" width="14" style="356" customWidth="1"/>
    <col min="262" max="262" width="1.85546875" style="356" customWidth="1"/>
    <col min="263" max="263" width="7.42578125" style="356" customWidth="1"/>
    <col min="264" max="264" width="11.140625" style="356" customWidth="1"/>
    <col min="265" max="507" width="9.140625" style="356"/>
    <col min="508" max="508" width="6.140625" style="356" customWidth="1"/>
    <col min="509" max="509" width="8.42578125" style="356" customWidth="1"/>
    <col min="510" max="510" width="9.140625" style="356"/>
    <col min="511" max="511" width="2.42578125" style="356" customWidth="1"/>
    <col min="512" max="512" width="28.7109375" style="356" customWidth="1"/>
    <col min="513" max="513" width="10.140625" style="356" customWidth="1"/>
    <col min="514" max="514" width="11.85546875" style="356" customWidth="1"/>
    <col min="515" max="515" width="10.5703125" style="356" customWidth="1"/>
    <col min="516" max="516" width="9.140625" style="356"/>
    <col min="517" max="517" width="14" style="356" customWidth="1"/>
    <col min="518" max="518" width="1.85546875" style="356" customWidth="1"/>
    <col min="519" max="519" width="7.42578125" style="356" customWidth="1"/>
    <col min="520" max="520" width="11.140625" style="356" customWidth="1"/>
    <col min="521" max="763" width="9.140625" style="356"/>
    <col min="764" max="764" width="6.140625" style="356" customWidth="1"/>
    <col min="765" max="765" width="8.42578125" style="356" customWidth="1"/>
    <col min="766" max="766" width="9.140625" style="356"/>
    <col min="767" max="767" width="2.42578125" style="356" customWidth="1"/>
    <col min="768" max="768" width="28.7109375" style="356" customWidth="1"/>
    <col min="769" max="769" width="10.140625" style="356" customWidth="1"/>
    <col min="770" max="770" width="11.85546875" style="356" customWidth="1"/>
    <col min="771" max="771" width="10.5703125" style="356" customWidth="1"/>
    <col min="772" max="772" width="9.140625" style="356"/>
    <col min="773" max="773" width="14" style="356" customWidth="1"/>
    <col min="774" max="774" width="1.85546875" style="356" customWidth="1"/>
    <col min="775" max="775" width="7.42578125" style="356" customWidth="1"/>
    <col min="776" max="776" width="11.140625" style="356" customWidth="1"/>
    <col min="777" max="1019" width="9.140625" style="356"/>
    <col min="1020" max="1020" width="6.140625" style="356" customWidth="1"/>
    <col min="1021" max="1021" width="8.42578125" style="356" customWidth="1"/>
    <col min="1022" max="1022" width="9.140625" style="356"/>
    <col min="1023" max="1023" width="2.42578125" style="356" customWidth="1"/>
    <col min="1024" max="1024" width="28.7109375" style="356" customWidth="1"/>
    <col min="1025" max="1025" width="10.140625" style="356" customWidth="1"/>
    <col min="1026" max="1026" width="11.85546875" style="356" customWidth="1"/>
    <col min="1027" max="1027" width="10.5703125" style="356" customWidth="1"/>
    <col min="1028" max="1028" width="9.140625" style="356"/>
    <col min="1029" max="1029" width="14" style="356" customWidth="1"/>
    <col min="1030" max="1030" width="1.85546875" style="356" customWidth="1"/>
    <col min="1031" max="1031" width="7.42578125" style="356" customWidth="1"/>
    <col min="1032" max="1032" width="11.140625" style="356" customWidth="1"/>
    <col min="1033" max="1275" width="9.140625" style="356"/>
    <col min="1276" max="1276" width="6.140625" style="356" customWidth="1"/>
    <col min="1277" max="1277" width="8.42578125" style="356" customWidth="1"/>
    <col min="1278" max="1278" width="9.140625" style="356"/>
    <col min="1279" max="1279" width="2.42578125" style="356" customWidth="1"/>
    <col min="1280" max="1280" width="28.7109375" style="356" customWidth="1"/>
    <col min="1281" max="1281" width="10.140625" style="356" customWidth="1"/>
    <col min="1282" max="1282" width="11.85546875" style="356" customWidth="1"/>
    <col min="1283" max="1283" width="10.5703125" style="356" customWidth="1"/>
    <col min="1284" max="1284" width="9.140625" style="356"/>
    <col min="1285" max="1285" width="14" style="356" customWidth="1"/>
    <col min="1286" max="1286" width="1.85546875" style="356" customWidth="1"/>
    <col min="1287" max="1287" width="7.42578125" style="356" customWidth="1"/>
    <col min="1288" max="1288" width="11.140625" style="356" customWidth="1"/>
    <col min="1289" max="1531" width="9.140625" style="356"/>
    <col min="1532" max="1532" width="6.140625" style="356" customWidth="1"/>
    <col min="1533" max="1533" width="8.42578125" style="356" customWidth="1"/>
    <col min="1534" max="1534" width="9.140625" style="356"/>
    <col min="1535" max="1535" width="2.42578125" style="356" customWidth="1"/>
    <col min="1536" max="1536" width="28.7109375" style="356" customWidth="1"/>
    <col min="1537" max="1537" width="10.140625" style="356" customWidth="1"/>
    <col min="1538" max="1538" width="11.85546875" style="356" customWidth="1"/>
    <col min="1539" max="1539" width="10.5703125" style="356" customWidth="1"/>
    <col min="1540" max="1540" width="9.140625" style="356"/>
    <col min="1541" max="1541" width="14" style="356" customWidth="1"/>
    <col min="1542" max="1542" width="1.85546875" style="356" customWidth="1"/>
    <col min="1543" max="1543" width="7.42578125" style="356" customWidth="1"/>
    <col min="1544" max="1544" width="11.140625" style="356" customWidth="1"/>
    <col min="1545" max="1787" width="9.140625" style="356"/>
    <col min="1788" max="1788" width="6.140625" style="356" customWidth="1"/>
    <col min="1789" max="1789" width="8.42578125" style="356" customWidth="1"/>
    <col min="1790" max="1790" width="9.140625" style="356"/>
    <col min="1791" max="1791" width="2.42578125" style="356" customWidth="1"/>
    <col min="1792" max="1792" width="28.7109375" style="356" customWidth="1"/>
    <col min="1793" max="1793" width="10.140625" style="356" customWidth="1"/>
    <col min="1794" max="1794" width="11.85546875" style="356" customWidth="1"/>
    <col min="1795" max="1795" width="10.5703125" style="356" customWidth="1"/>
    <col min="1796" max="1796" width="9.140625" style="356"/>
    <col min="1797" max="1797" width="14" style="356" customWidth="1"/>
    <col min="1798" max="1798" width="1.85546875" style="356" customWidth="1"/>
    <col min="1799" max="1799" width="7.42578125" style="356" customWidth="1"/>
    <col min="1800" max="1800" width="11.140625" style="356" customWidth="1"/>
    <col min="1801" max="2043" width="9.140625" style="356"/>
    <col min="2044" max="2044" width="6.140625" style="356" customWidth="1"/>
    <col min="2045" max="2045" width="8.42578125" style="356" customWidth="1"/>
    <col min="2046" max="2046" width="9.140625" style="356"/>
    <col min="2047" max="2047" width="2.42578125" style="356" customWidth="1"/>
    <col min="2048" max="2048" width="28.7109375" style="356" customWidth="1"/>
    <col min="2049" max="2049" width="10.140625" style="356" customWidth="1"/>
    <col min="2050" max="2050" width="11.85546875" style="356" customWidth="1"/>
    <col min="2051" max="2051" width="10.5703125" style="356" customWidth="1"/>
    <col min="2052" max="2052" width="9.140625" style="356"/>
    <col min="2053" max="2053" width="14" style="356" customWidth="1"/>
    <col min="2054" max="2054" width="1.85546875" style="356" customWidth="1"/>
    <col min="2055" max="2055" width="7.42578125" style="356" customWidth="1"/>
    <col min="2056" max="2056" width="11.140625" style="356" customWidth="1"/>
    <col min="2057" max="2299" width="9.140625" style="356"/>
    <col min="2300" max="2300" width="6.140625" style="356" customWidth="1"/>
    <col min="2301" max="2301" width="8.42578125" style="356" customWidth="1"/>
    <col min="2302" max="2302" width="9.140625" style="356"/>
    <col min="2303" max="2303" width="2.42578125" style="356" customWidth="1"/>
    <col min="2304" max="2304" width="28.7109375" style="356" customWidth="1"/>
    <col min="2305" max="2305" width="10.140625" style="356" customWidth="1"/>
    <col min="2306" max="2306" width="11.85546875" style="356" customWidth="1"/>
    <col min="2307" max="2307" width="10.5703125" style="356" customWidth="1"/>
    <col min="2308" max="2308" width="9.140625" style="356"/>
    <col min="2309" max="2309" width="14" style="356" customWidth="1"/>
    <col min="2310" max="2310" width="1.85546875" style="356" customWidth="1"/>
    <col min="2311" max="2311" width="7.42578125" style="356" customWidth="1"/>
    <col min="2312" max="2312" width="11.140625" style="356" customWidth="1"/>
    <col min="2313" max="2555" width="9.140625" style="356"/>
    <col min="2556" max="2556" width="6.140625" style="356" customWidth="1"/>
    <col min="2557" max="2557" width="8.42578125" style="356" customWidth="1"/>
    <col min="2558" max="2558" width="9.140625" style="356"/>
    <col min="2559" max="2559" width="2.42578125" style="356" customWidth="1"/>
    <col min="2560" max="2560" width="28.7109375" style="356" customWidth="1"/>
    <col min="2561" max="2561" width="10.140625" style="356" customWidth="1"/>
    <col min="2562" max="2562" width="11.85546875" style="356" customWidth="1"/>
    <col min="2563" max="2563" width="10.5703125" style="356" customWidth="1"/>
    <col min="2564" max="2564" width="9.140625" style="356"/>
    <col min="2565" max="2565" width="14" style="356" customWidth="1"/>
    <col min="2566" max="2566" width="1.85546875" style="356" customWidth="1"/>
    <col min="2567" max="2567" width="7.42578125" style="356" customWidth="1"/>
    <col min="2568" max="2568" width="11.140625" style="356" customWidth="1"/>
    <col min="2569" max="2811" width="9.140625" style="356"/>
    <col min="2812" max="2812" width="6.140625" style="356" customWidth="1"/>
    <col min="2813" max="2813" width="8.42578125" style="356" customWidth="1"/>
    <col min="2814" max="2814" width="9.140625" style="356"/>
    <col min="2815" max="2815" width="2.42578125" style="356" customWidth="1"/>
    <col min="2816" max="2816" width="28.7109375" style="356" customWidth="1"/>
    <col min="2817" max="2817" width="10.140625" style="356" customWidth="1"/>
    <col min="2818" max="2818" width="11.85546875" style="356" customWidth="1"/>
    <col min="2819" max="2819" width="10.5703125" style="356" customWidth="1"/>
    <col min="2820" max="2820" width="9.140625" style="356"/>
    <col min="2821" max="2821" width="14" style="356" customWidth="1"/>
    <col min="2822" max="2822" width="1.85546875" style="356" customWidth="1"/>
    <col min="2823" max="2823" width="7.42578125" style="356" customWidth="1"/>
    <col min="2824" max="2824" width="11.140625" style="356" customWidth="1"/>
    <col min="2825" max="3067" width="9.140625" style="356"/>
    <col min="3068" max="3068" width="6.140625" style="356" customWidth="1"/>
    <col min="3069" max="3069" width="8.42578125" style="356" customWidth="1"/>
    <col min="3070" max="3070" width="9.140625" style="356"/>
    <col min="3071" max="3071" width="2.42578125" style="356" customWidth="1"/>
    <col min="3072" max="3072" width="28.7109375" style="356" customWidth="1"/>
    <col min="3073" max="3073" width="10.140625" style="356" customWidth="1"/>
    <col min="3074" max="3074" width="11.85546875" style="356" customWidth="1"/>
    <col min="3075" max="3075" width="10.5703125" style="356" customWidth="1"/>
    <col min="3076" max="3076" width="9.140625" style="356"/>
    <col min="3077" max="3077" width="14" style="356" customWidth="1"/>
    <col min="3078" max="3078" width="1.85546875" style="356" customWidth="1"/>
    <col min="3079" max="3079" width="7.42578125" style="356" customWidth="1"/>
    <col min="3080" max="3080" width="11.140625" style="356" customWidth="1"/>
    <col min="3081" max="3323" width="9.140625" style="356"/>
    <col min="3324" max="3324" width="6.140625" style="356" customWidth="1"/>
    <col min="3325" max="3325" width="8.42578125" style="356" customWidth="1"/>
    <col min="3326" max="3326" width="9.140625" style="356"/>
    <col min="3327" max="3327" width="2.42578125" style="356" customWidth="1"/>
    <col min="3328" max="3328" width="28.7109375" style="356" customWidth="1"/>
    <col min="3329" max="3329" width="10.140625" style="356" customWidth="1"/>
    <col min="3330" max="3330" width="11.85546875" style="356" customWidth="1"/>
    <col min="3331" max="3331" width="10.5703125" style="356" customWidth="1"/>
    <col min="3332" max="3332" width="9.140625" style="356"/>
    <col min="3333" max="3333" width="14" style="356" customWidth="1"/>
    <col min="3334" max="3334" width="1.85546875" style="356" customWidth="1"/>
    <col min="3335" max="3335" width="7.42578125" style="356" customWidth="1"/>
    <col min="3336" max="3336" width="11.140625" style="356" customWidth="1"/>
    <col min="3337" max="3579" width="9.140625" style="356"/>
    <col min="3580" max="3580" width="6.140625" style="356" customWidth="1"/>
    <col min="3581" max="3581" width="8.42578125" style="356" customWidth="1"/>
    <col min="3582" max="3582" width="9.140625" style="356"/>
    <col min="3583" max="3583" width="2.42578125" style="356" customWidth="1"/>
    <col min="3584" max="3584" width="28.7109375" style="356" customWidth="1"/>
    <col min="3585" max="3585" width="10.140625" style="356" customWidth="1"/>
    <col min="3586" max="3586" width="11.85546875" style="356" customWidth="1"/>
    <col min="3587" max="3587" width="10.5703125" style="356" customWidth="1"/>
    <col min="3588" max="3588" width="9.140625" style="356"/>
    <col min="3589" max="3589" width="14" style="356" customWidth="1"/>
    <col min="3590" max="3590" width="1.85546875" style="356" customWidth="1"/>
    <col min="3591" max="3591" width="7.42578125" style="356" customWidth="1"/>
    <col min="3592" max="3592" width="11.140625" style="356" customWidth="1"/>
    <col min="3593" max="3835" width="9.140625" style="356"/>
    <col min="3836" max="3836" width="6.140625" style="356" customWidth="1"/>
    <col min="3837" max="3837" width="8.42578125" style="356" customWidth="1"/>
    <col min="3838" max="3838" width="9.140625" style="356"/>
    <col min="3839" max="3839" width="2.42578125" style="356" customWidth="1"/>
    <col min="3840" max="3840" width="28.7109375" style="356" customWidth="1"/>
    <col min="3841" max="3841" width="10.140625" style="356" customWidth="1"/>
    <col min="3842" max="3842" width="11.85546875" style="356" customWidth="1"/>
    <col min="3843" max="3843" width="10.5703125" style="356" customWidth="1"/>
    <col min="3844" max="3844" width="9.140625" style="356"/>
    <col min="3845" max="3845" width="14" style="356" customWidth="1"/>
    <col min="3846" max="3846" width="1.85546875" style="356" customWidth="1"/>
    <col min="3847" max="3847" width="7.42578125" style="356" customWidth="1"/>
    <col min="3848" max="3848" width="11.140625" style="356" customWidth="1"/>
    <col min="3849" max="4091" width="9.140625" style="356"/>
    <col min="4092" max="4092" width="6.140625" style="356" customWidth="1"/>
    <col min="4093" max="4093" width="8.42578125" style="356" customWidth="1"/>
    <col min="4094" max="4094" width="9.140625" style="356"/>
    <col min="4095" max="4095" width="2.42578125" style="356" customWidth="1"/>
    <col min="4096" max="4096" width="28.7109375" style="356" customWidth="1"/>
    <col min="4097" max="4097" width="10.140625" style="356" customWidth="1"/>
    <col min="4098" max="4098" width="11.85546875" style="356" customWidth="1"/>
    <col min="4099" max="4099" width="10.5703125" style="356" customWidth="1"/>
    <col min="4100" max="4100" width="9.140625" style="356"/>
    <col min="4101" max="4101" width="14" style="356" customWidth="1"/>
    <col min="4102" max="4102" width="1.85546875" style="356" customWidth="1"/>
    <col min="4103" max="4103" width="7.42578125" style="356" customWidth="1"/>
    <col min="4104" max="4104" width="11.140625" style="356" customWidth="1"/>
    <col min="4105" max="4347" width="9.140625" style="356"/>
    <col min="4348" max="4348" width="6.140625" style="356" customWidth="1"/>
    <col min="4349" max="4349" width="8.42578125" style="356" customWidth="1"/>
    <col min="4350" max="4350" width="9.140625" style="356"/>
    <col min="4351" max="4351" width="2.42578125" style="356" customWidth="1"/>
    <col min="4352" max="4352" width="28.7109375" style="356" customWidth="1"/>
    <col min="4353" max="4353" width="10.140625" style="356" customWidth="1"/>
    <col min="4354" max="4354" width="11.85546875" style="356" customWidth="1"/>
    <col min="4355" max="4355" width="10.5703125" style="356" customWidth="1"/>
    <col min="4356" max="4356" width="9.140625" style="356"/>
    <col min="4357" max="4357" width="14" style="356" customWidth="1"/>
    <col min="4358" max="4358" width="1.85546875" style="356" customWidth="1"/>
    <col min="4359" max="4359" width="7.42578125" style="356" customWidth="1"/>
    <col min="4360" max="4360" width="11.140625" style="356" customWidth="1"/>
    <col min="4361" max="4603" width="9.140625" style="356"/>
    <col min="4604" max="4604" width="6.140625" style="356" customWidth="1"/>
    <col min="4605" max="4605" width="8.42578125" style="356" customWidth="1"/>
    <col min="4606" max="4606" width="9.140625" style="356"/>
    <col min="4607" max="4607" width="2.42578125" style="356" customWidth="1"/>
    <col min="4608" max="4608" width="28.7109375" style="356" customWidth="1"/>
    <col min="4609" max="4609" width="10.140625" style="356" customWidth="1"/>
    <col min="4610" max="4610" width="11.85546875" style="356" customWidth="1"/>
    <col min="4611" max="4611" width="10.5703125" style="356" customWidth="1"/>
    <col min="4612" max="4612" width="9.140625" style="356"/>
    <col min="4613" max="4613" width="14" style="356" customWidth="1"/>
    <col min="4614" max="4614" width="1.85546875" style="356" customWidth="1"/>
    <col min="4615" max="4615" width="7.42578125" style="356" customWidth="1"/>
    <col min="4616" max="4616" width="11.140625" style="356" customWidth="1"/>
    <col min="4617" max="4859" width="9.140625" style="356"/>
    <col min="4860" max="4860" width="6.140625" style="356" customWidth="1"/>
    <col min="4861" max="4861" width="8.42578125" style="356" customWidth="1"/>
    <col min="4862" max="4862" width="9.140625" style="356"/>
    <col min="4863" max="4863" width="2.42578125" style="356" customWidth="1"/>
    <col min="4864" max="4864" width="28.7109375" style="356" customWidth="1"/>
    <col min="4865" max="4865" width="10.140625" style="356" customWidth="1"/>
    <col min="4866" max="4866" width="11.85546875" style="356" customWidth="1"/>
    <col min="4867" max="4867" width="10.5703125" style="356" customWidth="1"/>
    <col min="4868" max="4868" width="9.140625" style="356"/>
    <col min="4869" max="4869" width="14" style="356" customWidth="1"/>
    <col min="4870" max="4870" width="1.85546875" style="356" customWidth="1"/>
    <col min="4871" max="4871" width="7.42578125" style="356" customWidth="1"/>
    <col min="4872" max="4872" width="11.140625" style="356" customWidth="1"/>
    <col min="4873" max="5115" width="9.140625" style="356"/>
    <col min="5116" max="5116" width="6.140625" style="356" customWidth="1"/>
    <col min="5117" max="5117" width="8.42578125" style="356" customWidth="1"/>
    <col min="5118" max="5118" width="9.140625" style="356"/>
    <col min="5119" max="5119" width="2.42578125" style="356" customWidth="1"/>
    <col min="5120" max="5120" width="28.7109375" style="356" customWidth="1"/>
    <col min="5121" max="5121" width="10.140625" style="356" customWidth="1"/>
    <col min="5122" max="5122" width="11.85546875" style="356" customWidth="1"/>
    <col min="5123" max="5123" width="10.5703125" style="356" customWidth="1"/>
    <col min="5124" max="5124" width="9.140625" style="356"/>
    <col min="5125" max="5125" width="14" style="356" customWidth="1"/>
    <col min="5126" max="5126" width="1.85546875" style="356" customWidth="1"/>
    <col min="5127" max="5127" width="7.42578125" style="356" customWidth="1"/>
    <col min="5128" max="5128" width="11.140625" style="356" customWidth="1"/>
    <col min="5129" max="5371" width="9.140625" style="356"/>
    <col min="5372" max="5372" width="6.140625" style="356" customWidth="1"/>
    <col min="5373" max="5373" width="8.42578125" style="356" customWidth="1"/>
    <col min="5374" max="5374" width="9.140625" style="356"/>
    <col min="5375" max="5375" width="2.42578125" style="356" customWidth="1"/>
    <col min="5376" max="5376" width="28.7109375" style="356" customWidth="1"/>
    <col min="5377" max="5377" width="10.140625" style="356" customWidth="1"/>
    <col min="5378" max="5378" width="11.85546875" style="356" customWidth="1"/>
    <col min="5379" max="5379" width="10.5703125" style="356" customWidth="1"/>
    <col min="5380" max="5380" width="9.140625" style="356"/>
    <col min="5381" max="5381" width="14" style="356" customWidth="1"/>
    <col min="5382" max="5382" width="1.85546875" style="356" customWidth="1"/>
    <col min="5383" max="5383" width="7.42578125" style="356" customWidth="1"/>
    <col min="5384" max="5384" width="11.140625" style="356" customWidth="1"/>
    <col min="5385" max="5627" width="9.140625" style="356"/>
    <col min="5628" max="5628" width="6.140625" style="356" customWidth="1"/>
    <col min="5629" max="5629" width="8.42578125" style="356" customWidth="1"/>
    <col min="5630" max="5630" width="9.140625" style="356"/>
    <col min="5631" max="5631" width="2.42578125" style="356" customWidth="1"/>
    <col min="5632" max="5632" width="28.7109375" style="356" customWidth="1"/>
    <col min="5633" max="5633" width="10.140625" style="356" customWidth="1"/>
    <col min="5634" max="5634" width="11.85546875" style="356" customWidth="1"/>
    <col min="5635" max="5635" width="10.5703125" style="356" customWidth="1"/>
    <col min="5636" max="5636" width="9.140625" style="356"/>
    <col min="5637" max="5637" width="14" style="356" customWidth="1"/>
    <col min="5638" max="5638" width="1.85546875" style="356" customWidth="1"/>
    <col min="5639" max="5639" width="7.42578125" style="356" customWidth="1"/>
    <col min="5640" max="5640" width="11.140625" style="356" customWidth="1"/>
    <col min="5641" max="5883" width="9.140625" style="356"/>
    <col min="5884" max="5884" width="6.140625" style="356" customWidth="1"/>
    <col min="5885" max="5885" width="8.42578125" style="356" customWidth="1"/>
    <col min="5886" max="5886" width="9.140625" style="356"/>
    <col min="5887" max="5887" width="2.42578125" style="356" customWidth="1"/>
    <col min="5888" max="5888" width="28.7109375" style="356" customWidth="1"/>
    <col min="5889" max="5889" width="10.140625" style="356" customWidth="1"/>
    <col min="5890" max="5890" width="11.85546875" style="356" customWidth="1"/>
    <col min="5891" max="5891" width="10.5703125" style="356" customWidth="1"/>
    <col min="5892" max="5892" width="9.140625" style="356"/>
    <col min="5893" max="5893" width="14" style="356" customWidth="1"/>
    <col min="5894" max="5894" width="1.85546875" style="356" customWidth="1"/>
    <col min="5895" max="5895" width="7.42578125" style="356" customWidth="1"/>
    <col min="5896" max="5896" width="11.140625" style="356" customWidth="1"/>
    <col min="5897" max="6139" width="9.140625" style="356"/>
    <col min="6140" max="6140" width="6.140625" style="356" customWidth="1"/>
    <col min="6141" max="6141" width="8.42578125" style="356" customWidth="1"/>
    <col min="6142" max="6142" width="9.140625" style="356"/>
    <col min="6143" max="6143" width="2.42578125" style="356" customWidth="1"/>
    <col min="6144" max="6144" width="28.7109375" style="356" customWidth="1"/>
    <col min="6145" max="6145" width="10.140625" style="356" customWidth="1"/>
    <col min="6146" max="6146" width="11.85546875" style="356" customWidth="1"/>
    <col min="6147" max="6147" width="10.5703125" style="356" customWidth="1"/>
    <col min="6148" max="6148" width="9.140625" style="356"/>
    <col min="6149" max="6149" width="14" style="356" customWidth="1"/>
    <col min="6150" max="6150" width="1.85546875" style="356" customWidth="1"/>
    <col min="6151" max="6151" width="7.42578125" style="356" customWidth="1"/>
    <col min="6152" max="6152" width="11.140625" style="356" customWidth="1"/>
    <col min="6153" max="6395" width="9.140625" style="356"/>
    <col min="6396" max="6396" width="6.140625" style="356" customWidth="1"/>
    <col min="6397" max="6397" width="8.42578125" style="356" customWidth="1"/>
    <col min="6398" max="6398" width="9.140625" style="356"/>
    <col min="6399" max="6399" width="2.42578125" style="356" customWidth="1"/>
    <col min="6400" max="6400" width="28.7109375" style="356" customWidth="1"/>
    <col min="6401" max="6401" width="10.140625" style="356" customWidth="1"/>
    <col min="6402" max="6402" width="11.85546875" style="356" customWidth="1"/>
    <col min="6403" max="6403" width="10.5703125" style="356" customWidth="1"/>
    <col min="6404" max="6404" width="9.140625" style="356"/>
    <col min="6405" max="6405" width="14" style="356" customWidth="1"/>
    <col min="6406" max="6406" width="1.85546875" style="356" customWidth="1"/>
    <col min="6407" max="6407" width="7.42578125" style="356" customWidth="1"/>
    <col min="6408" max="6408" width="11.140625" style="356" customWidth="1"/>
    <col min="6409" max="6651" width="9.140625" style="356"/>
    <col min="6652" max="6652" width="6.140625" style="356" customWidth="1"/>
    <col min="6653" max="6653" width="8.42578125" style="356" customWidth="1"/>
    <col min="6654" max="6654" width="9.140625" style="356"/>
    <col min="6655" max="6655" width="2.42578125" style="356" customWidth="1"/>
    <col min="6656" max="6656" width="28.7109375" style="356" customWidth="1"/>
    <col min="6657" max="6657" width="10.140625" style="356" customWidth="1"/>
    <col min="6658" max="6658" width="11.85546875" style="356" customWidth="1"/>
    <col min="6659" max="6659" width="10.5703125" style="356" customWidth="1"/>
    <col min="6660" max="6660" width="9.140625" style="356"/>
    <col min="6661" max="6661" width="14" style="356" customWidth="1"/>
    <col min="6662" max="6662" width="1.85546875" style="356" customWidth="1"/>
    <col min="6663" max="6663" width="7.42578125" style="356" customWidth="1"/>
    <col min="6664" max="6664" width="11.140625" style="356" customWidth="1"/>
    <col min="6665" max="6907" width="9.140625" style="356"/>
    <col min="6908" max="6908" width="6.140625" style="356" customWidth="1"/>
    <col min="6909" max="6909" width="8.42578125" style="356" customWidth="1"/>
    <col min="6910" max="6910" width="9.140625" style="356"/>
    <col min="6911" max="6911" width="2.42578125" style="356" customWidth="1"/>
    <col min="6912" max="6912" width="28.7109375" style="356" customWidth="1"/>
    <col min="6913" max="6913" width="10.140625" style="356" customWidth="1"/>
    <col min="6914" max="6914" width="11.85546875" style="356" customWidth="1"/>
    <col min="6915" max="6915" width="10.5703125" style="356" customWidth="1"/>
    <col min="6916" max="6916" width="9.140625" style="356"/>
    <col min="6917" max="6917" width="14" style="356" customWidth="1"/>
    <col min="6918" max="6918" width="1.85546875" style="356" customWidth="1"/>
    <col min="6919" max="6919" width="7.42578125" style="356" customWidth="1"/>
    <col min="6920" max="6920" width="11.140625" style="356" customWidth="1"/>
    <col min="6921" max="7163" width="9.140625" style="356"/>
    <col min="7164" max="7164" width="6.140625" style="356" customWidth="1"/>
    <col min="7165" max="7165" width="8.42578125" style="356" customWidth="1"/>
    <col min="7166" max="7166" width="9.140625" style="356"/>
    <col min="7167" max="7167" width="2.42578125" style="356" customWidth="1"/>
    <col min="7168" max="7168" width="28.7109375" style="356" customWidth="1"/>
    <col min="7169" max="7169" width="10.140625" style="356" customWidth="1"/>
    <col min="7170" max="7170" width="11.85546875" style="356" customWidth="1"/>
    <col min="7171" max="7171" width="10.5703125" style="356" customWidth="1"/>
    <col min="7172" max="7172" width="9.140625" style="356"/>
    <col min="7173" max="7173" width="14" style="356" customWidth="1"/>
    <col min="7174" max="7174" width="1.85546875" style="356" customWidth="1"/>
    <col min="7175" max="7175" width="7.42578125" style="356" customWidth="1"/>
    <col min="7176" max="7176" width="11.140625" style="356" customWidth="1"/>
    <col min="7177" max="7419" width="9.140625" style="356"/>
    <col min="7420" max="7420" width="6.140625" style="356" customWidth="1"/>
    <col min="7421" max="7421" width="8.42578125" style="356" customWidth="1"/>
    <col min="7422" max="7422" width="9.140625" style="356"/>
    <col min="7423" max="7423" width="2.42578125" style="356" customWidth="1"/>
    <col min="7424" max="7424" width="28.7109375" style="356" customWidth="1"/>
    <col min="7425" max="7425" width="10.140625" style="356" customWidth="1"/>
    <col min="7426" max="7426" width="11.85546875" style="356" customWidth="1"/>
    <col min="7427" max="7427" width="10.5703125" style="356" customWidth="1"/>
    <col min="7428" max="7428" width="9.140625" style="356"/>
    <col min="7429" max="7429" width="14" style="356" customWidth="1"/>
    <col min="7430" max="7430" width="1.85546875" style="356" customWidth="1"/>
    <col min="7431" max="7431" width="7.42578125" style="356" customWidth="1"/>
    <col min="7432" max="7432" width="11.140625" style="356" customWidth="1"/>
    <col min="7433" max="7675" width="9.140625" style="356"/>
    <col min="7676" max="7676" width="6.140625" style="356" customWidth="1"/>
    <col min="7677" max="7677" width="8.42578125" style="356" customWidth="1"/>
    <col min="7678" max="7678" width="9.140625" style="356"/>
    <col min="7679" max="7679" width="2.42578125" style="356" customWidth="1"/>
    <col min="7680" max="7680" width="28.7109375" style="356" customWidth="1"/>
    <col min="7681" max="7681" width="10.140625" style="356" customWidth="1"/>
    <col min="7682" max="7682" width="11.85546875" style="356" customWidth="1"/>
    <col min="7683" max="7683" width="10.5703125" style="356" customWidth="1"/>
    <col min="7684" max="7684" width="9.140625" style="356"/>
    <col min="7685" max="7685" width="14" style="356" customWidth="1"/>
    <col min="7686" max="7686" width="1.85546875" style="356" customWidth="1"/>
    <col min="7687" max="7687" width="7.42578125" style="356" customWidth="1"/>
    <col min="7688" max="7688" width="11.140625" style="356" customWidth="1"/>
    <col min="7689" max="7931" width="9.140625" style="356"/>
    <col min="7932" max="7932" width="6.140625" style="356" customWidth="1"/>
    <col min="7933" max="7933" width="8.42578125" style="356" customWidth="1"/>
    <col min="7934" max="7934" width="9.140625" style="356"/>
    <col min="7935" max="7935" width="2.42578125" style="356" customWidth="1"/>
    <col min="7936" max="7936" width="28.7109375" style="356" customWidth="1"/>
    <col min="7937" max="7937" width="10.140625" style="356" customWidth="1"/>
    <col min="7938" max="7938" width="11.85546875" style="356" customWidth="1"/>
    <col min="7939" max="7939" width="10.5703125" style="356" customWidth="1"/>
    <col min="7940" max="7940" width="9.140625" style="356"/>
    <col min="7941" max="7941" width="14" style="356" customWidth="1"/>
    <col min="7942" max="7942" width="1.85546875" style="356" customWidth="1"/>
    <col min="7943" max="7943" width="7.42578125" style="356" customWidth="1"/>
    <col min="7944" max="7944" width="11.140625" style="356" customWidth="1"/>
    <col min="7945" max="8187" width="9.140625" style="356"/>
    <col min="8188" max="8188" width="6.140625" style="356" customWidth="1"/>
    <col min="8189" max="8189" width="8.42578125" style="356" customWidth="1"/>
    <col min="8190" max="8190" width="9.140625" style="356"/>
    <col min="8191" max="8191" width="2.42578125" style="356" customWidth="1"/>
    <col min="8192" max="8192" width="28.7109375" style="356" customWidth="1"/>
    <col min="8193" max="8193" width="10.140625" style="356" customWidth="1"/>
    <col min="8194" max="8194" width="11.85546875" style="356" customWidth="1"/>
    <col min="8195" max="8195" width="10.5703125" style="356" customWidth="1"/>
    <col min="8196" max="8196" width="9.140625" style="356"/>
    <col min="8197" max="8197" width="14" style="356" customWidth="1"/>
    <col min="8198" max="8198" width="1.85546875" style="356" customWidth="1"/>
    <col min="8199" max="8199" width="7.42578125" style="356" customWidth="1"/>
    <col min="8200" max="8200" width="11.140625" style="356" customWidth="1"/>
    <col min="8201" max="8443" width="9.140625" style="356"/>
    <col min="8444" max="8444" width="6.140625" style="356" customWidth="1"/>
    <col min="8445" max="8445" width="8.42578125" style="356" customWidth="1"/>
    <col min="8446" max="8446" width="9.140625" style="356"/>
    <col min="8447" max="8447" width="2.42578125" style="356" customWidth="1"/>
    <col min="8448" max="8448" width="28.7109375" style="356" customWidth="1"/>
    <col min="8449" max="8449" width="10.140625" style="356" customWidth="1"/>
    <col min="8450" max="8450" width="11.85546875" style="356" customWidth="1"/>
    <col min="8451" max="8451" width="10.5703125" style="356" customWidth="1"/>
    <col min="8452" max="8452" width="9.140625" style="356"/>
    <col min="8453" max="8453" width="14" style="356" customWidth="1"/>
    <col min="8454" max="8454" width="1.85546875" style="356" customWidth="1"/>
    <col min="8455" max="8455" width="7.42578125" style="356" customWidth="1"/>
    <col min="8456" max="8456" width="11.140625" style="356" customWidth="1"/>
    <col min="8457" max="8699" width="9.140625" style="356"/>
    <col min="8700" max="8700" width="6.140625" style="356" customWidth="1"/>
    <col min="8701" max="8701" width="8.42578125" style="356" customWidth="1"/>
    <col min="8702" max="8702" width="9.140625" style="356"/>
    <col min="8703" max="8703" width="2.42578125" style="356" customWidth="1"/>
    <col min="8704" max="8704" width="28.7109375" style="356" customWidth="1"/>
    <col min="8705" max="8705" width="10.140625" style="356" customWidth="1"/>
    <col min="8706" max="8706" width="11.85546875" style="356" customWidth="1"/>
    <col min="8707" max="8707" width="10.5703125" style="356" customWidth="1"/>
    <col min="8708" max="8708" width="9.140625" style="356"/>
    <col min="8709" max="8709" width="14" style="356" customWidth="1"/>
    <col min="8710" max="8710" width="1.85546875" style="356" customWidth="1"/>
    <col min="8711" max="8711" width="7.42578125" style="356" customWidth="1"/>
    <col min="8712" max="8712" width="11.140625" style="356" customWidth="1"/>
    <col min="8713" max="8955" width="9.140625" style="356"/>
    <col min="8956" max="8956" width="6.140625" style="356" customWidth="1"/>
    <col min="8957" max="8957" width="8.42578125" style="356" customWidth="1"/>
    <col min="8958" max="8958" width="9.140625" style="356"/>
    <col min="8959" max="8959" width="2.42578125" style="356" customWidth="1"/>
    <col min="8960" max="8960" width="28.7109375" style="356" customWidth="1"/>
    <col min="8961" max="8961" width="10.140625" style="356" customWidth="1"/>
    <col min="8962" max="8962" width="11.85546875" style="356" customWidth="1"/>
    <col min="8963" max="8963" width="10.5703125" style="356" customWidth="1"/>
    <col min="8964" max="8964" width="9.140625" style="356"/>
    <col min="8965" max="8965" width="14" style="356" customWidth="1"/>
    <col min="8966" max="8966" width="1.85546875" style="356" customWidth="1"/>
    <col min="8967" max="8967" width="7.42578125" style="356" customWidth="1"/>
    <col min="8968" max="8968" width="11.140625" style="356" customWidth="1"/>
    <col min="8969" max="9211" width="9.140625" style="356"/>
    <col min="9212" max="9212" width="6.140625" style="356" customWidth="1"/>
    <col min="9213" max="9213" width="8.42578125" style="356" customWidth="1"/>
    <col min="9214" max="9214" width="9.140625" style="356"/>
    <col min="9215" max="9215" width="2.42578125" style="356" customWidth="1"/>
    <col min="9216" max="9216" width="28.7109375" style="356" customWidth="1"/>
    <col min="9217" max="9217" width="10.140625" style="356" customWidth="1"/>
    <col min="9218" max="9218" width="11.85546875" style="356" customWidth="1"/>
    <col min="9219" max="9219" width="10.5703125" style="356" customWidth="1"/>
    <col min="9220" max="9220" width="9.140625" style="356"/>
    <col min="9221" max="9221" width="14" style="356" customWidth="1"/>
    <col min="9222" max="9222" width="1.85546875" style="356" customWidth="1"/>
    <col min="9223" max="9223" width="7.42578125" style="356" customWidth="1"/>
    <col min="9224" max="9224" width="11.140625" style="356" customWidth="1"/>
    <col min="9225" max="9467" width="9.140625" style="356"/>
    <col min="9468" max="9468" width="6.140625" style="356" customWidth="1"/>
    <col min="9469" max="9469" width="8.42578125" style="356" customWidth="1"/>
    <col min="9470" max="9470" width="9.140625" style="356"/>
    <col min="9471" max="9471" width="2.42578125" style="356" customWidth="1"/>
    <col min="9472" max="9472" width="28.7109375" style="356" customWidth="1"/>
    <col min="9473" max="9473" width="10.140625" style="356" customWidth="1"/>
    <col min="9474" max="9474" width="11.85546875" style="356" customWidth="1"/>
    <col min="9475" max="9475" width="10.5703125" style="356" customWidth="1"/>
    <col min="9476" max="9476" width="9.140625" style="356"/>
    <col min="9477" max="9477" width="14" style="356" customWidth="1"/>
    <col min="9478" max="9478" width="1.85546875" style="356" customWidth="1"/>
    <col min="9479" max="9479" width="7.42578125" style="356" customWidth="1"/>
    <col min="9480" max="9480" width="11.140625" style="356" customWidth="1"/>
    <col min="9481" max="9723" width="9.140625" style="356"/>
    <col min="9724" max="9724" width="6.140625" style="356" customWidth="1"/>
    <col min="9725" max="9725" width="8.42578125" style="356" customWidth="1"/>
    <col min="9726" max="9726" width="9.140625" style="356"/>
    <col min="9727" max="9727" width="2.42578125" style="356" customWidth="1"/>
    <col min="9728" max="9728" width="28.7109375" style="356" customWidth="1"/>
    <col min="9729" max="9729" width="10.140625" style="356" customWidth="1"/>
    <col min="9730" max="9730" width="11.85546875" style="356" customWidth="1"/>
    <col min="9731" max="9731" width="10.5703125" style="356" customWidth="1"/>
    <col min="9732" max="9732" width="9.140625" style="356"/>
    <col min="9733" max="9733" width="14" style="356" customWidth="1"/>
    <col min="9734" max="9734" width="1.85546875" style="356" customWidth="1"/>
    <col min="9735" max="9735" width="7.42578125" style="356" customWidth="1"/>
    <col min="9736" max="9736" width="11.140625" style="356" customWidth="1"/>
    <col min="9737" max="9979" width="9.140625" style="356"/>
    <col min="9980" max="9980" width="6.140625" style="356" customWidth="1"/>
    <col min="9981" max="9981" width="8.42578125" style="356" customWidth="1"/>
    <col min="9982" max="9982" width="9.140625" style="356"/>
    <col min="9983" max="9983" width="2.42578125" style="356" customWidth="1"/>
    <col min="9984" max="9984" width="28.7109375" style="356" customWidth="1"/>
    <col min="9985" max="9985" width="10.140625" style="356" customWidth="1"/>
    <col min="9986" max="9986" width="11.85546875" style="356" customWidth="1"/>
    <col min="9987" max="9987" width="10.5703125" style="356" customWidth="1"/>
    <col min="9988" max="9988" width="9.140625" style="356"/>
    <col min="9989" max="9989" width="14" style="356" customWidth="1"/>
    <col min="9990" max="9990" width="1.85546875" style="356" customWidth="1"/>
    <col min="9991" max="9991" width="7.42578125" style="356" customWidth="1"/>
    <col min="9992" max="9992" width="11.140625" style="356" customWidth="1"/>
    <col min="9993" max="10235" width="9.140625" style="356"/>
    <col min="10236" max="10236" width="6.140625" style="356" customWidth="1"/>
    <col min="10237" max="10237" width="8.42578125" style="356" customWidth="1"/>
    <col min="10238" max="10238" width="9.140625" style="356"/>
    <col min="10239" max="10239" width="2.42578125" style="356" customWidth="1"/>
    <col min="10240" max="10240" width="28.7109375" style="356" customWidth="1"/>
    <col min="10241" max="10241" width="10.140625" style="356" customWidth="1"/>
    <col min="10242" max="10242" width="11.85546875" style="356" customWidth="1"/>
    <col min="10243" max="10243" width="10.5703125" style="356" customWidth="1"/>
    <col min="10244" max="10244" width="9.140625" style="356"/>
    <col min="10245" max="10245" width="14" style="356" customWidth="1"/>
    <col min="10246" max="10246" width="1.85546875" style="356" customWidth="1"/>
    <col min="10247" max="10247" width="7.42578125" style="356" customWidth="1"/>
    <col min="10248" max="10248" width="11.140625" style="356" customWidth="1"/>
    <col min="10249" max="10491" width="9.140625" style="356"/>
    <col min="10492" max="10492" width="6.140625" style="356" customWidth="1"/>
    <col min="10493" max="10493" width="8.42578125" style="356" customWidth="1"/>
    <col min="10494" max="10494" width="9.140625" style="356"/>
    <col min="10495" max="10495" width="2.42578125" style="356" customWidth="1"/>
    <col min="10496" max="10496" width="28.7109375" style="356" customWidth="1"/>
    <col min="10497" max="10497" width="10.140625" style="356" customWidth="1"/>
    <col min="10498" max="10498" width="11.85546875" style="356" customWidth="1"/>
    <col min="10499" max="10499" width="10.5703125" style="356" customWidth="1"/>
    <col min="10500" max="10500" width="9.140625" style="356"/>
    <col min="10501" max="10501" width="14" style="356" customWidth="1"/>
    <col min="10502" max="10502" width="1.85546875" style="356" customWidth="1"/>
    <col min="10503" max="10503" width="7.42578125" style="356" customWidth="1"/>
    <col min="10504" max="10504" width="11.140625" style="356" customWidth="1"/>
    <col min="10505" max="10747" width="9.140625" style="356"/>
    <col min="10748" max="10748" width="6.140625" style="356" customWidth="1"/>
    <col min="10749" max="10749" width="8.42578125" style="356" customWidth="1"/>
    <col min="10750" max="10750" width="9.140625" style="356"/>
    <col min="10751" max="10751" width="2.42578125" style="356" customWidth="1"/>
    <col min="10752" max="10752" width="28.7109375" style="356" customWidth="1"/>
    <col min="10753" max="10753" width="10.140625" style="356" customWidth="1"/>
    <col min="10754" max="10754" width="11.85546875" style="356" customWidth="1"/>
    <col min="10755" max="10755" width="10.5703125" style="356" customWidth="1"/>
    <col min="10756" max="10756" width="9.140625" style="356"/>
    <col min="10757" max="10757" width="14" style="356" customWidth="1"/>
    <col min="10758" max="10758" width="1.85546875" style="356" customWidth="1"/>
    <col min="10759" max="10759" width="7.42578125" style="356" customWidth="1"/>
    <col min="10760" max="10760" width="11.140625" style="356" customWidth="1"/>
    <col min="10761" max="11003" width="9.140625" style="356"/>
    <col min="11004" max="11004" width="6.140625" style="356" customWidth="1"/>
    <col min="11005" max="11005" width="8.42578125" style="356" customWidth="1"/>
    <col min="11006" max="11006" width="9.140625" style="356"/>
    <col min="11007" max="11007" width="2.42578125" style="356" customWidth="1"/>
    <col min="11008" max="11008" width="28.7109375" style="356" customWidth="1"/>
    <col min="11009" max="11009" width="10.140625" style="356" customWidth="1"/>
    <col min="11010" max="11010" width="11.85546875" style="356" customWidth="1"/>
    <col min="11011" max="11011" width="10.5703125" style="356" customWidth="1"/>
    <col min="11012" max="11012" width="9.140625" style="356"/>
    <col min="11013" max="11013" width="14" style="356" customWidth="1"/>
    <col min="11014" max="11014" width="1.85546875" style="356" customWidth="1"/>
    <col min="11015" max="11015" width="7.42578125" style="356" customWidth="1"/>
    <col min="11016" max="11016" width="11.140625" style="356" customWidth="1"/>
    <col min="11017" max="11259" width="9.140625" style="356"/>
    <col min="11260" max="11260" width="6.140625" style="356" customWidth="1"/>
    <col min="11261" max="11261" width="8.42578125" style="356" customWidth="1"/>
    <col min="11262" max="11262" width="9.140625" style="356"/>
    <col min="11263" max="11263" width="2.42578125" style="356" customWidth="1"/>
    <col min="11264" max="11264" width="28.7109375" style="356" customWidth="1"/>
    <col min="11265" max="11265" width="10.140625" style="356" customWidth="1"/>
    <col min="11266" max="11266" width="11.85546875" style="356" customWidth="1"/>
    <col min="11267" max="11267" width="10.5703125" style="356" customWidth="1"/>
    <col min="11268" max="11268" width="9.140625" style="356"/>
    <col min="11269" max="11269" width="14" style="356" customWidth="1"/>
    <col min="11270" max="11270" width="1.85546875" style="356" customWidth="1"/>
    <col min="11271" max="11271" width="7.42578125" style="356" customWidth="1"/>
    <col min="11272" max="11272" width="11.140625" style="356" customWidth="1"/>
    <col min="11273" max="11515" width="9.140625" style="356"/>
    <col min="11516" max="11516" width="6.140625" style="356" customWidth="1"/>
    <col min="11517" max="11517" width="8.42578125" style="356" customWidth="1"/>
    <col min="11518" max="11518" width="9.140625" style="356"/>
    <col min="11519" max="11519" width="2.42578125" style="356" customWidth="1"/>
    <col min="11520" max="11520" width="28.7109375" style="356" customWidth="1"/>
    <col min="11521" max="11521" width="10.140625" style="356" customWidth="1"/>
    <col min="11522" max="11522" width="11.85546875" style="356" customWidth="1"/>
    <col min="11523" max="11523" width="10.5703125" style="356" customWidth="1"/>
    <col min="11524" max="11524" width="9.140625" style="356"/>
    <col min="11525" max="11525" width="14" style="356" customWidth="1"/>
    <col min="11526" max="11526" width="1.85546875" style="356" customWidth="1"/>
    <col min="11527" max="11527" width="7.42578125" style="356" customWidth="1"/>
    <col min="11528" max="11528" width="11.140625" style="356" customWidth="1"/>
    <col min="11529" max="11771" width="9.140625" style="356"/>
    <col min="11772" max="11772" width="6.140625" style="356" customWidth="1"/>
    <col min="11773" max="11773" width="8.42578125" style="356" customWidth="1"/>
    <col min="11774" max="11774" width="9.140625" style="356"/>
    <col min="11775" max="11775" width="2.42578125" style="356" customWidth="1"/>
    <col min="11776" max="11776" width="28.7109375" style="356" customWidth="1"/>
    <col min="11777" max="11777" width="10.140625" style="356" customWidth="1"/>
    <col min="11778" max="11778" width="11.85546875" style="356" customWidth="1"/>
    <col min="11779" max="11779" width="10.5703125" style="356" customWidth="1"/>
    <col min="11780" max="11780" width="9.140625" style="356"/>
    <col min="11781" max="11781" width="14" style="356" customWidth="1"/>
    <col min="11782" max="11782" width="1.85546875" style="356" customWidth="1"/>
    <col min="11783" max="11783" width="7.42578125" style="356" customWidth="1"/>
    <col min="11784" max="11784" width="11.140625" style="356" customWidth="1"/>
    <col min="11785" max="12027" width="9.140625" style="356"/>
    <col min="12028" max="12028" width="6.140625" style="356" customWidth="1"/>
    <col min="12029" max="12029" width="8.42578125" style="356" customWidth="1"/>
    <col min="12030" max="12030" width="9.140625" style="356"/>
    <col min="12031" max="12031" width="2.42578125" style="356" customWidth="1"/>
    <col min="12032" max="12032" width="28.7109375" style="356" customWidth="1"/>
    <col min="12033" max="12033" width="10.140625" style="356" customWidth="1"/>
    <col min="12034" max="12034" width="11.85546875" style="356" customWidth="1"/>
    <col min="12035" max="12035" width="10.5703125" style="356" customWidth="1"/>
    <col min="12036" max="12036" width="9.140625" style="356"/>
    <col min="12037" max="12037" width="14" style="356" customWidth="1"/>
    <col min="12038" max="12038" width="1.85546875" style="356" customWidth="1"/>
    <col min="12039" max="12039" width="7.42578125" style="356" customWidth="1"/>
    <col min="12040" max="12040" width="11.140625" style="356" customWidth="1"/>
    <col min="12041" max="12283" width="9.140625" style="356"/>
    <col min="12284" max="12284" width="6.140625" style="356" customWidth="1"/>
    <col min="12285" max="12285" width="8.42578125" style="356" customWidth="1"/>
    <col min="12286" max="12286" width="9.140625" style="356"/>
    <col min="12287" max="12287" width="2.42578125" style="356" customWidth="1"/>
    <col min="12288" max="12288" width="28.7109375" style="356" customWidth="1"/>
    <col min="12289" max="12289" width="10.140625" style="356" customWidth="1"/>
    <col min="12290" max="12290" width="11.85546875" style="356" customWidth="1"/>
    <col min="12291" max="12291" width="10.5703125" style="356" customWidth="1"/>
    <col min="12292" max="12292" width="9.140625" style="356"/>
    <col min="12293" max="12293" width="14" style="356" customWidth="1"/>
    <col min="12294" max="12294" width="1.85546875" style="356" customWidth="1"/>
    <col min="12295" max="12295" width="7.42578125" style="356" customWidth="1"/>
    <col min="12296" max="12296" width="11.140625" style="356" customWidth="1"/>
    <col min="12297" max="12539" width="9.140625" style="356"/>
    <col min="12540" max="12540" width="6.140625" style="356" customWidth="1"/>
    <col min="12541" max="12541" width="8.42578125" style="356" customWidth="1"/>
    <col min="12542" max="12542" width="9.140625" style="356"/>
    <col min="12543" max="12543" width="2.42578125" style="356" customWidth="1"/>
    <col min="12544" max="12544" width="28.7109375" style="356" customWidth="1"/>
    <col min="12545" max="12545" width="10.140625" style="356" customWidth="1"/>
    <col min="12546" max="12546" width="11.85546875" style="356" customWidth="1"/>
    <col min="12547" max="12547" width="10.5703125" style="356" customWidth="1"/>
    <col min="12548" max="12548" width="9.140625" style="356"/>
    <col min="12549" max="12549" width="14" style="356" customWidth="1"/>
    <col min="12550" max="12550" width="1.85546875" style="356" customWidth="1"/>
    <col min="12551" max="12551" width="7.42578125" style="356" customWidth="1"/>
    <col min="12552" max="12552" width="11.140625" style="356" customWidth="1"/>
    <col min="12553" max="12795" width="9.140625" style="356"/>
    <col min="12796" max="12796" width="6.140625" style="356" customWidth="1"/>
    <col min="12797" max="12797" width="8.42578125" style="356" customWidth="1"/>
    <col min="12798" max="12798" width="9.140625" style="356"/>
    <col min="12799" max="12799" width="2.42578125" style="356" customWidth="1"/>
    <col min="12800" max="12800" width="28.7109375" style="356" customWidth="1"/>
    <col min="12801" max="12801" width="10.140625" style="356" customWidth="1"/>
    <col min="12802" max="12802" width="11.85546875" style="356" customWidth="1"/>
    <col min="12803" max="12803" width="10.5703125" style="356" customWidth="1"/>
    <col min="12804" max="12804" width="9.140625" style="356"/>
    <col min="12805" max="12805" width="14" style="356" customWidth="1"/>
    <col min="12806" max="12806" width="1.85546875" style="356" customWidth="1"/>
    <col min="12807" max="12807" width="7.42578125" style="356" customWidth="1"/>
    <col min="12808" max="12808" width="11.140625" style="356" customWidth="1"/>
    <col min="12809" max="13051" width="9.140625" style="356"/>
    <col min="13052" max="13052" width="6.140625" style="356" customWidth="1"/>
    <col min="13053" max="13053" width="8.42578125" style="356" customWidth="1"/>
    <col min="13054" max="13054" width="9.140625" style="356"/>
    <col min="13055" max="13055" width="2.42578125" style="356" customWidth="1"/>
    <col min="13056" max="13056" width="28.7109375" style="356" customWidth="1"/>
    <col min="13057" max="13057" width="10.140625" style="356" customWidth="1"/>
    <col min="13058" max="13058" width="11.85546875" style="356" customWidth="1"/>
    <col min="13059" max="13059" width="10.5703125" style="356" customWidth="1"/>
    <col min="13060" max="13060" width="9.140625" style="356"/>
    <col min="13061" max="13061" width="14" style="356" customWidth="1"/>
    <col min="13062" max="13062" width="1.85546875" style="356" customWidth="1"/>
    <col min="13063" max="13063" width="7.42578125" style="356" customWidth="1"/>
    <col min="13064" max="13064" width="11.140625" style="356" customWidth="1"/>
    <col min="13065" max="13307" width="9.140625" style="356"/>
    <col min="13308" max="13308" width="6.140625" style="356" customWidth="1"/>
    <col min="13309" max="13309" width="8.42578125" style="356" customWidth="1"/>
    <col min="13310" max="13310" width="9.140625" style="356"/>
    <col min="13311" max="13311" width="2.42578125" style="356" customWidth="1"/>
    <col min="13312" max="13312" width="28.7109375" style="356" customWidth="1"/>
    <col min="13313" max="13313" width="10.140625" style="356" customWidth="1"/>
    <col min="13314" max="13314" width="11.85546875" style="356" customWidth="1"/>
    <col min="13315" max="13315" width="10.5703125" style="356" customWidth="1"/>
    <col min="13316" max="13316" width="9.140625" style="356"/>
    <col min="13317" max="13317" width="14" style="356" customWidth="1"/>
    <col min="13318" max="13318" width="1.85546875" style="356" customWidth="1"/>
    <col min="13319" max="13319" width="7.42578125" style="356" customWidth="1"/>
    <col min="13320" max="13320" width="11.140625" style="356" customWidth="1"/>
    <col min="13321" max="13563" width="9.140625" style="356"/>
    <col min="13564" max="13564" width="6.140625" style="356" customWidth="1"/>
    <col min="13565" max="13565" width="8.42578125" style="356" customWidth="1"/>
    <col min="13566" max="13566" width="9.140625" style="356"/>
    <col min="13567" max="13567" width="2.42578125" style="356" customWidth="1"/>
    <col min="13568" max="13568" width="28.7109375" style="356" customWidth="1"/>
    <col min="13569" max="13569" width="10.140625" style="356" customWidth="1"/>
    <col min="13570" max="13570" width="11.85546875" style="356" customWidth="1"/>
    <col min="13571" max="13571" width="10.5703125" style="356" customWidth="1"/>
    <col min="13572" max="13572" width="9.140625" style="356"/>
    <col min="13573" max="13573" width="14" style="356" customWidth="1"/>
    <col min="13574" max="13574" width="1.85546875" style="356" customWidth="1"/>
    <col min="13575" max="13575" width="7.42578125" style="356" customWidth="1"/>
    <col min="13576" max="13576" width="11.140625" style="356" customWidth="1"/>
    <col min="13577" max="13819" width="9.140625" style="356"/>
    <col min="13820" max="13820" width="6.140625" style="356" customWidth="1"/>
    <col min="13821" max="13821" width="8.42578125" style="356" customWidth="1"/>
    <col min="13822" max="13822" width="9.140625" style="356"/>
    <col min="13823" max="13823" width="2.42578125" style="356" customWidth="1"/>
    <col min="13824" max="13824" width="28.7109375" style="356" customWidth="1"/>
    <col min="13825" max="13825" width="10.140625" style="356" customWidth="1"/>
    <col min="13826" max="13826" width="11.85546875" style="356" customWidth="1"/>
    <col min="13827" max="13827" width="10.5703125" style="356" customWidth="1"/>
    <col min="13828" max="13828" width="9.140625" style="356"/>
    <col min="13829" max="13829" width="14" style="356" customWidth="1"/>
    <col min="13830" max="13830" width="1.85546875" style="356" customWidth="1"/>
    <col min="13831" max="13831" width="7.42578125" style="356" customWidth="1"/>
    <col min="13832" max="13832" width="11.140625" style="356" customWidth="1"/>
    <col min="13833" max="14075" width="9.140625" style="356"/>
    <col min="14076" max="14076" width="6.140625" style="356" customWidth="1"/>
    <col min="14077" max="14077" width="8.42578125" style="356" customWidth="1"/>
    <col min="14078" max="14078" width="9.140625" style="356"/>
    <col min="14079" max="14079" width="2.42578125" style="356" customWidth="1"/>
    <col min="14080" max="14080" width="28.7109375" style="356" customWidth="1"/>
    <col min="14081" max="14081" width="10.140625" style="356" customWidth="1"/>
    <col min="14082" max="14082" width="11.85546875" style="356" customWidth="1"/>
    <col min="14083" max="14083" width="10.5703125" style="356" customWidth="1"/>
    <col min="14084" max="14084" width="9.140625" style="356"/>
    <col min="14085" max="14085" width="14" style="356" customWidth="1"/>
    <col min="14086" max="14086" width="1.85546875" style="356" customWidth="1"/>
    <col min="14087" max="14087" width="7.42578125" style="356" customWidth="1"/>
    <col min="14088" max="14088" width="11.140625" style="356" customWidth="1"/>
    <col min="14089" max="14331" width="9.140625" style="356"/>
    <col min="14332" max="14332" width="6.140625" style="356" customWidth="1"/>
    <col min="14333" max="14333" width="8.42578125" style="356" customWidth="1"/>
    <col min="14334" max="14334" width="9.140625" style="356"/>
    <col min="14335" max="14335" width="2.42578125" style="356" customWidth="1"/>
    <col min="14336" max="14336" width="28.7109375" style="356" customWidth="1"/>
    <col min="14337" max="14337" width="10.140625" style="356" customWidth="1"/>
    <col min="14338" max="14338" width="11.85546875" style="356" customWidth="1"/>
    <col min="14339" max="14339" width="10.5703125" style="356" customWidth="1"/>
    <col min="14340" max="14340" width="9.140625" style="356"/>
    <col min="14341" max="14341" width="14" style="356" customWidth="1"/>
    <col min="14342" max="14342" width="1.85546875" style="356" customWidth="1"/>
    <col min="14343" max="14343" width="7.42578125" style="356" customWidth="1"/>
    <col min="14344" max="14344" width="11.140625" style="356" customWidth="1"/>
    <col min="14345" max="14587" width="9.140625" style="356"/>
    <col min="14588" max="14588" width="6.140625" style="356" customWidth="1"/>
    <col min="14589" max="14589" width="8.42578125" style="356" customWidth="1"/>
    <col min="14590" max="14590" width="9.140625" style="356"/>
    <col min="14591" max="14591" width="2.42578125" style="356" customWidth="1"/>
    <col min="14592" max="14592" width="28.7109375" style="356" customWidth="1"/>
    <col min="14593" max="14593" width="10.140625" style="356" customWidth="1"/>
    <col min="14594" max="14594" width="11.85546875" style="356" customWidth="1"/>
    <col min="14595" max="14595" width="10.5703125" style="356" customWidth="1"/>
    <col min="14596" max="14596" width="9.140625" style="356"/>
    <col min="14597" max="14597" width="14" style="356" customWidth="1"/>
    <col min="14598" max="14598" width="1.85546875" style="356" customWidth="1"/>
    <col min="14599" max="14599" width="7.42578125" style="356" customWidth="1"/>
    <col min="14600" max="14600" width="11.140625" style="356" customWidth="1"/>
    <col min="14601" max="14843" width="9.140625" style="356"/>
    <col min="14844" max="14844" width="6.140625" style="356" customWidth="1"/>
    <col min="14845" max="14845" width="8.42578125" style="356" customWidth="1"/>
    <col min="14846" max="14846" width="9.140625" style="356"/>
    <col min="14847" max="14847" width="2.42578125" style="356" customWidth="1"/>
    <col min="14848" max="14848" width="28.7109375" style="356" customWidth="1"/>
    <col min="14849" max="14849" width="10.140625" style="356" customWidth="1"/>
    <col min="14850" max="14850" width="11.85546875" style="356" customWidth="1"/>
    <col min="14851" max="14851" width="10.5703125" style="356" customWidth="1"/>
    <col min="14852" max="14852" width="9.140625" style="356"/>
    <col min="14853" max="14853" width="14" style="356" customWidth="1"/>
    <col min="14854" max="14854" width="1.85546875" style="356" customWidth="1"/>
    <col min="14855" max="14855" width="7.42578125" style="356" customWidth="1"/>
    <col min="14856" max="14856" width="11.140625" style="356" customWidth="1"/>
    <col min="14857" max="15099" width="9.140625" style="356"/>
    <col min="15100" max="15100" width="6.140625" style="356" customWidth="1"/>
    <col min="15101" max="15101" width="8.42578125" style="356" customWidth="1"/>
    <col min="15102" max="15102" width="9.140625" style="356"/>
    <col min="15103" max="15103" width="2.42578125" style="356" customWidth="1"/>
    <col min="15104" max="15104" width="28.7109375" style="356" customWidth="1"/>
    <col min="15105" max="15105" width="10.140625" style="356" customWidth="1"/>
    <col min="15106" max="15106" width="11.85546875" style="356" customWidth="1"/>
    <col min="15107" max="15107" width="10.5703125" style="356" customWidth="1"/>
    <col min="15108" max="15108" width="9.140625" style="356"/>
    <col min="15109" max="15109" width="14" style="356" customWidth="1"/>
    <col min="15110" max="15110" width="1.85546875" style="356" customWidth="1"/>
    <col min="15111" max="15111" width="7.42578125" style="356" customWidth="1"/>
    <col min="15112" max="15112" width="11.140625" style="356" customWidth="1"/>
    <col min="15113" max="15355" width="9.140625" style="356"/>
    <col min="15356" max="15356" width="6.140625" style="356" customWidth="1"/>
    <col min="15357" max="15357" width="8.42578125" style="356" customWidth="1"/>
    <col min="15358" max="15358" width="9.140625" style="356"/>
    <col min="15359" max="15359" width="2.42578125" style="356" customWidth="1"/>
    <col min="15360" max="15360" width="28.7109375" style="356" customWidth="1"/>
    <col min="15361" max="15361" width="10.140625" style="356" customWidth="1"/>
    <col min="15362" max="15362" width="11.85546875" style="356" customWidth="1"/>
    <col min="15363" max="15363" width="10.5703125" style="356" customWidth="1"/>
    <col min="15364" max="15364" width="9.140625" style="356"/>
    <col min="15365" max="15365" width="14" style="356" customWidth="1"/>
    <col min="15366" max="15366" width="1.85546875" style="356" customWidth="1"/>
    <col min="15367" max="15367" width="7.42578125" style="356" customWidth="1"/>
    <col min="15368" max="15368" width="11.140625" style="356" customWidth="1"/>
    <col min="15369" max="15611" width="9.140625" style="356"/>
    <col min="15612" max="15612" width="6.140625" style="356" customWidth="1"/>
    <col min="15613" max="15613" width="8.42578125" style="356" customWidth="1"/>
    <col min="15614" max="15614" width="9.140625" style="356"/>
    <col min="15615" max="15615" width="2.42578125" style="356" customWidth="1"/>
    <col min="15616" max="15616" width="28.7109375" style="356" customWidth="1"/>
    <col min="15617" max="15617" width="10.140625" style="356" customWidth="1"/>
    <col min="15618" max="15618" width="11.85546875" style="356" customWidth="1"/>
    <col min="15619" max="15619" width="10.5703125" style="356" customWidth="1"/>
    <col min="15620" max="15620" width="9.140625" style="356"/>
    <col min="15621" max="15621" width="14" style="356" customWidth="1"/>
    <col min="15622" max="15622" width="1.85546875" style="356" customWidth="1"/>
    <col min="15623" max="15623" width="7.42578125" style="356" customWidth="1"/>
    <col min="15624" max="15624" width="11.140625" style="356" customWidth="1"/>
    <col min="15625" max="15867" width="9.140625" style="356"/>
    <col min="15868" max="15868" width="6.140625" style="356" customWidth="1"/>
    <col min="15869" max="15869" width="8.42578125" style="356" customWidth="1"/>
    <col min="15870" max="15870" width="9.140625" style="356"/>
    <col min="15871" max="15871" width="2.42578125" style="356" customWidth="1"/>
    <col min="15872" max="15872" width="28.7109375" style="356" customWidth="1"/>
    <col min="15873" max="15873" width="10.140625" style="356" customWidth="1"/>
    <col min="15874" max="15874" width="11.85546875" style="356" customWidth="1"/>
    <col min="15875" max="15875" width="10.5703125" style="356" customWidth="1"/>
    <col min="15876" max="15876" width="9.140625" style="356"/>
    <col min="15877" max="15877" width="14" style="356" customWidth="1"/>
    <col min="15878" max="15878" width="1.85546875" style="356" customWidth="1"/>
    <col min="15879" max="15879" width="7.42578125" style="356" customWidth="1"/>
    <col min="15880" max="15880" width="11.140625" style="356" customWidth="1"/>
    <col min="15881" max="16123" width="9.140625" style="356"/>
    <col min="16124" max="16124" width="6.140625" style="356" customWidth="1"/>
    <col min="16125" max="16125" width="8.42578125" style="356" customWidth="1"/>
    <col min="16126" max="16126" width="9.140625" style="356"/>
    <col min="16127" max="16127" width="2.42578125" style="356" customWidth="1"/>
    <col min="16128" max="16128" width="28.7109375" style="356" customWidth="1"/>
    <col min="16129" max="16129" width="10.140625" style="356" customWidth="1"/>
    <col min="16130" max="16130" width="11.85546875" style="356" customWidth="1"/>
    <col min="16131" max="16131" width="10.5703125" style="356" customWidth="1"/>
    <col min="16132" max="16132" width="9.140625" style="356"/>
    <col min="16133" max="16133" width="14" style="356" customWidth="1"/>
    <col min="16134" max="16134" width="1.85546875" style="356" customWidth="1"/>
    <col min="16135" max="16135" width="7.42578125" style="356" customWidth="1"/>
    <col min="16136" max="16136" width="11.140625" style="356" customWidth="1"/>
    <col min="16137" max="16384" width="9.140625" style="356"/>
  </cols>
  <sheetData>
    <row r="1" spans="1:10" s="363" customFormat="1" ht="33" customHeight="1" thickBot="1">
      <c r="A1" s="628" t="s">
        <v>208</v>
      </c>
      <c r="B1" s="628"/>
      <c r="C1" s="628"/>
      <c r="D1" s="628"/>
      <c r="E1" s="628"/>
      <c r="F1" s="628"/>
      <c r="G1" s="628"/>
      <c r="H1" s="628"/>
      <c r="I1" s="628"/>
      <c r="J1" s="628"/>
    </row>
    <row r="2" spans="1:10" s="366" customFormat="1" ht="15" customHeight="1">
      <c r="A2" s="369" t="s">
        <v>23</v>
      </c>
      <c r="B2" s="369"/>
      <c r="C2" s="369"/>
      <c r="D2" s="369" t="s">
        <v>202</v>
      </c>
      <c r="E2" s="369"/>
      <c r="F2" s="369"/>
      <c r="G2" s="369"/>
      <c r="H2" s="369"/>
      <c r="I2" s="394" t="s">
        <v>22</v>
      </c>
      <c r="J2" s="369"/>
    </row>
    <row r="3" spans="1:10" s="366" customFormat="1" ht="15.75" customHeight="1">
      <c r="A3" s="629" t="s">
        <v>256</v>
      </c>
      <c r="B3" s="629"/>
      <c r="C3" s="629"/>
      <c r="D3" s="630"/>
      <c r="E3" s="630"/>
      <c r="F3" s="630"/>
      <c r="G3" s="630"/>
      <c r="H3" s="631"/>
      <c r="I3" s="632"/>
      <c r="J3" s="632"/>
    </row>
    <row r="4" spans="1:10" s="396" customFormat="1" ht="12.75" customHeight="1">
      <c r="A4" s="395" t="s">
        <v>21</v>
      </c>
      <c r="D4" s="397"/>
      <c r="E4" s="397"/>
      <c r="F4" s="397"/>
      <c r="G4" s="397"/>
      <c r="H4" s="633" t="s">
        <v>203</v>
      </c>
      <c r="I4" s="633"/>
      <c r="J4" s="633"/>
    </row>
    <row r="5" spans="1:10" s="366" customFormat="1" ht="18" customHeight="1">
      <c r="A5" s="630"/>
      <c r="B5" s="630"/>
      <c r="C5" s="630"/>
      <c r="D5" s="648"/>
      <c r="E5" s="648"/>
      <c r="F5" s="648"/>
      <c r="G5" s="397"/>
      <c r="H5" s="649"/>
      <c r="I5" s="649"/>
      <c r="J5" s="398"/>
    </row>
    <row r="6" spans="1:10" s="399" customFormat="1" ht="5.25" customHeight="1" thickBot="1"/>
    <row r="7" spans="1:10" s="401" customFormat="1" ht="45.75" customHeight="1" thickBot="1">
      <c r="A7" s="400" t="s">
        <v>204</v>
      </c>
      <c r="B7" s="400" t="s">
        <v>13</v>
      </c>
      <c r="C7" s="650" t="s">
        <v>205</v>
      </c>
      <c r="D7" s="650"/>
      <c r="E7" s="400" t="s">
        <v>206</v>
      </c>
      <c r="F7" s="400" t="s">
        <v>207</v>
      </c>
      <c r="G7" s="400" t="s">
        <v>11</v>
      </c>
      <c r="H7" s="400" t="s">
        <v>7</v>
      </c>
      <c r="I7" s="651" t="s">
        <v>6</v>
      </c>
      <c r="J7" s="651"/>
    </row>
    <row r="8" spans="1:10" s="401" customFormat="1" ht="12" customHeight="1">
      <c r="A8" s="643">
        <v>1</v>
      </c>
      <c r="B8" s="402"/>
      <c r="C8" s="652"/>
      <c r="D8" s="653"/>
      <c r="E8" s="654"/>
      <c r="F8" s="646"/>
      <c r="G8" s="360"/>
      <c r="H8" s="403"/>
      <c r="I8" s="655"/>
      <c r="J8" s="656"/>
    </row>
    <row r="9" spans="1:10" s="401" customFormat="1" ht="12" customHeight="1">
      <c r="A9" s="643"/>
      <c r="B9" s="402"/>
      <c r="C9" s="634"/>
      <c r="D9" s="635"/>
      <c r="E9" s="646"/>
      <c r="F9" s="646"/>
      <c r="G9" s="360"/>
      <c r="H9" s="403"/>
      <c r="I9" s="636"/>
      <c r="J9" s="637"/>
    </row>
    <row r="10" spans="1:10" s="401" customFormat="1" ht="12" customHeight="1">
      <c r="A10" s="643"/>
      <c r="B10" s="402"/>
      <c r="C10" s="634"/>
      <c r="D10" s="635"/>
      <c r="E10" s="646"/>
      <c r="F10" s="646"/>
      <c r="G10" s="404"/>
      <c r="H10" s="403"/>
      <c r="I10" s="636"/>
      <c r="J10" s="637"/>
    </row>
    <row r="11" spans="1:10" s="401" customFormat="1" ht="12" customHeight="1" thickBot="1">
      <c r="A11" s="644"/>
      <c r="B11" s="405"/>
      <c r="C11" s="638"/>
      <c r="D11" s="639"/>
      <c r="E11" s="647"/>
      <c r="F11" s="647"/>
      <c r="G11" s="406"/>
      <c r="H11" s="407"/>
      <c r="I11" s="640"/>
      <c r="J11" s="641"/>
    </row>
    <row r="12" spans="1:10" s="401" customFormat="1" ht="12" customHeight="1">
      <c r="A12" s="642">
        <v>2</v>
      </c>
      <c r="B12" s="402"/>
      <c r="C12" s="634"/>
      <c r="D12" s="635"/>
      <c r="E12" s="645"/>
      <c r="F12" s="645"/>
      <c r="G12" s="408"/>
      <c r="H12" s="409"/>
      <c r="I12" s="636"/>
      <c r="J12" s="637"/>
    </row>
    <row r="13" spans="1:10" s="401" customFormat="1" ht="12" customHeight="1">
      <c r="A13" s="643"/>
      <c r="B13" s="402"/>
      <c r="C13" s="634"/>
      <c r="D13" s="635"/>
      <c r="E13" s="646"/>
      <c r="F13" s="646"/>
      <c r="G13" s="360"/>
      <c r="H13" s="403"/>
      <c r="I13" s="636"/>
      <c r="J13" s="637"/>
    </row>
    <row r="14" spans="1:10" s="401" customFormat="1" ht="12" customHeight="1">
      <c r="A14" s="643"/>
      <c r="B14" s="402"/>
      <c r="C14" s="634"/>
      <c r="D14" s="635"/>
      <c r="E14" s="646"/>
      <c r="F14" s="646"/>
      <c r="G14" s="360"/>
      <c r="H14" s="403"/>
      <c r="I14" s="636"/>
      <c r="J14" s="637"/>
    </row>
    <row r="15" spans="1:10" s="401" customFormat="1" ht="12" customHeight="1" thickBot="1">
      <c r="A15" s="644"/>
      <c r="B15" s="405"/>
      <c r="C15" s="638"/>
      <c r="D15" s="639"/>
      <c r="E15" s="647"/>
      <c r="F15" s="647"/>
      <c r="G15" s="410"/>
      <c r="H15" s="407"/>
      <c r="I15" s="640"/>
      <c r="J15" s="641"/>
    </row>
    <row r="16" spans="1:10" s="401" customFormat="1" ht="12" customHeight="1">
      <c r="A16" s="642">
        <v>3</v>
      </c>
      <c r="B16" s="402"/>
      <c r="C16" s="634"/>
      <c r="D16" s="635"/>
      <c r="E16" s="645"/>
      <c r="F16" s="645"/>
      <c r="G16" s="408"/>
      <c r="H16" s="409"/>
      <c r="I16" s="636"/>
      <c r="J16" s="637"/>
    </row>
    <row r="17" spans="1:10" s="401" customFormat="1" ht="12" customHeight="1">
      <c r="A17" s="643"/>
      <c r="B17" s="402"/>
      <c r="C17" s="634"/>
      <c r="D17" s="635"/>
      <c r="E17" s="646"/>
      <c r="F17" s="646"/>
      <c r="G17" s="360"/>
      <c r="H17" s="403"/>
      <c r="I17" s="636"/>
      <c r="J17" s="637"/>
    </row>
    <row r="18" spans="1:10" s="401" customFormat="1" ht="12" customHeight="1">
      <c r="A18" s="643"/>
      <c r="B18" s="402"/>
      <c r="C18" s="634"/>
      <c r="D18" s="635"/>
      <c r="E18" s="646"/>
      <c r="F18" s="646"/>
      <c r="G18" s="360"/>
      <c r="H18" s="403"/>
      <c r="I18" s="636"/>
      <c r="J18" s="637"/>
    </row>
    <row r="19" spans="1:10" s="401" customFormat="1" ht="12" customHeight="1" thickBot="1">
      <c r="A19" s="644"/>
      <c r="B19" s="405"/>
      <c r="C19" s="638"/>
      <c r="D19" s="639"/>
      <c r="E19" s="647"/>
      <c r="F19" s="647"/>
      <c r="G19" s="410"/>
      <c r="H19" s="407"/>
      <c r="I19" s="640"/>
      <c r="J19" s="641"/>
    </row>
    <row r="20" spans="1:10" s="401" customFormat="1" ht="12" customHeight="1">
      <c r="A20" s="642">
        <v>4</v>
      </c>
      <c r="B20" s="402"/>
      <c r="C20" s="634"/>
      <c r="D20" s="635"/>
      <c r="E20" s="645"/>
      <c r="F20" s="645"/>
      <c r="G20" s="408"/>
      <c r="H20" s="409"/>
      <c r="I20" s="636"/>
      <c r="J20" s="637"/>
    </row>
    <row r="21" spans="1:10" s="401" customFormat="1" ht="12" customHeight="1">
      <c r="A21" s="643"/>
      <c r="B21" s="402"/>
      <c r="C21" s="634"/>
      <c r="D21" s="635"/>
      <c r="E21" s="646"/>
      <c r="F21" s="646"/>
      <c r="G21" s="360"/>
      <c r="H21" s="403"/>
      <c r="I21" s="636"/>
      <c r="J21" s="637"/>
    </row>
    <row r="22" spans="1:10" s="401" customFormat="1" ht="12" customHeight="1">
      <c r="A22" s="643"/>
      <c r="B22" s="402"/>
      <c r="C22" s="634"/>
      <c r="D22" s="635"/>
      <c r="E22" s="646"/>
      <c r="F22" s="646"/>
      <c r="G22" s="360"/>
      <c r="H22" s="403"/>
      <c r="I22" s="636"/>
      <c r="J22" s="637"/>
    </row>
    <row r="23" spans="1:10" s="401" customFormat="1" ht="12" customHeight="1" thickBot="1">
      <c r="A23" s="644"/>
      <c r="B23" s="405"/>
      <c r="C23" s="638"/>
      <c r="D23" s="639"/>
      <c r="E23" s="647"/>
      <c r="F23" s="647"/>
      <c r="G23" s="410"/>
      <c r="H23" s="407"/>
      <c r="I23" s="640"/>
      <c r="J23" s="641"/>
    </row>
    <row r="24" spans="1:10" s="401" customFormat="1" ht="12" customHeight="1">
      <c r="A24" s="642">
        <v>5</v>
      </c>
      <c r="B24" s="402"/>
      <c r="C24" s="634"/>
      <c r="D24" s="635"/>
      <c r="E24" s="645"/>
      <c r="F24" s="645"/>
      <c r="G24" s="408"/>
      <c r="H24" s="409"/>
      <c r="I24" s="636"/>
      <c r="J24" s="637"/>
    </row>
    <row r="25" spans="1:10" s="401" customFormat="1" ht="12" customHeight="1">
      <c r="A25" s="643"/>
      <c r="B25" s="402"/>
      <c r="C25" s="634"/>
      <c r="D25" s="635"/>
      <c r="E25" s="646"/>
      <c r="F25" s="646"/>
      <c r="G25" s="360"/>
      <c r="H25" s="403"/>
      <c r="I25" s="636"/>
      <c r="J25" s="637"/>
    </row>
    <row r="26" spans="1:10" s="401" customFormat="1" ht="12" customHeight="1">
      <c r="A26" s="643"/>
      <c r="B26" s="402"/>
      <c r="C26" s="634"/>
      <c r="D26" s="635"/>
      <c r="E26" s="646"/>
      <c r="F26" s="646"/>
      <c r="G26" s="360"/>
      <c r="H26" s="403"/>
      <c r="I26" s="636"/>
      <c r="J26" s="637"/>
    </row>
    <row r="27" spans="1:10" s="401" customFormat="1" ht="12" customHeight="1" thickBot="1">
      <c r="A27" s="644"/>
      <c r="B27" s="405"/>
      <c r="C27" s="638"/>
      <c r="D27" s="639"/>
      <c r="E27" s="647"/>
      <c r="F27" s="647"/>
      <c r="G27" s="410"/>
      <c r="H27" s="407"/>
      <c r="I27" s="640"/>
      <c r="J27" s="641"/>
    </row>
    <row r="28" spans="1:10" s="401" customFormat="1" ht="12" customHeight="1">
      <c r="A28" s="642">
        <v>6</v>
      </c>
      <c r="B28" s="402"/>
      <c r="C28" s="634"/>
      <c r="D28" s="635"/>
      <c r="E28" s="645"/>
      <c r="F28" s="645"/>
      <c r="G28" s="408"/>
      <c r="H28" s="403"/>
      <c r="I28" s="636"/>
      <c r="J28" s="637"/>
    </row>
    <row r="29" spans="1:10" s="401" customFormat="1" ht="12" customHeight="1">
      <c r="A29" s="643"/>
      <c r="B29" s="402"/>
      <c r="C29" s="634"/>
      <c r="D29" s="635"/>
      <c r="E29" s="646"/>
      <c r="F29" s="646"/>
      <c r="G29" s="360"/>
      <c r="H29" s="403"/>
      <c r="I29" s="636"/>
      <c r="J29" s="637"/>
    </row>
    <row r="30" spans="1:10" s="401" customFormat="1" ht="12" customHeight="1">
      <c r="A30" s="643"/>
      <c r="B30" s="402"/>
      <c r="C30" s="634"/>
      <c r="D30" s="635"/>
      <c r="E30" s="646"/>
      <c r="F30" s="646"/>
      <c r="G30" s="360"/>
      <c r="H30" s="403"/>
      <c r="I30" s="636"/>
      <c r="J30" s="637"/>
    </row>
    <row r="31" spans="1:10" s="401" customFormat="1" ht="12" customHeight="1" thickBot="1">
      <c r="A31" s="644"/>
      <c r="B31" s="405"/>
      <c r="C31" s="638"/>
      <c r="D31" s="639"/>
      <c r="E31" s="647"/>
      <c r="F31" s="647"/>
      <c r="G31" s="410"/>
      <c r="H31" s="407"/>
      <c r="I31" s="640"/>
      <c r="J31" s="641"/>
    </row>
    <row r="32" spans="1:10" s="401" customFormat="1" ht="12" customHeight="1">
      <c r="A32" s="642">
        <v>7</v>
      </c>
      <c r="B32" s="402"/>
      <c r="C32" s="634"/>
      <c r="D32" s="635"/>
      <c r="E32" s="645"/>
      <c r="F32" s="645"/>
      <c r="G32" s="408"/>
      <c r="H32" s="409"/>
      <c r="I32" s="636"/>
      <c r="J32" s="637"/>
    </row>
    <row r="33" spans="1:10" s="401" customFormat="1" ht="12" customHeight="1">
      <c r="A33" s="643"/>
      <c r="B33" s="402"/>
      <c r="C33" s="634"/>
      <c r="D33" s="635"/>
      <c r="E33" s="646"/>
      <c r="F33" s="646"/>
      <c r="G33" s="360"/>
      <c r="H33" s="403"/>
      <c r="I33" s="636"/>
      <c r="J33" s="637"/>
    </row>
    <row r="34" spans="1:10" s="401" customFormat="1" ht="12" customHeight="1">
      <c r="A34" s="643"/>
      <c r="B34" s="402"/>
      <c r="C34" s="634"/>
      <c r="D34" s="635"/>
      <c r="E34" s="646"/>
      <c r="F34" s="646"/>
      <c r="G34" s="360"/>
      <c r="H34" s="403"/>
      <c r="I34" s="636"/>
      <c r="J34" s="637"/>
    </row>
    <row r="35" spans="1:10" s="401" customFormat="1" ht="12" customHeight="1" thickBot="1">
      <c r="A35" s="644"/>
      <c r="B35" s="405"/>
      <c r="C35" s="638"/>
      <c r="D35" s="639"/>
      <c r="E35" s="647"/>
      <c r="F35" s="647"/>
      <c r="G35" s="410"/>
      <c r="H35" s="407"/>
      <c r="I35" s="640"/>
      <c r="J35" s="641"/>
    </row>
    <row r="36" spans="1:10" s="401" customFormat="1" ht="12" customHeight="1">
      <c r="A36" s="642">
        <v>8</v>
      </c>
      <c r="B36" s="402"/>
      <c r="C36" s="634"/>
      <c r="D36" s="635"/>
      <c r="E36" s="645"/>
      <c r="F36" s="645"/>
      <c r="G36" s="408"/>
      <c r="H36" s="403"/>
      <c r="I36" s="636"/>
      <c r="J36" s="637"/>
    </row>
    <row r="37" spans="1:10" s="401" customFormat="1" ht="12" customHeight="1">
      <c r="A37" s="643"/>
      <c r="B37" s="402"/>
      <c r="C37" s="634"/>
      <c r="D37" s="635"/>
      <c r="E37" s="646"/>
      <c r="F37" s="646"/>
      <c r="G37" s="360"/>
      <c r="H37" s="403"/>
      <c r="I37" s="636"/>
      <c r="J37" s="637"/>
    </row>
    <row r="38" spans="1:10" s="401" customFormat="1" ht="12" customHeight="1">
      <c r="A38" s="643"/>
      <c r="B38" s="402"/>
      <c r="C38" s="634"/>
      <c r="D38" s="635"/>
      <c r="E38" s="646"/>
      <c r="F38" s="646"/>
      <c r="G38" s="360"/>
      <c r="H38" s="403"/>
      <c r="I38" s="636"/>
      <c r="J38" s="637"/>
    </row>
    <row r="39" spans="1:10" s="401" customFormat="1" ht="12" customHeight="1" thickBot="1">
      <c r="A39" s="644"/>
      <c r="B39" s="405"/>
      <c r="C39" s="638"/>
      <c r="D39" s="639"/>
      <c r="E39" s="647"/>
      <c r="F39" s="647"/>
      <c r="G39" s="410"/>
      <c r="H39" s="407"/>
      <c r="I39" s="640"/>
      <c r="J39" s="641"/>
    </row>
    <row r="40" spans="1:10" s="401" customFormat="1" ht="12" customHeight="1">
      <c r="A40" s="642">
        <v>9</v>
      </c>
      <c r="B40" s="402"/>
      <c r="C40" s="634"/>
      <c r="D40" s="635"/>
      <c r="E40" s="645"/>
      <c r="F40" s="645"/>
      <c r="G40" s="408"/>
      <c r="H40" s="403"/>
      <c r="I40" s="636"/>
      <c r="J40" s="637"/>
    </row>
    <row r="41" spans="1:10" s="401" customFormat="1" ht="12" customHeight="1">
      <c r="A41" s="643"/>
      <c r="B41" s="402"/>
      <c r="C41" s="634"/>
      <c r="D41" s="635"/>
      <c r="E41" s="646"/>
      <c r="F41" s="646"/>
      <c r="G41" s="360"/>
      <c r="H41" s="403"/>
      <c r="I41" s="636"/>
      <c r="J41" s="637"/>
    </row>
    <row r="42" spans="1:10" s="401" customFormat="1" ht="12" customHeight="1">
      <c r="A42" s="643"/>
      <c r="B42" s="402"/>
      <c r="C42" s="634"/>
      <c r="D42" s="635"/>
      <c r="E42" s="646"/>
      <c r="F42" s="646"/>
      <c r="G42" s="360"/>
      <c r="H42" s="403"/>
      <c r="I42" s="636"/>
      <c r="J42" s="637"/>
    </row>
    <row r="43" spans="1:10" s="401" customFormat="1" ht="12" customHeight="1" thickBot="1">
      <c r="A43" s="644"/>
      <c r="B43" s="405"/>
      <c r="C43" s="638"/>
      <c r="D43" s="639"/>
      <c r="E43" s="647"/>
      <c r="F43" s="647"/>
      <c r="G43" s="410"/>
      <c r="H43" s="407"/>
      <c r="I43" s="640"/>
      <c r="J43" s="641"/>
    </row>
    <row r="44" spans="1:10" s="401" customFormat="1" ht="12" customHeight="1">
      <c r="A44" s="642">
        <v>10</v>
      </c>
      <c r="B44" s="402"/>
      <c r="C44" s="634"/>
      <c r="D44" s="635"/>
      <c r="E44" s="645"/>
      <c r="F44" s="645"/>
      <c r="G44" s="408"/>
      <c r="H44" s="403"/>
      <c r="I44" s="636"/>
      <c r="J44" s="637"/>
    </row>
    <row r="45" spans="1:10" s="401" customFormat="1" ht="12" customHeight="1">
      <c r="A45" s="643"/>
      <c r="B45" s="402"/>
      <c r="C45" s="634"/>
      <c r="D45" s="635"/>
      <c r="E45" s="646"/>
      <c r="F45" s="646"/>
      <c r="G45" s="360"/>
      <c r="H45" s="403"/>
      <c r="I45" s="636"/>
      <c r="J45" s="637"/>
    </row>
    <row r="46" spans="1:10" s="401" customFormat="1" ht="12" customHeight="1">
      <c r="A46" s="643"/>
      <c r="B46" s="402"/>
      <c r="C46" s="634"/>
      <c r="D46" s="635"/>
      <c r="E46" s="646"/>
      <c r="F46" s="646"/>
      <c r="G46" s="360"/>
      <c r="H46" s="403"/>
      <c r="I46" s="636"/>
      <c r="J46" s="637"/>
    </row>
    <row r="47" spans="1:10" s="401" customFormat="1" ht="12" customHeight="1" thickBot="1">
      <c r="A47" s="644"/>
      <c r="B47" s="405"/>
      <c r="C47" s="638"/>
      <c r="D47" s="639"/>
      <c r="E47" s="647"/>
      <c r="F47" s="647"/>
      <c r="G47" s="410"/>
      <c r="H47" s="407"/>
      <c r="I47" s="640"/>
      <c r="J47" s="641"/>
    </row>
    <row r="48" spans="1:10" s="401" customFormat="1" ht="12" customHeight="1">
      <c r="A48" s="642">
        <v>11</v>
      </c>
      <c r="B48" s="402"/>
      <c r="C48" s="634"/>
      <c r="D48" s="635"/>
      <c r="E48" s="645"/>
      <c r="F48" s="645"/>
      <c r="G48" s="408"/>
      <c r="H48" s="403"/>
      <c r="I48" s="636"/>
      <c r="J48" s="637"/>
    </row>
    <row r="49" spans="1:10" s="401" customFormat="1" ht="12" customHeight="1">
      <c r="A49" s="643"/>
      <c r="B49" s="402"/>
      <c r="C49" s="634"/>
      <c r="D49" s="635"/>
      <c r="E49" s="646"/>
      <c r="F49" s="646"/>
      <c r="G49" s="360"/>
      <c r="H49" s="403"/>
      <c r="I49" s="636"/>
      <c r="J49" s="637"/>
    </row>
    <row r="50" spans="1:10" s="401" customFormat="1" ht="12" customHeight="1">
      <c r="A50" s="643"/>
      <c r="B50" s="402"/>
      <c r="C50" s="634"/>
      <c r="D50" s="635"/>
      <c r="E50" s="646"/>
      <c r="F50" s="646"/>
      <c r="G50" s="360"/>
      <c r="H50" s="403"/>
      <c r="I50" s="636"/>
      <c r="J50" s="637"/>
    </row>
    <row r="51" spans="1:10" s="401" customFormat="1" ht="12" customHeight="1" thickBot="1">
      <c r="A51" s="644"/>
      <c r="B51" s="405"/>
      <c r="C51" s="638"/>
      <c r="D51" s="639"/>
      <c r="E51" s="647"/>
      <c r="F51" s="647"/>
      <c r="G51" s="410"/>
      <c r="H51" s="407"/>
      <c r="I51" s="640"/>
      <c r="J51" s="641"/>
    </row>
    <row r="52" spans="1:10" s="401" customFormat="1" ht="12" customHeight="1">
      <c r="A52" s="642">
        <v>12</v>
      </c>
      <c r="B52" s="402"/>
      <c r="C52" s="634"/>
      <c r="D52" s="635"/>
      <c r="E52" s="645"/>
      <c r="F52" s="645"/>
      <c r="G52" s="408"/>
      <c r="H52" s="403"/>
      <c r="I52" s="636"/>
      <c r="J52" s="637"/>
    </row>
    <row r="53" spans="1:10" s="401" customFormat="1" ht="12" customHeight="1">
      <c r="A53" s="643"/>
      <c r="B53" s="402"/>
      <c r="C53" s="634"/>
      <c r="D53" s="635"/>
      <c r="E53" s="646"/>
      <c r="F53" s="646"/>
      <c r="G53" s="360"/>
      <c r="H53" s="403"/>
      <c r="I53" s="636"/>
      <c r="J53" s="637"/>
    </row>
    <row r="54" spans="1:10" s="401" customFormat="1" ht="12" customHeight="1">
      <c r="A54" s="643"/>
      <c r="B54" s="402"/>
      <c r="C54" s="634"/>
      <c r="D54" s="635"/>
      <c r="E54" s="646"/>
      <c r="F54" s="646"/>
      <c r="G54" s="360"/>
      <c r="H54" s="403"/>
      <c r="I54" s="636"/>
      <c r="J54" s="637"/>
    </row>
    <row r="55" spans="1:10" s="401" customFormat="1" ht="12" customHeight="1" thickBot="1">
      <c r="A55" s="644"/>
      <c r="B55" s="405"/>
      <c r="C55" s="638"/>
      <c r="D55" s="639"/>
      <c r="E55" s="647"/>
      <c r="F55" s="647"/>
      <c r="G55" s="410"/>
      <c r="H55" s="407"/>
      <c r="I55" s="640"/>
      <c r="J55" s="641"/>
    </row>
    <row r="56" spans="1:10" s="401" customFormat="1" ht="12" customHeight="1">
      <c r="A56" s="642">
        <v>13</v>
      </c>
      <c r="B56" s="402"/>
      <c r="C56" s="634"/>
      <c r="D56" s="635"/>
      <c r="E56" s="645"/>
      <c r="F56" s="645"/>
      <c r="G56" s="408"/>
      <c r="H56" s="403"/>
      <c r="I56" s="636"/>
      <c r="J56" s="637"/>
    </row>
    <row r="57" spans="1:10" s="401" customFormat="1" ht="12" customHeight="1">
      <c r="A57" s="643"/>
      <c r="B57" s="402"/>
      <c r="C57" s="634"/>
      <c r="D57" s="635"/>
      <c r="E57" s="646"/>
      <c r="F57" s="646"/>
      <c r="G57" s="360"/>
      <c r="H57" s="403"/>
      <c r="I57" s="636"/>
      <c r="J57" s="637"/>
    </row>
    <row r="58" spans="1:10" s="401" customFormat="1" ht="12" customHeight="1">
      <c r="A58" s="643"/>
      <c r="B58" s="402"/>
      <c r="C58" s="634"/>
      <c r="D58" s="635"/>
      <c r="E58" s="646"/>
      <c r="F58" s="646"/>
      <c r="G58" s="360"/>
      <c r="H58" s="403"/>
      <c r="I58" s="636"/>
      <c r="J58" s="637"/>
    </row>
    <row r="59" spans="1:10" s="401" customFormat="1" ht="12" customHeight="1" thickBot="1">
      <c r="A59" s="644"/>
      <c r="B59" s="405"/>
      <c r="C59" s="638"/>
      <c r="D59" s="639"/>
      <c r="E59" s="647"/>
      <c r="F59" s="647"/>
      <c r="G59" s="410"/>
      <c r="H59" s="407"/>
      <c r="I59" s="640"/>
      <c r="J59" s="641"/>
    </row>
    <row r="60" spans="1:10" s="401" customFormat="1" ht="12" customHeight="1">
      <c r="A60" s="642">
        <v>14</v>
      </c>
      <c r="B60" s="402"/>
      <c r="C60" s="634"/>
      <c r="D60" s="635"/>
      <c r="E60" s="645"/>
      <c r="F60" s="645"/>
      <c r="G60" s="408"/>
      <c r="H60" s="403"/>
      <c r="I60" s="636"/>
      <c r="J60" s="637"/>
    </row>
    <row r="61" spans="1:10" s="401" customFormat="1" ht="12" customHeight="1">
      <c r="A61" s="643"/>
      <c r="B61" s="402"/>
      <c r="C61" s="634"/>
      <c r="D61" s="635"/>
      <c r="E61" s="646"/>
      <c r="F61" s="646"/>
      <c r="G61" s="360"/>
      <c r="H61" s="403"/>
      <c r="I61" s="636"/>
      <c r="J61" s="637"/>
    </row>
    <row r="62" spans="1:10" s="401" customFormat="1" ht="12" customHeight="1">
      <c r="A62" s="643"/>
      <c r="B62" s="402"/>
      <c r="C62" s="634"/>
      <c r="D62" s="635"/>
      <c r="E62" s="646"/>
      <c r="F62" s="646"/>
      <c r="G62" s="360"/>
      <c r="H62" s="403"/>
      <c r="I62" s="636"/>
      <c r="J62" s="637"/>
    </row>
    <row r="63" spans="1:10" s="401" customFormat="1" ht="12" customHeight="1" thickBot="1">
      <c r="A63" s="644"/>
      <c r="B63" s="405"/>
      <c r="C63" s="638"/>
      <c r="D63" s="639"/>
      <c r="E63" s="647"/>
      <c r="F63" s="647"/>
      <c r="G63" s="410"/>
      <c r="H63" s="407"/>
      <c r="I63" s="640"/>
      <c r="J63" s="641"/>
    </row>
    <row r="64" spans="1:10" s="401" customFormat="1" ht="12" customHeight="1">
      <c r="A64" s="642">
        <v>15</v>
      </c>
      <c r="B64" s="402"/>
      <c r="C64" s="634"/>
      <c r="D64" s="635"/>
      <c r="E64" s="645"/>
      <c r="F64" s="645"/>
      <c r="G64" s="408"/>
      <c r="H64" s="403"/>
      <c r="I64" s="636"/>
      <c r="J64" s="637"/>
    </row>
    <row r="65" spans="1:10" s="401" customFormat="1" ht="12" customHeight="1">
      <c r="A65" s="643"/>
      <c r="B65" s="402"/>
      <c r="C65" s="634"/>
      <c r="D65" s="635"/>
      <c r="E65" s="646"/>
      <c r="F65" s="646"/>
      <c r="G65" s="360"/>
      <c r="H65" s="403"/>
      <c r="I65" s="636"/>
      <c r="J65" s="637"/>
    </row>
    <row r="66" spans="1:10" s="401" customFormat="1" ht="12" customHeight="1">
      <c r="A66" s="643"/>
      <c r="B66" s="402"/>
      <c r="C66" s="634"/>
      <c r="D66" s="635"/>
      <c r="E66" s="646"/>
      <c r="F66" s="646"/>
      <c r="G66" s="360"/>
      <c r="H66" s="403"/>
      <c r="I66" s="636"/>
      <c r="J66" s="637"/>
    </row>
    <row r="67" spans="1:10" s="401" customFormat="1" ht="12" customHeight="1" thickBot="1">
      <c r="A67" s="644"/>
      <c r="B67" s="405"/>
      <c r="C67" s="638"/>
      <c r="D67" s="639"/>
      <c r="E67" s="647"/>
      <c r="F67" s="647"/>
      <c r="G67" s="410"/>
      <c r="H67" s="407"/>
      <c r="I67" s="640"/>
      <c r="J67" s="641"/>
    </row>
    <row r="68" spans="1:10" s="401" customFormat="1" ht="12" customHeight="1">
      <c r="A68" s="642">
        <v>16</v>
      </c>
      <c r="B68" s="402"/>
      <c r="C68" s="634"/>
      <c r="D68" s="635"/>
      <c r="E68" s="645"/>
      <c r="F68" s="645"/>
      <c r="G68" s="408"/>
      <c r="H68" s="403"/>
      <c r="I68" s="636"/>
      <c r="J68" s="637"/>
    </row>
    <row r="69" spans="1:10" s="401" customFormat="1" ht="12" customHeight="1">
      <c r="A69" s="643"/>
      <c r="B69" s="402"/>
      <c r="C69" s="634"/>
      <c r="D69" s="635"/>
      <c r="E69" s="646"/>
      <c r="F69" s="646"/>
      <c r="G69" s="360"/>
      <c r="H69" s="403"/>
      <c r="I69" s="636"/>
      <c r="J69" s="637"/>
    </row>
    <row r="70" spans="1:10" s="401" customFormat="1" ht="12" customHeight="1">
      <c r="A70" s="643"/>
      <c r="B70" s="402"/>
      <c r="C70" s="634"/>
      <c r="D70" s="635"/>
      <c r="E70" s="646"/>
      <c r="F70" s="646"/>
      <c r="G70" s="360"/>
      <c r="H70" s="403"/>
      <c r="I70" s="636"/>
      <c r="J70" s="637"/>
    </row>
    <row r="71" spans="1:10" s="401" customFormat="1" ht="12" customHeight="1" thickBot="1">
      <c r="A71" s="644"/>
      <c r="B71" s="405"/>
      <c r="C71" s="638"/>
      <c r="D71" s="639"/>
      <c r="E71" s="647"/>
      <c r="F71" s="647"/>
      <c r="G71" s="410"/>
      <c r="H71" s="407"/>
      <c r="I71" s="640"/>
      <c r="J71" s="641"/>
    </row>
    <row r="72" spans="1:10" s="401" customFormat="1" ht="12" customHeight="1">
      <c r="A72" s="642">
        <v>17</v>
      </c>
      <c r="B72" s="402"/>
      <c r="C72" s="634"/>
      <c r="D72" s="635"/>
      <c r="E72" s="645"/>
      <c r="F72" s="645"/>
      <c r="G72" s="408"/>
      <c r="H72" s="403"/>
      <c r="I72" s="636"/>
      <c r="J72" s="637"/>
    </row>
    <row r="73" spans="1:10" s="401" customFormat="1" ht="12" customHeight="1">
      <c r="A73" s="643"/>
      <c r="B73" s="402"/>
      <c r="C73" s="634"/>
      <c r="D73" s="635"/>
      <c r="E73" s="646"/>
      <c r="F73" s="646"/>
      <c r="G73" s="360"/>
      <c r="H73" s="403"/>
      <c r="I73" s="636"/>
      <c r="J73" s="637"/>
    </row>
    <row r="74" spans="1:10" s="401" customFormat="1" ht="12" customHeight="1">
      <c r="A74" s="643"/>
      <c r="B74" s="402"/>
      <c r="C74" s="634"/>
      <c r="D74" s="635"/>
      <c r="E74" s="646"/>
      <c r="F74" s="646"/>
      <c r="G74" s="360"/>
      <c r="H74" s="403"/>
      <c r="I74" s="636"/>
      <c r="J74" s="637"/>
    </row>
    <row r="75" spans="1:10" s="401" customFormat="1" ht="12" customHeight="1" thickBot="1">
      <c r="A75" s="644"/>
      <c r="B75" s="405"/>
      <c r="C75" s="638"/>
      <c r="D75" s="639"/>
      <c r="E75" s="647"/>
      <c r="F75" s="647"/>
      <c r="G75" s="410"/>
      <c r="H75" s="407"/>
      <c r="I75" s="640"/>
      <c r="J75" s="641"/>
    </row>
    <row r="76" spans="1:10" s="401" customFormat="1" ht="12" customHeight="1">
      <c r="A76" s="642">
        <v>18</v>
      </c>
      <c r="B76" s="402"/>
      <c r="C76" s="634"/>
      <c r="D76" s="635"/>
      <c r="E76" s="645"/>
      <c r="F76" s="645"/>
      <c r="G76" s="408"/>
      <c r="H76" s="403"/>
      <c r="I76" s="636"/>
      <c r="J76" s="637"/>
    </row>
    <row r="77" spans="1:10" s="401" customFormat="1" ht="12" customHeight="1">
      <c r="A77" s="643"/>
      <c r="B77" s="402"/>
      <c r="C77" s="634"/>
      <c r="D77" s="635"/>
      <c r="E77" s="646"/>
      <c r="F77" s="646"/>
      <c r="G77" s="360"/>
      <c r="H77" s="403"/>
      <c r="I77" s="636"/>
      <c r="J77" s="637"/>
    </row>
    <row r="78" spans="1:10" s="401" customFormat="1" ht="12" customHeight="1">
      <c r="A78" s="643"/>
      <c r="B78" s="402"/>
      <c r="C78" s="634"/>
      <c r="D78" s="635"/>
      <c r="E78" s="646"/>
      <c r="F78" s="646"/>
      <c r="G78" s="360"/>
      <c r="H78" s="403"/>
      <c r="I78" s="636"/>
      <c r="J78" s="637"/>
    </row>
    <row r="79" spans="1:10" s="401" customFormat="1" ht="12" customHeight="1" thickBot="1">
      <c r="A79" s="644"/>
      <c r="B79" s="405"/>
      <c r="C79" s="638"/>
      <c r="D79" s="639"/>
      <c r="E79" s="647"/>
      <c r="F79" s="647"/>
      <c r="G79" s="410"/>
      <c r="H79" s="407"/>
      <c r="I79" s="640"/>
      <c r="J79" s="641"/>
    </row>
    <row r="80" spans="1:10" s="401" customFormat="1" ht="12" customHeight="1">
      <c r="A80" s="642">
        <v>19</v>
      </c>
      <c r="B80" s="402"/>
      <c r="C80" s="634"/>
      <c r="D80" s="635"/>
      <c r="E80" s="645"/>
      <c r="F80" s="645"/>
      <c r="G80" s="408"/>
      <c r="H80" s="403"/>
      <c r="I80" s="636"/>
      <c r="J80" s="637"/>
    </row>
    <row r="81" spans="1:10" s="401" customFormat="1" ht="12" customHeight="1">
      <c r="A81" s="643"/>
      <c r="B81" s="402"/>
      <c r="C81" s="634"/>
      <c r="D81" s="635"/>
      <c r="E81" s="646"/>
      <c r="F81" s="646"/>
      <c r="G81" s="360"/>
      <c r="H81" s="403"/>
      <c r="I81" s="636"/>
      <c r="J81" s="637"/>
    </row>
    <row r="82" spans="1:10" s="401" customFormat="1" ht="12" customHeight="1">
      <c r="A82" s="643"/>
      <c r="B82" s="402"/>
      <c r="C82" s="634"/>
      <c r="D82" s="635"/>
      <c r="E82" s="646"/>
      <c r="F82" s="646"/>
      <c r="G82" s="360"/>
      <c r="H82" s="403"/>
      <c r="I82" s="636"/>
      <c r="J82" s="637"/>
    </row>
    <row r="83" spans="1:10" s="401" customFormat="1" ht="12" customHeight="1" thickBot="1">
      <c r="A83" s="644"/>
      <c r="B83" s="405"/>
      <c r="C83" s="638"/>
      <c r="D83" s="639"/>
      <c r="E83" s="647"/>
      <c r="F83" s="647"/>
      <c r="G83" s="410"/>
      <c r="H83" s="407"/>
      <c r="I83" s="640"/>
      <c r="J83" s="641"/>
    </row>
    <row r="84" spans="1:10" s="401" customFormat="1" ht="12" customHeight="1">
      <c r="A84" s="642">
        <v>20</v>
      </c>
      <c r="B84" s="402"/>
      <c r="C84" s="634"/>
      <c r="D84" s="635"/>
      <c r="E84" s="645"/>
      <c r="F84" s="645"/>
      <c r="G84" s="408"/>
      <c r="H84" s="403"/>
      <c r="I84" s="636"/>
      <c r="J84" s="637"/>
    </row>
    <row r="85" spans="1:10" s="401" customFormat="1" ht="12" customHeight="1">
      <c r="A85" s="643"/>
      <c r="B85" s="402"/>
      <c r="C85" s="634"/>
      <c r="D85" s="635"/>
      <c r="E85" s="646"/>
      <c r="F85" s="646"/>
      <c r="G85" s="360"/>
      <c r="H85" s="403"/>
      <c r="I85" s="636"/>
      <c r="J85" s="637"/>
    </row>
    <row r="86" spans="1:10" s="401" customFormat="1" ht="12" customHeight="1">
      <c r="A86" s="643"/>
      <c r="B86" s="402"/>
      <c r="C86" s="634"/>
      <c r="D86" s="635"/>
      <c r="E86" s="646"/>
      <c r="F86" s="646"/>
      <c r="G86" s="360"/>
      <c r="H86" s="403"/>
      <c r="I86" s="636"/>
      <c r="J86" s="637"/>
    </row>
    <row r="87" spans="1:10" s="401" customFormat="1" ht="12" customHeight="1" thickBot="1">
      <c r="A87" s="644"/>
      <c r="B87" s="405"/>
      <c r="C87" s="638"/>
      <c r="D87" s="639"/>
      <c r="E87" s="647"/>
      <c r="F87" s="647"/>
      <c r="G87" s="410"/>
      <c r="H87" s="407"/>
      <c r="I87" s="640"/>
      <c r="J87" s="641"/>
    </row>
    <row r="88" spans="1:10" s="401" customFormat="1" ht="12" customHeight="1">
      <c r="A88" s="642">
        <v>21</v>
      </c>
      <c r="B88" s="402"/>
      <c r="C88" s="634"/>
      <c r="D88" s="635"/>
      <c r="E88" s="645"/>
      <c r="F88" s="645"/>
      <c r="G88" s="408"/>
      <c r="H88" s="403"/>
      <c r="I88" s="636"/>
      <c r="J88" s="637"/>
    </row>
    <row r="89" spans="1:10" s="401" customFormat="1" ht="12" customHeight="1">
      <c r="A89" s="643"/>
      <c r="B89" s="402"/>
      <c r="C89" s="634"/>
      <c r="D89" s="635"/>
      <c r="E89" s="646"/>
      <c r="F89" s="646"/>
      <c r="G89" s="360"/>
      <c r="H89" s="403"/>
      <c r="I89" s="636"/>
      <c r="J89" s="637"/>
    </row>
    <row r="90" spans="1:10" s="401" customFormat="1" ht="12" customHeight="1">
      <c r="A90" s="643"/>
      <c r="B90" s="402"/>
      <c r="C90" s="634"/>
      <c r="D90" s="635"/>
      <c r="E90" s="646"/>
      <c r="F90" s="646"/>
      <c r="G90" s="360"/>
      <c r="H90" s="403"/>
      <c r="I90" s="636"/>
      <c r="J90" s="637"/>
    </row>
    <row r="91" spans="1:10" s="401" customFormat="1" ht="12" customHeight="1" thickBot="1">
      <c r="A91" s="644"/>
      <c r="B91" s="405"/>
      <c r="C91" s="638"/>
      <c r="D91" s="639"/>
      <c r="E91" s="647"/>
      <c r="F91" s="647"/>
      <c r="G91" s="410"/>
      <c r="H91" s="407"/>
      <c r="I91" s="640"/>
      <c r="J91" s="641"/>
    </row>
    <row r="92" spans="1:10" s="401" customFormat="1" ht="12" customHeight="1">
      <c r="A92" s="642">
        <v>22</v>
      </c>
      <c r="B92" s="402"/>
      <c r="C92" s="634"/>
      <c r="D92" s="635"/>
      <c r="E92" s="645"/>
      <c r="F92" s="645"/>
      <c r="G92" s="408"/>
      <c r="H92" s="403"/>
      <c r="I92" s="636"/>
      <c r="J92" s="637"/>
    </row>
    <row r="93" spans="1:10" s="401" customFormat="1" ht="12" customHeight="1">
      <c r="A93" s="643"/>
      <c r="B93" s="402"/>
      <c r="C93" s="634"/>
      <c r="D93" s="635"/>
      <c r="E93" s="646"/>
      <c r="F93" s="646"/>
      <c r="G93" s="360"/>
      <c r="H93" s="403"/>
      <c r="I93" s="636"/>
      <c r="J93" s="637"/>
    </row>
    <row r="94" spans="1:10" s="401" customFormat="1" ht="12" customHeight="1">
      <c r="A94" s="643"/>
      <c r="B94" s="402"/>
      <c r="C94" s="634"/>
      <c r="D94" s="635"/>
      <c r="E94" s="646"/>
      <c r="F94" s="646"/>
      <c r="G94" s="360"/>
      <c r="H94" s="403"/>
      <c r="I94" s="636"/>
      <c r="J94" s="637"/>
    </row>
    <row r="95" spans="1:10" s="401" customFormat="1" ht="12" customHeight="1" thickBot="1">
      <c r="A95" s="644"/>
      <c r="B95" s="405"/>
      <c r="C95" s="638"/>
      <c r="D95" s="639"/>
      <c r="E95" s="647"/>
      <c r="F95" s="647"/>
      <c r="G95" s="410"/>
      <c r="H95" s="407"/>
      <c r="I95" s="640"/>
      <c r="J95" s="641"/>
    </row>
    <row r="96" spans="1:10" s="401" customFormat="1" ht="12" customHeight="1">
      <c r="A96" s="642">
        <v>23</v>
      </c>
      <c r="B96" s="402"/>
      <c r="C96" s="634"/>
      <c r="D96" s="635"/>
      <c r="E96" s="645"/>
      <c r="F96" s="645"/>
      <c r="G96" s="408"/>
      <c r="H96" s="403"/>
      <c r="I96" s="636"/>
      <c r="J96" s="637"/>
    </row>
    <row r="97" spans="1:10" s="401" customFormat="1" ht="12" customHeight="1">
      <c r="A97" s="643"/>
      <c r="B97" s="402"/>
      <c r="C97" s="634"/>
      <c r="D97" s="635"/>
      <c r="E97" s="646"/>
      <c r="F97" s="646"/>
      <c r="G97" s="360"/>
      <c r="H97" s="403"/>
      <c r="I97" s="636"/>
      <c r="J97" s="637"/>
    </row>
    <row r="98" spans="1:10" s="401" customFormat="1" ht="12" customHeight="1">
      <c r="A98" s="643"/>
      <c r="B98" s="402"/>
      <c r="C98" s="634"/>
      <c r="D98" s="635"/>
      <c r="E98" s="646"/>
      <c r="F98" s="646"/>
      <c r="G98" s="360"/>
      <c r="H98" s="403"/>
      <c r="I98" s="636"/>
      <c r="J98" s="637"/>
    </row>
    <row r="99" spans="1:10" s="401" customFormat="1" ht="12" customHeight="1" thickBot="1">
      <c r="A99" s="644"/>
      <c r="B99" s="405"/>
      <c r="C99" s="638"/>
      <c r="D99" s="639"/>
      <c r="E99" s="647"/>
      <c r="F99" s="647"/>
      <c r="G99" s="410"/>
      <c r="H99" s="407"/>
      <c r="I99" s="640"/>
      <c r="J99" s="641"/>
    </row>
    <row r="100" spans="1:10" s="401" customFormat="1" ht="12" customHeight="1">
      <c r="A100" s="642">
        <v>24</v>
      </c>
      <c r="B100" s="402"/>
      <c r="C100" s="634"/>
      <c r="D100" s="635"/>
      <c r="E100" s="645"/>
      <c r="F100" s="645"/>
      <c r="G100" s="408"/>
      <c r="H100" s="403"/>
      <c r="I100" s="636"/>
      <c r="J100" s="637"/>
    </row>
    <row r="101" spans="1:10" s="401" customFormat="1" ht="12" customHeight="1">
      <c r="A101" s="643"/>
      <c r="B101" s="402"/>
      <c r="C101" s="634"/>
      <c r="D101" s="635"/>
      <c r="E101" s="646"/>
      <c r="F101" s="646"/>
      <c r="G101" s="360"/>
      <c r="H101" s="403"/>
      <c r="I101" s="636"/>
      <c r="J101" s="637"/>
    </row>
    <row r="102" spans="1:10" s="401" customFormat="1" ht="12" customHeight="1">
      <c r="A102" s="643"/>
      <c r="B102" s="402"/>
      <c r="C102" s="634"/>
      <c r="D102" s="635"/>
      <c r="E102" s="646"/>
      <c r="F102" s="646"/>
      <c r="G102" s="360"/>
      <c r="H102" s="403"/>
      <c r="I102" s="636"/>
      <c r="J102" s="637"/>
    </row>
    <row r="103" spans="1:10" s="401" customFormat="1" ht="12" customHeight="1" thickBot="1">
      <c r="A103" s="644"/>
      <c r="B103" s="405"/>
      <c r="C103" s="638"/>
      <c r="D103" s="639"/>
      <c r="E103" s="647"/>
      <c r="F103" s="647"/>
      <c r="G103" s="410"/>
      <c r="H103" s="407"/>
      <c r="I103" s="640"/>
      <c r="J103" s="641"/>
    </row>
    <row r="104" spans="1:10" s="401" customFormat="1" ht="12" customHeight="1">
      <c r="A104" s="642">
        <v>25</v>
      </c>
      <c r="B104" s="402"/>
      <c r="C104" s="634"/>
      <c r="D104" s="635"/>
      <c r="E104" s="645"/>
      <c r="F104" s="645"/>
      <c r="G104" s="408"/>
      <c r="H104" s="403"/>
      <c r="I104" s="636"/>
      <c r="J104" s="637"/>
    </row>
    <row r="105" spans="1:10" s="401" customFormat="1" ht="12" customHeight="1">
      <c r="A105" s="643"/>
      <c r="B105" s="402"/>
      <c r="C105" s="634"/>
      <c r="D105" s="635"/>
      <c r="E105" s="646"/>
      <c r="F105" s="646"/>
      <c r="G105" s="360"/>
      <c r="H105" s="403"/>
      <c r="I105" s="636"/>
      <c r="J105" s="637"/>
    </row>
    <row r="106" spans="1:10" s="401" customFormat="1" ht="12" customHeight="1">
      <c r="A106" s="643"/>
      <c r="B106" s="402"/>
      <c r="C106" s="634"/>
      <c r="D106" s="635"/>
      <c r="E106" s="646"/>
      <c r="F106" s="646"/>
      <c r="G106" s="360"/>
      <c r="H106" s="403"/>
      <c r="I106" s="636"/>
      <c r="J106" s="637"/>
    </row>
    <row r="107" spans="1:10" s="401" customFormat="1" ht="12" customHeight="1" thickBot="1">
      <c r="A107" s="644"/>
      <c r="B107" s="405"/>
      <c r="C107" s="638"/>
      <c r="D107" s="639"/>
      <c r="E107" s="647"/>
      <c r="F107" s="647"/>
      <c r="G107" s="410"/>
      <c r="H107" s="407"/>
      <c r="I107" s="640"/>
      <c r="J107" s="641"/>
    </row>
    <row r="108" spans="1:10" s="401" customFormat="1" ht="12" customHeight="1">
      <c r="A108" s="642">
        <v>26</v>
      </c>
      <c r="B108" s="402"/>
      <c r="C108" s="634"/>
      <c r="D108" s="635"/>
      <c r="E108" s="645"/>
      <c r="F108" s="645"/>
      <c r="G108" s="408"/>
      <c r="H108" s="403"/>
      <c r="I108" s="636"/>
      <c r="J108" s="637"/>
    </row>
    <row r="109" spans="1:10" s="401" customFormat="1" ht="12" customHeight="1">
      <c r="A109" s="643"/>
      <c r="B109" s="402"/>
      <c r="C109" s="634"/>
      <c r="D109" s="635"/>
      <c r="E109" s="646"/>
      <c r="F109" s="646"/>
      <c r="G109" s="360"/>
      <c r="H109" s="403"/>
      <c r="I109" s="636"/>
      <c r="J109" s="637"/>
    </row>
    <row r="110" spans="1:10" s="401" customFormat="1" ht="12" customHeight="1">
      <c r="A110" s="643"/>
      <c r="B110" s="402"/>
      <c r="C110" s="634"/>
      <c r="D110" s="635"/>
      <c r="E110" s="646"/>
      <c r="F110" s="646"/>
      <c r="G110" s="360"/>
      <c r="H110" s="403"/>
      <c r="I110" s="636"/>
      <c r="J110" s="637"/>
    </row>
    <row r="111" spans="1:10" s="401" customFormat="1" ht="12" customHeight="1" thickBot="1">
      <c r="A111" s="644"/>
      <c r="B111" s="405"/>
      <c r="C111" s="638"/>
      <c r="D111" s="639"/>
      <c r="E111" s="647"/>
      <c r="F111" s="647"/>
      <c r="G111" s="410"/>
      <c r="H111" s="407"/>
      <c r="I111" s="640"/>
      <c r="J111" s="641"/>
    </row>
    <row r="112" spans="1:10" s="401" customFormat="1" ht="12" customHeight="1">
      <c r="A112" s="642">
        <v>27</v>
      </c>
      <c r="B112" s="402"/>
      <c r="C112" s="634"/>
      <c r="D112" s="635"/>
      <c r="E112" s="645"/>
      <c r="F112" s="645"/>
      <c r="G112" s="408"/>
      <c r="H112" s="403"/>
      <c r="I112" s="636"/>
      <c r="J112" s="637"/>
    </row>
    <row r="113" spans="1:10" s="401" customFormat="1" ht="12" customHeight="1">
      <c r="A113" s="643"/>
      <c r="B113" s="402"/>
      <c r="C113" s="634"/>
      <c r="D113" s="635"/>
      <c r="E113" s="646"/>
      <c r="F113" s="646"/>
      <c r="G113" s="360"/>
      <c r="H113" s="403"/>
      <c r="I113" s="636"/>
      <c r="J113" s="637"/>
    </row>
    <row r="114" spans="1:10" s="401" customFormat="1" ht="12" customHeight="1">
      <c r="A114" s="643"/>
      <c r="B114" s="402"/>
      <c r="C114" s="634"/>
      <c r="D114" s="635"/>
      <c r="E114" s="646"/>
      <c r="F114" s="646"/>
      <c r="G114" s="360"/>
      <c r="H114" s="403"/>
      <c r="I114" s="636"/>
      <c r="J114" s="637"/>
    </row>
    <row r="115" spans="1:10" s="401" customFormat="1" ht="12" customHeight="1" thickBot="1">
      <c r="A115" s="644"/>
      <c r="B115" s="405"/>
      <c r="C115" s="638"/>
      <c r="D115" s="639"/>
      <c r="E115" s="647"/>
      <c r="F115" s="647"/>
      <c r="G115" s="410"/>
      <c r="H115" s="407"/>
      <c r="I115" s="640"/>
      <c r="J115" s="641"/>
    </row>
    <row r="116" spans="1:10" s="401" customFormat="1" ht="12" customHeight="1">
      <c r="A116" s="642">
        <v>28</v>
      </c>
      <c r="B116" s="402"/>
      <c r="C116" s="634"/>
      <c r="D116" s="635"/>
      <c r="E116" s="645"/>
      <c r="F116" s="645"/>
      <c r="G116" s="408"/>
      <c r="H116" s="403"/>
      <c r="I116" s="636"/>
      <c r="J116" s="637"/>
    </row>
    <row r="117" spans="1:10" s="401" customFormat="1" ht="12" customHeight="1">
      <c r="A117" s="643"/>
      <c r="B117" s="402"/>
      <c r="C117" s="634"/>
      <c r="D117" s="635"/>
      <c r="E117" s="646"/>
      <c r="F117" s="646"/>
      <c r="G117" s="360"/>
      <c r="H117" s="403"/>
      <c r="I117" s="636"/>
      <c r="J117" s="637"/>
    </row>
    <row r="118" spans="1:10" s="401" customFormat="1" ht="12" customHeight="1">
      <c r="A118" s="643"/>
      <c r="B118" s="402"/>
      <c r="C118" s="634"/>
      <c r="D118" s="635"/>
      <c r="E118" s="646"/>
      <c r="F118" s="646"/>
      <c r="G118" s="360"/>
      <c r="H118" s="403"/>
      <c r="I118" s="636"/>
      <c r="J118" s="637"/>
    </row>
    <row r="119" spans="1:10" s="401" customFormat="1" ht="12" customHeight="1" thickBot="1">
      <c r="A119" s="644"/>
      <c r="B119" s="405"/>
      <c r="C119" s="638"/>
      <c r="D119" s="639"/>
      <c r="E119" s="647"/>
      <c r="F119" s="647"/>
      <c r="G119" s="410"/>
      <c r="H119" s="407"/>
      <c r="I119" s="640"/>
      <c r="J119" s="641"/>
    </row>
    <row r="120" spans="1:10" s="401" customFormat="1" ht="11.25" customHeight="1">
      <c r="A120" s="657">
        <v>29</v>
      </c>
      <c r="B120" s="402"/>
      <c r="C120" s="634"/>
      <c r="D120" s="635"/>
      <c r="E120" s="645"/>
      <c r="F120" s="645"/>
      <c r="G120" s="408"/>
      <c r="H120" s="403"/>
      <c r="I120" s="655"/>
      <c r="J120" s="656"/>
    </row>
    <row r="121" spans="1:10" s="401" customFormat="1" ht="11.25" customHeight="1">
      <c r="A121" s="643"/>
      <c r="B121" s="402"/>
      <c r="C121" s="634"/>
      <c r="D121" s="635"/>
      <c r="E121" s="646"/>
      <c r="F121" s="646"/>
      <c r="G121" s="360"/>
      <c r="H121" s="403"/>
      <c r="I121" s="636"/>
      <c r="J121" s="637"/>
    </row>
    <row r="122" spans="1:10" s="401" customFormat="1" ht="11.25" customHeight="1">
      <c r="A122" s="643"/>
      <c r="B122" s="402"/>
      <c r="C122" s="634"/>
      <c r="D122" s="635"/>
      <c r="E122" s="646"/>
      <c r="F122" s="646"/>
      <c r="G122" s="360"/>
      <c r="H122" s="403"/>
      <c r="I122" s="636"/>
      <c r="J122" s="637"/>
    </row>
    <row r="123" spans="1:10" s="401" customFormat="1" ht="11.25" customHeight="1" thickBot="1">
      <c r="A123" s="644"/>
      <c r="B123" s="405"/>
      <c r="C123" s="638"/>
      <c r="D123" s="639"/>
      <c r="E123" s="647"/>
      <c r="F123" s="647"/>
      <c r="G123" s="410"/>
      <c r="H123" s="407"/>
      <c r="I123" s="640"/>
      <c r="J123" s="641"/>
    </row>
    <row r="124" spans="1:10" s="401" customFormat="1" ht="11.25" customHeight="1">
      <c r="A124" s="657">
        <v>30</v>
      </c>
      <c r="B124" s="402"/>
      <c r="C124" s="634"/>
      <c r="D124" s="635"/>
      <c r="E124" s="645"/>
      <c r="F124" s="645"/>
      <c r="G124" s="408"/>
      <c r="H124" s="403"/>
      <c r="I124" s="655"/>
      <c r="J124" s="656"/>
    </row>
    <row r="125" spans="1:10" s="401" customFormat="1" ht="11.25" customHeight="1">
      <c r="A125" s="643"/>
      <c r="B125" s="402"/>
      <c r="C125" s="634"/>
      <c r="D125" s="635"/>
      <c r="E125" s="646"/>
      <c r="F125" s="646"/>
      <c r="G125" s="360"/>
      <c r="H125" s="403"/>
      <c r="I125" s="636"/>
      <c r="J125" s="637"/>
    </row>
    <row r="126" spans="1:10" s="401" customFormat="1" ht="11.25" customHeight="1">
      <c r="A126" s="643"/>
      <c r="B126" s="402"/>
      <c r="C126" s="634"/>
      <c r="D126" s="635"/>
      <c r="E126" s="646"/>
      <c r="F126" s="646"/>
      <c r="G126" s="360"/>
      <c r="H126" s="403"/>
      <c r="I126" s="636"/>
      <c r="J126" s="637"/>
    </row>
    <row r="127" spans="1:10" s="401" customFormat="1" ht="11.25" customHeight="1" thickBot="1">
      <c r="A127" s="644"/>
      <c r="B127" s="405"/>
      <c r="C127" s="638"/>
      <c r="D127" s="639"/>
      <c r="E127" s="647"/>
      <c r="F127" s="647"/>
      <c r="G127" s="410"/>
      <c r="H127" s="407"/>
      <c r="I127" s="640"/>
      <c r="J127" s="641"/>
    </row>
    <row r="128" spans="1:10" s="401" customFormat="1" ht="11.25" customHeight="1">
      <c r="A128" s="657">
        <v>31</v>
      </c>
      <c r="B128" s="402"/>
      <c r="C128" s="634"/>
      <c r="D128" s="635"/>
      <c r="E128" s="645"/>
      <c r="F128" s="645"/>
      <c r="G128" s="408"/>
      <c r="H128" s="403"/>
      <c r="I128" s="655"/>
      <c r="J128" s="656"/>
    </row>
    <row r="129" spans="1:10" s="401" customFormat="1" ht="11.25" customHeight="1">
      <c r="A129" s="643"/>
      <c r="B129" s="402"/>
      <c r="C129" s="634"/>
      <c r="D129" s="635"/>
      <c r="E129" s="646"/>
      <c r="F129" s="646"/>
      <c r="G129" s="360"/>
      <c r="H129" s="403"/>
      <c r="I129" s="636"/>
      <c r="J129" s="637"/>
    </row>
    <row r="130" spans="1:10" s="401" customFormat="1" ht="11.25" customHeight="1">
      <c r="A130" s="643"/>
      <c r="B130" s="402"/>
      <c r="C130" s="634"/>
      <c r="D130" s="635"/>
      <c r="E130" s="646"/>
      <c r="F130" s="646"/>
      <c r="G130" s="360"/>
      <c r="H130" s="403"/>
      <c r="I130" s="636"/>
      <c r="J130" s="637"/>
    </row>
    <row r="131" spans="1:10" s="401" customFormat="1" ht="11.25" customHeight="1" thickBot="1">
      <c r="A131" s="644"/>
      <c r="B131" s="405"/>
      <c r="C131" s="638"/>
      <c r="D131" s="639"/>
      <c r="E131" s="647"/>
      <c r="F131" s="647"/>
      <c r="G131" s="410"/>
      <c r="H131" s="407"/>
      <c r="I131" s="640"/>
      <c r="J131" s="641"/>
    </row>
    <row r="132" spans="1:10" s="401" customFormat="1" ht="11.25" customHeight="1">
      <c r="A132" s="657">
        <v>32</v>
      </c>
      <c r="B132" s="402"/>
      <c r="C132" s="634"/>
      <c r="D132" s="635"/>
      <c r="E132" s="645"/>
      <c r="F132" s="645"/>
      <c r="G132" s="408"/>
      <c r="H132" s="403"/>
      <c r="I132" s="655"/>
      <c r="J132" s="656"/>
    </row>
    <row r="133" spans="1:10" s="401" customFormat="1" ht="11.25" customHeight="1">
      <c r="A133" s="643"/>
      <c r="B133" s="402"/>
      <c r="C133" s="634"/>
      <c r="D133" s="635"/>
      <c r="E133" s="646"/>
      <c r="F133" s="646"/>
      <c r="G133" s="360"/>
      <c r="H133" s="403"/>
      <c r="I133" s="636"/>
      <c r="J133" s="637"/>
    </row>
    <row r="134" spans="1:10" s="401" customFormat="1" ht="11.25" customHeight="1">
      <c r="A134" s="643"/>
      <c r="B134" s="402"/>
      <c r="C134" s="634"/>
      <c r="D134" s="635"/>
      <c r="E134" s="646"/>
      <c r="F134" s="646"/>
      <c r="G134" s="360"/>
      <c r="H134" s="403"/>
      <c r="I134" s="636"/>
      <c r="J134" s="637"/>
    </row>
    <row r="135" spans="1:10" s="401" customFormat="1" ht="11.25" customHeight="1" thickBot="1">
      <c r="A135" s="644"/>
      <c r="B135" s="405"/>
      <c r="C135" s="638"/>
      <c r="D135" s="639"/>
      <c r="E135" s="647"/>
      <c r="F135" s="647"/>
      <c r="G135" s="410"/>
      <c r="H135" s="407"/>
      <c r="I135" s="640"/>
      <c r="J135" s="641"/>
    </row>
    <row r="136" spans="1:10" s="401" customFormat="1" ht="11.25" customHeight="1">
      <c r="A136" s="657">
        <v>33</v>
      </c>
      <c r="B136" s="402"/>
      <c r="C136" s="634"/>
      <c r="D136" s="635"/>
      <c r="E136" s="645"/>
      <c r="F136" s="645"/>
      <c r="G136" s="408"/>
      <c r="H136" s="403"/>
      <c r="I136" s="655"/>
      <c r="J136" s="656"/>
    </row>
    <row r="137" spans="1:10" s="401" customFormat="1" ht="11.25" customHeight="1">
      <c r="A137" s="643"/>
      <c r="B137" s="402"/>
      <c r="C137" s="634"/>
      <c r="D137" s="635"/>
      <c r="E137" s="646"/>
      <c r="F137" s="646"/>
      <c r="G137" s="360"/>
      <c r="H137" s="403"/>
      <c r="I137" s="636"/>
      <c r="J137" s="637"/>
    </row>
    <row r="138" spans="1:10" s="401" customFormat="1" ht="11.25" customHeight="1">
      <c r="A138" s="643"/>
      <c r="B138" s="402"/>
      <c r="C138" s="634"/>
      <c r="D138" s="635"/>
      <c r="E138" s="646"/>
      <c r="F138" s="646"/>
      <c r="G138" s="360"/>
      <c r="H138" s="403"/>
      <c r="I138" s="636"/>
      <c r="J138" s="637"/>
    </row>
    <row r="139" spans="1:10" s="401" customFormat="1" ht="11.25" customHeight="1" thickBot="1">
      <c r="A139" s="644"/>
      <c r="B139" s="405"/>
      <c r="C139" s="638"/>
      <c r="D139" s="639"/>
      <c r="E139" s="647"/>
      <c r="F139" s="647"/>
      <c r="G139" s="410"/>
      <c r="H139" s="407"/>
      <c r="I139" s="640"/>
      <c r="J139" s="641"/>
    </row>
    <row r="140" spans="1:10" s="401" customFormat="1" ht="11.25" customHeight="1">
      <c r="A140" s="657">
        <v>34</v>
      </c>
      <c r="B140" s="402"/>
      <c r="C140" s="634"/>
      <c r="D140" s="635"/>
      <c r="E140" s="645"/>
      <c r="F140" s="645"/>
      <c r="G140" s="408"/>
      <c r="H140" s="403"/>
      <c r="I140" s="655"/>
      <c r="J140" s="656"/>
    </row>
    <row r="141" spans="1:10" s="401" customFormat="1" ht="11.25" customHeight="1">
      <c r="A141" s="643"/>
      <c r="B141" s="402"/>
      <c r="C141" s="634"/>
      <c r="D141" s="635"/>
      <c r="E141" s="646"/>
      <c r="F141" s="646"/>
      <c r="G141" s="360"/>
      <c r="H141" s="403"/>
      <c r="I141" s="636"/>
      <c r="J141" s="637"/>
    </row>
    <row r="142" spans="1:10" s="401" customFormat="1" ht="11.25" customHeight="1">
      <c r="A142" s="643"/>
      <c r="B142" s="402"/>
      <c r="C142" s="634"/>
      <c r="D142" s="635"/>
      <c r="E142" s="646"/>
      <c r="F142" s="646"/>
      <c r="G142" s="360"/>
      <c r="H142" s="403"/>
      <c r="I142" s="636"/>
      <c r="J142" s="637"/>
    </row>
    <row r="143" spans="1:10" s="401" customFormat="1" ht="11.25" customHeight="1" thickBot="1">
      <c r="A143" s="644"/>
      <c r="B143" s="405"/>
      <c r="C143" s="638"/>
      <c r="D143" s="639"/>
      <c r="E143" s="647"/>
      <c r="F143" s="647"/>
      <c r="G143" s="410"/>
      <c r="H143" s="407"/>
      <c r="I143" s="640"/>
      <c r="J143" s="641"/>
    </row>
    <row r="144" spans="1:10" s="401" customFormat="1" ht="11.25" customHeight="1">
      <c r="A144" s="657">
        <v>35</v>
      </c>
      <c r="B144" s="402"/>
      <c r="C144" s="658"/>
      <c r="D144" s="659"/>
      <c r="E144" s="654"/>
      <c r="F144" s="654"/>
      <c r="G144" s="408"/>
      <c r="H144" s="403"/>
      <c r="I144" s="660"/>
      <c r="J144" s="661"/>
    </row>
    <row r="145" spans="1:10" s="401" customFormat="1" ht="11.25" customHeight="1">
      <c r="A145" s="643"/>
      <c r="B145" s="402"/>
      <c r="C145" s="634"/>
      <c r="D145" s="635"/>
      <c r="E145" s="646"/>
      <c r="F145" s="646"/>
      <c r="G145" s="360"/>
      <c r="H145" s="403"/>
      <c r="I145" s="636"/>
      <c r="J145" s="637"/>
    </row>
    <row r="146" spans="1:10" s="401" customFormat="1" ht="11.25" customHeight="1">
      <c r="A146" s="643"/>
      <c r="B146" s="402"/>
      <c r="C146" s="634"/>
      <c r="D146" s="635"/>
      <c r="E146" s="646"/>
      <c r="F146" s="646"/>
      <c r="G146" s="360"/>
      <c r="H146" s="403"/>
      <c r="I146" s="636"/>
      <c r="J146" s="637"/>
    </row>
    <row r="147" spans="1:10" s="401" customFormat="1" ht="11.25" customHeight="1" thickBot="1">
      <c r="A147" s="644"/>
      <c r="B147" s="405"/>
      <c r="C147" s="638"/>
      <c r="D147" s="639"/>
      <c r="E147" s="647"/>
      <c r="F147" s="647"/>
      <c r="G147" s="410"/>
      <c r="H147" s="407"/>
      <c r="I147" s="640"/>
      <c r="J147" s="641"/>
    </row>
    <row r="148" spans="1:10" s="401" customFormat="1" ht="11.25" customHeight="1">
      <c r="A148" s="657">
        <v>36</v>
      </c>
      <c r="B148" s="402"/>
      <c r="C148" s="658"/>
      <c r="D148" s="659"/>
      <c r="E148" s="654"/>
      <c r="F148" s="654"/>
      <c r="G148" s="408"/>
      <c r="H148" s="403"/>
      <c r="I148" s="660"/>
      <c r="J148" s="661"/>
    </row>
    <row r="149" spans="1:10" s="401" customFormat="1" ht="11.25" customHeight="1">
      <c r="A149" s="643"/>
      <c r="B149" s="402"/>
      <c r="C149" s="634"/>
      <c r="D149" s="635"/>
      <c r="E149" s="646"/>
      <c r="F149" s="646"/>
      <c r="G149" s="360"/>
      <c r="H149" s="403"/>
      <c r="I149" s="636"/>
      <c r="J149" s="637"/>
    </row>
    <row r="150" spans="1:10" s="401" customFormat="1" ht="11.25" customHeight="1">
      <c r="A150" s="643"/>
      <c r="B150" s="402"/>
      <c r="C150" s="634"/>
      <c r="D150" s="635"/>
      <c r="E150" s="646"/>
      <c r="F150" s="646"/>
      <c r="G150" s="360"/>
      <c r="H150" s="403"/>
      <c r="I150" s="636"/>
      <c r="J150" s="637"/>
    </row>
    <row r="151" spans="1:10" s="401" customFormat="1" ht="11.25" customHeight="1" thickBot="1">
      <c r="A151" s="644"/>
      <c r="B151" s="405"/>
      <c r="C151" s="638"/>
      <c r="D151" s="639"/>
      <c r="E151" s="647"/>
      <c r="F151" s="647"/>
      <c r="G151" s="410"/>
      <c r="H151" s="407"/>
      <c r="I151" s="640"/>
      <c r="J151" s="641"/>
    </row>
    <row r="152" spans="1:10" s="401" customFormat="1" ht="11.25" customHeight="1">
      <c r="A152" s="657">
        <v>37</v>
      </c>
      <c r="B152" s="402"/>
      <c r="C152" s="658"/>
      <c r="D152" s="659"/>
      <c r="E152" s="654"/>
      <c r="F152" s="654"/>
      <c r="G152" s="408"/>
      <c r="H152" s="403"/>
      <c r="I152" s="660"/>
      <c r="J152" s="661"/>
    </row>
    <row r="153" spans="1:10" s="401" customFormat="1" ht="11.25" customHeight="1">
      <c r="A153" s="643"/>
      <c r="B153" s="402"/>
      <c r="C153" s="634"/>
      <c r="D153" s="635"/>
      <c r="E153" s="646"/>
      <c r="F153" s="646"/>
      <c r="G153" s="360"/>
      <c r="H153" s="403"/>
      <c r="I153" s="636"/>
      <c r="J153" s="637"/>
    </row>
    <row r="154" spans="1:10" s="401" customFormat="1" ht="11.25" customHeight="1">
      <c r="A154" s="643"/>
      <c r="B154" s="402"/>
      <c r="C154" s="634"/>
      <c r="D154" s="635"/>
      <c r="E154" s="646"/>
      <c r="F154" s="646"/>
      <c r="G154" s="360"/>
      <c r="H154" s="403"/>
      <c r="I154" s="636"/>
      <c r="J154" s="637"/>
    </row>
    <row r="155" spans="1:10" s="401" customFormat="1" ht="11.25" customHeight="1" thickBot="1">
      <c r="A155" s="644"/>
      <c r="B155" s="405"/>
      <c r="C155" s="638"/>
      <c r="D155" s="639"/>
      <c r="E155" s="647"/>
      <c r="F155" s="647"/>
      <c r="G155" s="410"/>
      <c r="H155" s="407"/>
      <c r="I155" s="640"/>
      <c r="J155" s="641"/>
    </row>
    <row r="156" spans="1:10" s="401" customFormat="1" ht="11.25" customHeight="1">
      <c r="A156" s="657">
        <v>38</v>
      </c>
      <c r="B156" s="402"/>
      <c r="C156" s="658"/>
      <c r="D156" s="659"/>
      <c r="E156" s="654"/>
      <c r="F156" s="654"/>
      <c r="G156" s="408"/>
      <c r="H156" s="403"/>
      <c r="I156" s="660"/>
      <c r="J156" s="661"/>
    </row>
    <row r="157" spans="1:10" s="401" customFormat="1" ht="11.25" customHeight="1">
      <c r="A157" s="643"/>
      <c r="B157" s="402"/>
      <c r="C157" s="634"/>
      <c r="D157" s="635"/>
      <c r="E157" s="646"/>
      <c r="F157" s="646"/>
      <c r="G157" s="360"/>
      <c r="H157" s="403"/>
      <c r="I157" s="636"/>
      <c r="J157" s="637"/>
    </row>
    <row r="158" spans="1:10" s="401" customFormat="1" ht="11.25" customHeight="1">
      <c r="A158" s="643"/>
      <c r="B158" s="402"/>
      <c r="C158" s="634"/>
      <c r="D158" s="635"/>
      <c r="E158" s="646"/>
      <c r="F158" s="646"/>
      <c r="G158" s="360"/>
      <c r="H158" s="403"/>
      <c r="I158" s="636"/>
      <c r="J158" s="637"/>
    </row>
    <row r="159" spans="1:10" s="401" customFormat="1" ht="11.25" customHeight="1" thickBot="1">
      <c r="A159" s="644"/>
      <c r="B159" s="405"/>
      <c r="C159" s="638"/>
      <c r="D159" s="639"/>
      <c r="E159" s="647"/>
      <c r="F159" s="647"/>
      <c r="G159" s="410"/>
      <c r="H159" s="407"/>
      <c r="I159" s="640"/>
      <c r="J159" s="641"/>
    </row>
    <row r="160" spans="1:10" s="401" customFormat="1" ht="11.25" customHeight="1">
      <c r="A160" s="657">
        <v>39</v>
      </c>
      <c r="B160" s="402"/>
      <c r="C160" s="658"/>
      <c r="D160" s="659"/>
      <c r="E160" s="654"/>
      <c r="F160" s="654"/>
      <c r="G160" s="408"/>
      <c r="H160" s="403"/>
      <c r="I160" s="660"/>
      <c r="J160" s="661"/>
    </row>
    <row r="161" spans="1:10" s="401" customFormat="1" ht="11.25" customHeight="1">
      <c r="A161" s="643"/>
      <c r="B161" s="402"/>
      <c r="C161" s="634"/>
      <c r="D161" s="635"/>
      <c r="E161" s="646"/>
      <c r="F161" s="646"/>
      <c r="G161" s="360"/>
      <c r="H161" s="403"/>
      <c r="I161" s="636"/>
      <c r="J161" s="637"/>
    </row>
    <row r="162" spans="1:10" s="401" customFormat="1" ht="11.25" customHeight="1">
      <c r="A162" s="643"/>
      <c r="B162" s="402"/>
      <c r="C162" s="634"/>
      <c r="D162" s="635"/>
      <c r="E162" s="646"/>
      <c r="F162" s="646"/>
      <c r="G162" s="360"/>
      <c r="H162" s="403"/>
      <c r="I162" s="636"/>
      <c r="J162" s="637"/>
    </row>
    <row r="163" spans="1:10" s="401" customFormat="1" ht="11.25" customHeight="1" thickBot="1">
      <c r="A163" s="644"/>
      <c r="B163" s="405"/>
      <c r="C163" s="638"/>
      <c r="D163" s="639"/>
      <c r="E163" s="647"/>
      <c r="F163" s="647"/>
      <c r="G163" s="410"/>
      <c r="H163" s="407"/>
      <c r="I163" s="640"/>
      <c r="J163" s="641"/>
    </row>
    <row r="164" spans="1:10" s="401" customFormat="1" ht="11.25" customHeight="1">
      <c r="A164" s="657">
        <v>40</v>
      </c>
      <c r="B164" s="402"/>
      <c r="C164" s="658"/>
      <c r="D164" s="659"/>
      <c r="E164" s="654"/>
      <c r="F164" s="654"/>
      <c r="G164" s="408"/>
      <c r="H164" s="403"/>
      <c r="I164" s="660"/>
      <c r="J164" s="661"/>
    </row>
    <row r="165" spans="1:10" s="401" customFormat="1" ht="11.25" customHeight="1">
      <c r="A165" s="643"/>
      <c r="B165" s="402"/>
      <c r="C165" s="634"/>
      <c r="D165" s="635"/>
      <c r="E165" s="646"/>
      <c r="F165" s="646"/>
      <c r="G165" s="360"/>
      <c r="H165" s="403"/>
      <c r="I165" s="636"/>
      <c r="J165" s="637"/>
    </row>
    <row r="166" spans="1:10" s="401" customFormat="1" ht="11.25" customHeight="1">
      <c r="A166" s="643"/>
      <c r="B166" s="402"/>
      <c r="C166" s="634"/>
      <c r="D166" s="635"/>
      <c r="E166" s="646"/>
      <c r="F166" s="646"/>
      <c r="G166" s="360"/>
      <c r="H166" s="403"/>
      <c r="I166" s="636"/>
      <c r="J166" s="637"/>
    </row>
    <row r="167" spans="1:10" s="401" customFormat="1" ht="11.25" customHeight="1" thickBot="1">
      <c r="A167" s="644"/>
      <c r="B167" s="405"/>
      <c r="C167" s="638"/>
      <c r="D167" s="639"/>
      <c r="E167" s="647"/>
      <c r="F167" s="647"/>
      <c r="G167" s="410"/>
      <c r="H167" s="407"/>
      <c r="I167" s="640"/>
      <c r="J167" s="641"/>
    </row>
    <row r="168" spans="1:10" s="401" customFormat="1" ht="11.25" customHeight="1">
      <c r="A168" s="657">
        <v>41</v>
      </c>
      <c r="B168" s="402"/>
      <c r="C168" s="658"/>
      <c r="D168" s="659"/>
      <c r="E168" s="654"/>
      <c r="F168" s="654"/>
      <c r="G168" s="408"/>
      <c r="H168" s="403"/>
      <c r="I168" s="660"/>
      <c r="J168" s="661"/>
    </row>
    <row r="169" spans="1:10" s="401" customFormat="1" ht="11.25" customHeight="1">
      <c r="A169" s="643"/>
      <c r="B169" s="402"/>
      <c r="C169" s="634"/>
      <c r="D169" s="635"/>
      <c r="E169" s="646"/>
      <c r="F169" s="646"/>
      <c r="G169" s="360"/>
      <c r="H169" s="403"/>
      <c r="I169" s="636"/>
      <c r="J169" s="637"/>
    </row>
    <row r="170" spans="1:10" s="401" customFormat="1" ht="11.25" customHeight="1">
      <c r="A170" s="643"/>
      <c r="B170" s="402"/>
      <c r="C170" s="634"/>
      <c r="D170" s="635"/>
      <c r="E170" s="646"/>
      <c r="F170" s="646"/>
      <c r="G170" s="360"/>
      <c r="H170" s="403"/>
      <c r="I170" s="636"/>
      <c r="J170" s="637"/>
    </row>
    <row r="171" spans="1:10" s="401" customFormat="1" ht="11.25" customHeight="1" thickBot="1">
      <c r="A171" s="644"/>
      <c r="B171" s="405"/>
      <c r="C171" s="638"/>
      <c r="D171" s="639"/>
      <c r="E171" s="647"/>
      <c r="F171" s="647"/>
      <c r="G171" s="410"/>
      <c r="H171" s="407"/>
      <c r="I171" s="640"/>
      <c r="J171" s="641"/>
    </row>
    <row r="172" spans="1:10" s="401" customFormat="1" ht="11.25" customHeight="1">
      <c r="A172" s="657">
        <v>42</v>
      </c>
      <c r="B172" s="402"/>
      <c r="C172" s="658"/>
      <c r="D172" s="659"/>
      <c r="E172" s="654"/>
      <c r="F172" s="654"/>
      <c r="G172" s="408"/>
      <c r="H172" s="403"/>
      <c r="I172" s="660"/>
      <c r="J172" s="661"/>
    </row>
    <row r="173" spans="1:10" s="401" customFormat="1" ht="11.25" customHeight="1">
      <c r="A173" s="643"/>
      <c r="B173" s="402"/>
      <c r="C173" s="634"/>
      <c r="D173" s="635"/>
      <c r="E173" s="646"/>
      <c r="F173" s="646"/>
      <c r="G173" s="360"/>
      <c r="H173" s="403"/>
      <c r="I173" s="636"/>
      <c r="J173" s="637"/>
    </row>
    <row r="174" spans="1:10" s="401" customFormat="1" ht="11.25" customHeight="1">
      <c r="A174" s="643"/>
      <c r="B174" s="402"/>
      <c r="C174" s="634"/>
      <c r="D174" s="635"/>
      <c r="E174" s="646"/>
      <c r="F174" s="646"/>
      <c r="G174" s="360"/>
      <c r="H174" s="403"/>
      <c r="I174" s="636"/>
      <c r="J174" s="637"/>
    </row>
    <row r="175" spans="1:10" s="401" customFormat="1" ht="11.25" customHeight="1" thickBot="1">
      <c r="A175" s="644"/>
      <c r="B175" s="405"/>
      <c r="C175" s="638"/>
      <c r="D175" s="639"/>
      <c r="E175" s="647"/>
      <c r="F175" s="647"/>
      <c r="G175" s="410"/>
      <c r="H175" s="407"/>
      <c r="I175" s="640"/>
      <c r="J175" s="641"/>
    </row>
    <row r="176" spans="1:10" s="401" customFormat="1" ht="11.25" customHeight="1">
      <c r="A176" s="657">
        <v>43</v>
      </c>
      <c r="B176" s="402"/>
      <c r="C176" s="658"/>
      <c r="D176" s="659"/>
      <c r="E176" s="654"/>
      <c r="F176" s="654"/>
      <c r="G176" s="408"/>
      <c r="H176" s="403"/>
      <c r="I176" s="660"/>
      <c r="J176" s="661"/>
    </row>
    <row r="177" spans="1:10" s="401" customFormat="1" ht="11.25" customHeight="1">
      <c r="A177" s="643"/>
      <c r="B177" s="402"/>
      <c r="C177" s="634"/>
      <c r="D177" s="635"/>
      <c r="E177" s="646"/>
      <c r="F177" s="646"/>
      <c r="G177" s="360"/>
      <c r="H177" s="403"/>
      <c r="I177" s="636"/>
      <c r="J177" s="637"/>
    </row>
    <row r="178" spans="1:10" s="401" customFormat="1" ht="11.25" customHeight="1">
      <c r="A178" s="643"/>
      <c r="B178" s="402"/>
      <c r="C178" s="634"/>
      <c r="D178" s="635"/>
      <c r="E178" s="646"/>
      <c r="F178" s="646"/>
      <c r="G178" s="360"/>
      <c r="H178" s="403"/>
      <c r="I178" s="636"/>
      <c r="J178" s="637"/>
    </row>
    <row r="179" spans="1:10" s="401" customFormat="1" ht="11.25" customHeight="1" thickBot="1">
      <c r="A179" s="644"/>
      <c r="B179" s="405"/>
      <c r="C179" s="638"/>
      <c r="D179" s="639"/>
      <c r="E179" s="647"/>
      <c r="F179" s="647"/>
      <c r="G179" s="410"/>
      <c r="H179" s="407"/>
      <c r="I179" s="640"/>
      <c r="J179" s="641"/>
    </row>
    <row r="180" spans="1:10" s="401" customFormat="1" ht="11.25" customHeight="1">
      <c r="A180" s="657">
        <v>44</v>
      </c>
      <c r="B180" s="402"/>
      <c r="C180" s="658"/>
      <c r="D180" s="659"/>
      <c r="E180" s="654"/>
      <c r="F180" s="654"/>
      <c r="G180" s="408"/>
      <c r="H180" s="403"/>
      <c r="I180" s="660"/>
      <c r="J180" s="661"/>
    </row>
    <row r="181" spans="1:10" s="401" customFormat="1" ht="11.25" customHeight="1">
      <c r="A181" s="643"/>
      <c r="B181" s="402"/>
      <c r="C181" s="634"/>
      <c r="D181" s="635"/>
      <c r="E181" s="646"/>
      <c r="F181" s="646"/>
      <c r="G181" s="360"/>
      <c r="H181" s="403"/>
      <c r="I181" s="636"/>
      <c r="J181" s="637"/>
    </row>
    <row r="182" spans="1:10" s="401" customFormat="1" ht="11.25" customHeight="1">
      <c r="A182" s="643"/>
      <c r="B182" s="402"/>
      <c r="C182" s="634"/>
      <c r="D182" s="635"/>
      <c r="E182" s="646"/>
      <c r="F182" s="646"/>
      <c r="G182" s="360"/>
      <c r="H182" s="403"/>
      <c r="I182" s="636"/>
      <c r="J182" s="637"/>
    </row>
    <row r="183" spans="1:10" s="401" customFormat="1" ht="11.25" customHeight="1" thickBot="1">
      <c r="A183" s="644"/>
      <c r="B183" s="405"/>
      <c r="C183" s="638"/>
      <c r="D183" s="639"/>
      <c r="E183" s="647"/>
      <c r="F183" s="647"/>
      <c r="G183" s="410"/>
      <c r="H183" s="407"/>
      <c r="I183" s="640"/>
      <c r="J183" s="641"/>
    </row>
    <row r="184" spans="1:10" s="401" customFormat="1" ht="11.25" customHeight="1">
      <c r="A184" s="657">
        <v>45</v>
      </c>
      <c r="B184" s="402"/>
      <c r="C184" s="658"/>
      <c r="D184" s="659"/>
      <c r="E184" s="654"/>
      <c r="F184" s="654"/>
      <c r="G184" s="408"/>
      <c r="H184" s="403"/>
      <c r="I184" s="660"/>
      <c r="J184" s="661"/>
    </row>
    <row r="185" spans="1:10" s="401" customFormat="1" ht="11.25" customHeight="1">
      <c r="A185" s="643"/>
      <c r="B185" s="402"/>
      <c r="C185" s="634"/>
      <c r="D185" s="635"/>
      <c r="E185" s="646"/>
      <c r="F185" s="646"/>
      <c r="G185" s="360"/>
      <c r="H185" s="403"/>
      <c r="I185" s="636"/>
      <c r="J185" s="637"/>
    </row>
    <row r="186" spans="1:10" s="401" customFormat="1" ht="11.25" customHeight="1">
      <c r="A186" s="643"/>
      <c r="B186" s="402"/>
      <c r="C186" s="634"/>
      <c r="D186" s="635"/>
      <c r="E186" s="646"/>
      <c r="F186" s="646"/>
      <c r="G186" s="360"/>
      <c r="H186" s="403"/>
      <c r="I186" s="636"/>
      <c r="J186" s="637"/>
    </row>
    <row r="187" spans="1:10" s="401" customFormat="1" ht="11.25" customHeight="1" thickBot="1">
      <c r="A187" s="644"/>
      <c r="B187" s="405"/>
      <c r="C187" s="638"/>
      <c r="D187" s="639"/>
      <c r="E187" s="647"/>
      <c r="F187" s="647"/>
      <c r="G187" s="410"/>
      <c r="H187" s="407"/>
      <c r="I187" s="640"/>
      <c r="J187" s="641"/>
    </row>
    <row r="188" spans="1:10" s="401" customFormat="1" ht="11.25" customHeight="1">
      <c r="A188" s="657">
        <v>46</v>
      </c>
      <c r="B188" s="402"/>
      <c r="C188" s="658"/>
      <c r="D188" s="659"/>
      <c r="E188" s="654"/>
      <c r="F188" s="654"/>
      <c r="G188" s="408"/>
      <c r="H188" s="403"/>
      <c r="I188" s="660"/>
      <c r="J188" s="661"/>
    </row>
    <row r="189" spans="1:10" s="401" customFormat="1" ht="11.25" customHeight="1">
      <c r="A189" s="643"/>
      <c r="B189" s="402"/>
      <c r="C189" s="634"/>
      <c r="D189" s="635"/>
      <c r="E189" s="646"/>
      <c r="F189" s="646"/>
      <c r="G189" s="360"/>
      <c r="H189" s="403"/>
      <c r="I189" s="636"/>
      <c r="J189" s="637"/>
    </row>
    <row r="190" spans="1:10" s="401" customFormat="1" ht="11.25" customHeight="1">
      <c r="A190" s="643"/>
      <c r="B190" s="402"/>
      <c r="C190" s="634"/>
      <c r="D190" s="635"/>
      <c r="E190" s="646"/>
      <c r="F190" s="646"/>
      <c r="G190" s="360"/>
      <c r="H190" s="403"/>
      <c r="I190" s="636"/>
      <c r="J190" s="637"/>
    </row>
    <row r="191" spans="1:10" s="401" customFormat="1" ht="11.25" customHeight="1" thickBot="1">
      <c r="A191" s="644"/>
      <c r="B191" s="405"/>
      <c r="C191" s="638"/>
      <c r="D191" s="639"/>
      <c r="E191" s="647"/>
      <c r="F191" s="647"/>
      <c r="G191" s="410"/>
      <c r="H191" s="407"/>
      <c r="I191" s="640"/>
      <c r="J191" s="641"/>
    </row>
    <row r="192" spans="1:10" s="401" customFormat="1" ht="11.25" customHeight="1">
      <c r="A192" s="657">
        <v>47</v>
      </c>
      <c r="B192" s="402"/>
      <c r="C192" s="658"/>
      <c r="D192" s="659"/>
      <c r="E192" s="654"/>
      <c r="F192" s="654"/>
      <c r="G192" s="408"/>
      <c r="H192" s="403"/>
      <c r="I192" s="660"/>
      <c r="J192" s="661"/>
    </row>
    <row r="193" spans="1:10" s="401" customFormat="1" ht="11.25" customHeight="1">
      <c r="A193" s="643"/>
      <c r="B193" s="402"/>
      <c r="C193" s="634"/>
      <c r="D193" s="635"/>
      <c r="E193" s="646"/>
      <c r="F193" s="646"/>
      <c r="G193" s="360"/>
      <c r="H193" s="403"/>
      <c r="I193" s="636"/>
      <c r="J193" s="637"/>
    </row>
    <row r="194" spans="1:10" s="401" customFormat="1" ht="11.25" customHeight="1">
      <c r="A194" s="643"/>
      <c r="B194" s="402"/>
      <c r="C194" s="634"/>
      <c r="D194" s="635"/>
      <c r="E194" s="646"/>
      <c r="F194" s="646"/>
      <c r="G194" s="360"/>
      <c r="H194" s="403"/>
      <c r="I194" s="636"/>
      <c r="J194" s="637"/>
    </row>
    <row r="195" spans="1:10" s="401" customFormat="1" ht="11.25" customHeight="1" thickBot="1">
      <c r="A195" s="644"/>
      <c r="B195" s="405"/>
      <c r="C195" s="638"/>
      <c r="D195" s="639"/>
      <c r="E195" s="647"/>
      <c r="F195" s="647"/>
      <c r="G195" s="410"/>
      <c r="H195" s="407"/>
      <c r="I195" s="640"/>
      <c r="J195" s="641"/>
    </row>
    <row r="196" spans="1:10" s="401" customFormat="1" ht="11.25" customHeight="1">
      <c r="A196" s="657">
        <v>48</v>
      </c>
      <c r="B196" s="402"/>
      <c r="C196" s="658"/>
      <c r="D196" s="659"/>
      <c r="E196" s="654"/>
      <c r="F196" s="654"/>
      <c r="G196" s="408"/>
      <c r="H196" s="403"/>
      <c r="I196" s="660"/>
      <c r="J196" s="661"/>
    </row>
    <row r="197" spans="1:10" s="401" customFormat="1" ht="11.25" customHeight="1">
      <c r="A197" s="643"/>
      <c r="B197" s="402"/>
      <c r="C197" s="634"/>
      <c r="D197" s="635"/>
      <c r="E197" s="646"/>
      <c r="F197" s="646"/>
      <c r="G197" s="360"/>
      <c r="H197" s="403"/>
      <c r="I197" s="636"/>
      <c r="J197" s="637"/>
    </row>
    <row r="198" spans="1:10" s="401" customFormat="1" ht="11.25" customHeight="1">
      <c r="A198" s="643"/>
      <c r="B198" s="402"/>
      <c r="C198" s="634"/>
      <c r="D198" s="635"/>
      <c r="E198" s="646"/>
      <c r="F198" s="646"/>
      <c r="G198" s="360"/>
      <c r="H198" s="403"/>
      <c r="I198" s="636"/>
      <c r="J198" s="637"/>
    </row>
    <row r="199" spans="1:10" s="401" customFormat="1" ht="11.25" customHeight="1" thickBot="1">
      <c r="A199" s="644"/>
      <c r="B199" s="405"/>
      <c r="C199" s="638"/>
      <c r="D199" s="639"/>
      <c r="E199" s="647"/>
      <c r="F199" s="647"/>
      <c r="G199" s="410"/>
      <c r="H199" s="407"/>
      <c r="I199" s="640"/>
      <c r="J199" s="641"/>
    </row>
    <row r="200" spans="1:10" s="401" customFormat="1" ht="11.25" customHeight="1">
      <c r="A200" s="657">
        <v>49</v>
      </c>
      <c r="B200" s="402"/>
      <c r="C200" s="658"/>
      <c r="D200" s="659"/>
      <c r="E200" s="654"/>
      <c r="F200" s="654"/>
      <c r="G200" s="408"/>
      <c r="H200" s="403"/>
      <c r="I200" s="660"/>
      <c r="J200" s="661"/>
    </row>
    <row r="201" spans="1:10" s="401" customFormat="1" ht="11.25" customHeight="1">
      <c r="A201" s="643"/>
      <c r="B201" s="402"/>
      <c r="C201" s="634"/>
      <c r="D201" s="635"/>
      <c r="E201" s="646"/>
      <c r="F201" s="646"/>
      <c r="G201" s="360"/>
      <c r="H201" s="403"/>
      <c r="I201" s="636"/>
      <c r="J201" s="637"/>
    </row>
    <row r="202" spans="1:10" s="401" customFormat="1" ht="11.25" customHeight="1">
      <c r="A202" s="643"/>
      <c r="B202" s="402"/>
      <c r="C202" s="634"/>
      <c r="D202" s="635"/>
      <c r="E202" s="646"/>
      <c r="F202" s="646"/>
      <c r="G202" s="360"/>
      <c r="H202" s="403"/>
      <c r="I202" s="636"/>
      <c r="J202" s="637"/>
    </row>
    <row r="203" spans="1:10" s="401" customFormat="1" ht="11.25" customHeight="1" thickBot="1">
      <c r="A203" s="644"/>
      <c r="B203" s="405"/>
      <c r="C203" s="638"/>
      <c r="D203" s="639"/>
      <c r="E203" s="647"/>
      <c r="F203" s="647"/>
      <c r="G203" s="410"/>
      <c r="H203" s="407"/>
      <c r="I203" s="640"/>
      <c r="J203" s="641"/>
    </row>
    <row r="204" spans="1:10" s="401" customFormat="1" ht="11.25" customHeight="1">
      <c r="A204" s="657">
        <v>50</v>
      </c>
      <c r="B204" s="402"/>
      <c r="C204" s="658"/>
      <c r="D204" s="659"/>
      <c r="E204" s="654"/>
      <c r="F204" s="654"/>
      <c r="G204" s="408"/>
      <c r="H204" s="403"/>
      <c r="I204" s="660"/>
      <c r="J204" s="661"/>
    </row>
    <row r="205" spans="1:10" s="401" customFormat="1" ht="11.25" customHeight="1">
      <c r="A205" s="643"/>
      <c r="B205" s="402"/>
      <c r="C205" s="634"/>
      <c r="D205" s="635"/>
      <c r="E205" s="646"/>
      <c r="F205" s="646"/>
      <c r="G205" s="360"/>
      <c r="H205" s="403"/>
      <c r="I205" s="636"/>
      <c r="J205" s="637"/>
    </row>
    <row r="206" spans="1:10" s="401" customFormat="1" ht="11.25" customHeight="1">
      <c r="A206" s="643"/>
      <c r="B206" s="402"/>
      <c r="C206" s="634"/>
      <c r="D206" s="635"/>
      <c r="E206" s="646"/>
      <c r="F206" s="646"/>
      <c r="G206" s="360"/>
      <c r="H206" s="403"/>
      <c r="I206" s="636"/>
      <c r="J206" s="637"/>
    </row>
    <row r="207" spans="1:10" s="401" customFormat="1" ht="11.25" customHeight="1" thickBot="1">
      <c r="A207" s="644"/>
      <c r="B207" s="405"/>
      <c r="C207" s="638"/>
      <c r="D207" s="639"/>
      <c r="E207" s="647"/>
      <c r="F207" s="647"/>
      <c r="G207" s="410"/>
      <c r="H207" s="407"/>
      <c r="I207" s="640"/>
      <c r="J207" s="641"/>
    </row>
    <row r="208" spans="1:10" s="401" customFormat="1" ht="11.25" customHeight="1">
      <c r="A208" s="657">
        <v>51</v>
      </c>
      <c r="B208" s="402"/>
      <c r="C208" s="658"/>
      <c r="D208" s="659"/>
      <c r="E208" s="654"/>
      <c r="F208" s="654"/>
      <c r="G208" s="408"/>
      <c r="H208" s="403"/>
      <c r="I208" s="660"/>
      <c r="J208" s="661"/>
    </row>
    <row r="209" spans="1:10" s="401" customFormat="1" ht="11.25" customHeight="1">
      <c r="A209" s="643"/>
      <c r="B209" s="402"/>
      <c r="C209" s="634"/>
      <c r="D209" s="635"/>
      <c r="E209" s="646"/>
      <c r="F209" s="646"/>
      <c r="G209" s="360"/>
      <c r="H209" s="403"/>
      <c r="I209" s="636"/>
      <c r="J209" s="637"/>
    </row>
    <row r="210" spans="1:10" s="401" customFormat="1" ht="11.25" customHeight="1">
      <c r="A210" s="643"/>
      <c r="B210" s="402"/>
      <c r="C210" s="634"/>
      <c r="D210" s="635"/>
      <c r="E210" s="646"/>
      <c r="F210" s="646"/>
      <c r="G210" s="360"/>
      <c r="H210" s="403"/>
      <c r="I210" s="636"/>
      <c r="J210" s="637"/>
    </row>
    <row r="211" spans="1:10" s="401" customFormat="1" ht="11.25" customHeight="1" thickBot="1">
      <c r="A211" s="644"/>
      <c r="B211" s="405"/>
      <c r="C211" s="638"/>
      <c r="D211" s="639"/>
      <c r="E211" s="647"/>
      <c r="F211" s="647"/>
      <c r="G211" s="410"/>
      <c r="H211" s="407"/>
      <c r="I211" s="640"/>
      <c r="J211" s="641"/>
    </row>
    <row r="212" spans="1:10" s="401" customFormat="1" ht="11.25" customHeight="1">
      <c r="A212" s="657">
        <v>52</v>
      </c>
      <c r="B212" s="402"/>
      <c r="C212" s="658"/>
      <c r="D212" s="659"/>
      <c r="E212" s="654"/>
      <c r="F212" s="654"/>
      <c r="G212" s="408"/>
      <c r="H212" s="403"/>
      <c r="I212" s="660"/>
      <c r="J212" s="661"/>
    </row>
    <row r="213" spans="1:10" s="401" customFormat="1" ht="11.25" customHeight="1">
      <c r="A213" s="643"/>
      <c r="B213" s="402"/>
      <c r="C213" s="634"/>
      <c r="D213" s="635"/>
      <c r="E213" s="646"/>
      <c r="F213" s="646"/>
      <c r="G213" s="360"/>
      <c r="H213" s="403"/>
      <c r="I213" s="636"/>
      <c r="J213" s="637"/>
    </row>
    <row r="214" spans="1:10" s="401" customFormat="1" ht="11.25" customHeight="1">
      <c r="A214" s="643"/>
      <c r="B214" s="402"/>
      <c r="C214" s="634"/>
      <c r="D214" s="635"/>
      <c r="E214" s="646"/>
      <c r="F214" s="646"/>
      <c r="G214" s="360"/>
      <c r="H214" s="403"/>
      <c r="I214" s="636"/>
      <c r="J214" s="637"/>
    </row>
    <row r="215" spans="1:10" s="401" customFormat="1" ht="11.25" customHeight="1" thickBot="1">
      <c r="A215" s="644"/>
      <c r="B215" s="405"/>
      <c r="C215" s="638"/>
      <c r="D215" s="639"/>
      <c r="E215" s="647"/>
      <c r="F215" s="647"/>
      <c r="G215" s="410"/>
      <c r="H215" s="407"/>
      <c r="I215" s="640"/>
      <c r="J215" s="641"/>
    </row>
    <row r="216" spans="1:10" s="401" customFormat="1" ht="11.25" customHeight="1">
      <c r="A216" s="657">
        <v>53</v>
      </c>
      <c r="B216" s="402"/>
      <c r="C216" s="658"/>
      <c r="D216" s="659"/>
      <c r="E216" s="654"/>
      <c r="F216" s="654"/>
      <c r="G216" s="408"/>
      <c r="H216" s="403"/>
      <c r="I216" s="660"/>
      <c r="J216" s="661"/>
    </row>
    <row r="217" spans="1:10" s="401" customFormat="1" ht="11.25" customHeight="1">
      <c r="A217" s="643"/>
      <c r="B217" s="402"/>
      <c r="C217" s="634"/>
      <c r="D217" s="635"/>
      <c r="E217" s="646"/>
      <c r="F217" s="646"/>
      <c r="G217" s="360"/>
      <c r="H217" s="403"/>
      <c r="I217" s="636"/>
      <c r="J217" s="637"/>
    </row>
    <row r="218" spans="1:10" s="401" customFormat="1" ht="11.25" customHeight="1">
      <c r="A218" s="643"/>
      <c r="B218" s="402"/>
      <c r="C218" s="634"/>
      <c r="D218" s="635"/>
      <c r="E218" s="646"/>
      <c r="F218" s="646"/>
      <c r="G218" s="360"/>
      <c r="H218" s="403"/>
      <c r="I218" s="636"/>
      <c r="J218" s="637"/>
    </row>
    <row r="219" spans="1:10" s="401" customFormat="1" ht="11.25" customHeight="1" thickBot="1">
      <c r="A219" s="644"/>
      <c r="B219" s="405"/>
      <c r="C219" s="638"/>
      <c r="D219" s="639"/>
      <c r="E219" s="647"/>
      <c r="F219" s="647"/>
      <c r="G219" s="410"/>
      <c r="H219" s="407"/>
      <c r="I219" s="640"/>
      <c r="J219" s="641"/>
    </row>
    <row r="220" spans="1:10" s="401" customFormat="1" ht="11.25" customHeight="1">
      <c r="A220" s="657">
        <v>54</v>
      </c>
      <c r="B220" s="402"/>
      <c r="C220" s="658"/>
      <c r="D220" s="659"/>
      <c r="E220" s="654"/>
      <c r="F220" s="654"/>
      <c r="G220" s="408"/>
      <c r="H220" s="403"/>
      <c r="I220" s="660"/>
      <c r="J220" s="661"/>
    </row>
    <row r="221" spans="1:10" s="401" customFormat="1" ht="11.25" customHeight="1">
      <c r="A221" s="643"/>
      <c r="B221" s="402"/>
      <c r="C221" s="634"/>
      <c r="D221" s="635"/>
      <c r="E221" s="646"/>
      <c r="F221" s="646"/>
      <c r="G221" s="360"/>
      <c r="H221" s="403"/>
      <c r="I221" s="636"/>
      <c r="J221" s="637"/>
    </row>
    <row r="222" spans="1:10" s="401" customFormat="1" ht="11.25" customHeight="1">
      <c r="A222" s="643"/>
      <c r="B222" s="402"/>
      <c r="C222" s="634"/>
      <c r="D222" s="635"/>
      <c r="E222" s="646"/>
      <c r="F222" s="646"/>
      <c r="G222" s="360"/>
      <c r="H222" s="403"/>
      <c r="I222" s="636"/>
      <c r="J222" s="637"/>
    </row>
    <row r="223" spans="1:10" s="401" customFormat="1" ht="11.25" customHeight="1" thickBot="1">
      <c r="A223" s="644"/>
      <c r="B223" s="405"/>
      <c r="C223" s="638"/>
      <c r="D223" s="639"/>
      <c r="E223" s="647"/>
      <c r="F223" s="647"/>
      <c r="G223" s="410"/>
      <c r="H223" s="407"/>
      <c r="I223" s="640"/>
      <c r="J223" s="641"/>
    </row>
    <row r="224" spans="1:10" s="401" customFormat="1" ht="12" hidden="1" customHeight="1">
      <c r="A224" s="642">
        <v>55</v>
      </c>
      <c r="B224" s="402"/>
      <c r="C224" s="634"/>
      <c r="D224" s="635"/>
      <c r="E224" s="645"/>
      <c r="F224" s="645"/>
      <c r="G224" s="408"/>
      <c r="H224" s="403"/>
      <c r="I224" s="636"/>
      <c r="J224" s="637"/>
    </row>
    <row r="225" spans="1:10" s="401" customFormat="1" ht="12" hidden="1" customHeight="1">
      <c r="A225" s="643"/>
      <c r="B225" s="402"/>
      <c r="C225" s="634"/>
      <c r="D225" s="635"/>
      <c r="E225" s="646"/>
      <c r="F225" s="646"/>
      <c r="G225" s="360"/>
      <c r="H225" s="403"/>
      <c r="I225" s="636"/>
      <c r="J225" s="637"/>
    </row>
    <row r="226" spans="1:10" s="401" customFormat="1" ht="12" hidden="1" customHeight="1">
      <c r="A226" s="643"/>
      <c r="B226" s="402"/>
      <c r="C226" s="634"/>
      <c r="D226" s="635"/>
      <c r="E226" s="646"/>
      <c r="F226" s="646"/>
      <c r="G226" s="360"/>
      <c r="H226" s="403"/>
      <c r="I226" s="636"/>
      <c r="J226" s="637"/>
    </row>
    <row r="227" spans="1:10" s="401" customFormat="1" ht="12" hidden="1" customHeight="1" thickBot="1">
      <c r="A227" s="644"/>
      <c r="B227" s="405"/>
      <c r="C227" s="638"/>
      <c r="D227" s="639"/>
      <c r="E227" s="647"/>
      <c r="F227" s="647"/>
      <c r="G227" s="410"/>
      <c r="H227" s="407"/>
      <c r="I227" s="640"/>
      <c r="J227" s="641"/>
    </row>
    <row r="228" spans="1:10" s="401" customFormat="1" ht="12" hidden="1" customHeight="1">
      <c r="A228" s="642">
        <v>56</v>
      </c>
      <c r="B228" s="402"/>
      <c r="C228" s="634"/>
      <c r="D228" s="635"/>
      <c r="E228" s="645"/>
      <c r="F228" s="645"/>
      <c r="G228" s="408"/>
      <c r="H228" s="403"/>
      <c r="I228" s="636"/>
      <c r="J228" s="637"/>
    </row>
    <row r="229" spans="1:10" s="401" customFormat="1" ht="12" hidden="1" customHeight="1">
      <c r="A229" s="643"/>
      <c r="B229" s="402"/>
      <c r="C229" s="634"/>
      <c r="D229" s="635"/>
      <c r="E229" s="646"/>
      <c r="F229" s="646"/>
      <c r="G229" s="360"/>
      <c r="H229" s="403"/>
      <c r="I229" s="636"/>
      <c r="J229" s="637"/>
    </row>
    <row r="230" spans="1:10" s="401" customFormat="1" ht="12" hidden="1" customHeight="1">
      <c r="A230" s="643"/>
      <c r="B230" s="402"/>
      <c r="C230" s="634"/>
      <c r="D230" s="635"/>
      <c r="E230" s="646"/>
      <c r="F230" s="646"/>
      <c r="G230" s="360"/>
      <c r="H230" s="403"/>
      <c r="I230" s="636"/>
      <c r="J230" s="637"/>
    </row>
    <row r="231" spans="1:10" s="401" customFormat="1" ht="12" hidden="1" customHeight="1" thickBot="1">
      <c r="A231" s="644"/>
      <c r="B231" s="405"/>
      <c r="C231" s="638"/>
      <c r="D231" s="639"/>
      <c r="E231" s="647"/>
      <c r="F231" s="647"/>
      <c r="G231" s="410"/>
      <c r="H231" s="407"/>
      <c r="I231" s="640"/>
      <c r="J231" s="641"/>
    </row>
    <row r="232" spans="1:10" s="401" customFormat="1" ht="12" hidden="1" customHeight="1">
      <c r="A232" s="642">
        <v>57</v>
      </c>
      <c r="B232" s="402"/>
      <c r="C232" s="634"/>
      <c r="D232" s="635"/>
      <c r="E232" s="645"/>
      <c r="F232" s="645"/>
      <c r="G232" s="408"/>
      <c r="H232" s="403"/>
      <c r="I232" s="636"/>
      <c r="J232" s="637"/>
    </row>
    <row r="233" spans="1:10" s="401" customFormat="1" ht="12" hidden="1" customHeight="1">
      <c r="A233" s="643"/>
      <c r="B233" s="402"/>
      <c r="C233" s="634"/>
      <c r="D233" s="635"/>
      <c r="E233" s="646"/>
      <c r="F233" s="646"/>
      <c r="G233" s="360"/>
      <c r="H233" s="403"/>
      <c r="I233" s="636"/>
      <c r="J233" s="637"/>
    </row>
    <row r="234" spans="1:10" s="401" customFormat="1" ht="12" hidden="1" customHeight="1">
      <c r="A234" s="643"/>
      <c r="B234" s="402"/>
      <c r="C234" s="634"/>
      <c r="D234" s="635"/>
      <c r="E234" s="646"/>
      <c r="F234" s="646"/>
      <c r="G234" s="360"/>
      <c r="H234" s="403"/>
      <c r="I234" s="636"/>
      <c r="J234" s="637"/>
    </row>
    <row r="235" spans="1:10" s="401" customFormat="1" ht="12" hidden="1" customHeight="1" thickBot="1">
      <c r="A235" s="644"/>
      <c r="B235" s="405"/>
      <c r="C235" s="638"/>
      <c r="D235" s="639"/>
      <c r="E235" s="647"/>
      <c r="F235" s="647"/>
      <c r="G235" s="410"/>
      <c r="H235" s="407"/>
      <c r="I235" s="640"/>
      <c r="J235" s="641"/>
    </row>
    <row r="236" spans="1:10" s="401" customFormat="1" ht="12" hidden="1" customHeight="1">
      <c r="A236" s="642">
        <v>58</v>
      </c>
      <c r="B236" s="402"/>
      <c r="C236" s="634"/>
      <c r="D236" s="635"/>
      <c r="E236" s="645"/>
      <c r="F236" s="645"/>
      <c r="G236" s="408"/>
      <c r="H236" s="403"/>
      <c r="I236" s="636"/>
      <c r="J236" s="637"/>
    </row>
    <row r="237" spans="1:10" s="401" customFormat="1" ht="12" hidden="1" customHeight="1">
      <c r="A237" s="643"/>
      <c r="B237" s="402"/>
      <c r="C237" s="634"/>
      <c r="D237" s="635"/>
      <c r="E237" s="646"/>
      <c r="F237" s="646"/>
      <c r="G237" s="360"/>
      <c r="H237" s="403"/>
      <c r="I237" s="636"/>
      <c r="J237" s="637"/>
    </row>
    <row r="238" spans="1:10" s="401" customFormat="1" ht="12" hidden="1" customHeight="1">
      <c r="A238" s="643"/>
      <c r="B238" s="402"/>
      <c r="C238" s="634"/>
      <c r="D238" s="635"/>
      <c r="E238" s="646"/>
      <c r="F238" s="646"/>
      <c r="G238" s="360"/>
      <c r="H238" s="403"/>
      <c r="I238" s="636"/>
      <c r="J238" s="637"/>
    </row>
    <row r="239" spans="1:10" s="401" customFormat="1" ht="12" hidden="1" customHeight="1" thickBot="1">
      <c r="A239" s="644"/>
      <c r="B239" s="405"/>
      <c r="C239" s="638"/>
      <c r="D239" s="639"/>
      <c r="E239" s="647"/>
      <c r="F239" s="647"/>
      <c r="G239" s="410"/>
      <c r="H239" s="407"/>
      <c r="I239" s="640"/>
      <c r="J239" s="641"/>
    </row>
    <row r="240" spans="1:10" s="401" customFormat="1" ht="12" hidden="1" customHeight="1">
      <c r="A240" s="642">
        <v>59</v>
      </c>
      <c r="B240" s="402"/>
      <c r="C240" s="634"/>
      <c r="D240" s="635"/>
      <c r="E240" s="645"/>
      <c r="F240" s="645"/>
      <c r="G240" s="408"/>
      <c r="H240" s="403"/>
      <c r="I240" s="636"/>
      <c r="J240" s="637"/>
    </row>
    <row r="241" spans="1:10" s="401" customFormat="1" ht="12" hidden="1" customHeight="1">
      <c r="A241" s="643"/>
      <c r="B241" s="402"/>
      <c r="C241" s="634"/>
      <c r="D241" s="635"/>
      <c r="E241" s="646"/>
      <c r="F241" s="646"/>
      <c r="G241" s="360"/>
      <c r="H241" s="403"/>
      <c r="I241" s="636"/>
      <c r="J241" s="637"/>
    </row>
    <row r="242" spans="1:10" s="401" customFormat="1" ht="12" hidden="1" customHeight="1">
      <c r="A242" s="643"/>
      <c r="B242" s="402"/>
      <c r="C242" s="634"/>
      <c r="D242" s="635"/>
      <c r="E242" s="646"/>
      <c r="F242" s="646"/>
      <c r="G242" s="360"/>
      <c r="H242" s="403"/>
      <c r="I242" s="636"/>
      <c r="J242" s="637"/>
    </row>
    <row r="243" spans="1:10" s="401" customFormat="1" ht="12" hidden="1" customHeight="1" thickBot="1">
      <c r="A243" s="644"/>
      <c r="B243" s="405"/>
      <c r="C243" s="638"/>
      <c r="D243" s="639"/>
      <c r="E243" s="647"/>
      <c r="F243" s="647"/>
      <c r="G243" s="410"/>
      <c r="H243" s="407"/>
      <c r="I243" s="640"/>
      <c r="J243" s="641"/>
    </row>
    <row r="244" spans="1:10" s="401" customFormat="1" ht="12" hidden="1" customHeight="1">
      <c r="A244" s="642">
        <v>60</v>
      </c>
      <c r="B244" s="402"/>
      <c r="C244" s="634"/>
      <c r="D244" s="635"/>
      <c r="E244" s="645"/>
      <c r="F244" s="645"/>
      <c r="G244" s="408"/>
      <c r="H244" s="403"/>
      <c r="I244" s="636"/>
      <c r="J244" s="637"/>
    </row>
    <row r="245" spans="1:10" s="401" customFormat="1" ht="12" hidden="1" customHeight="1">
      <c r="A245" s="643"/>
      <c r="B245" s="402"/>
      <c r="C245" s="634"/>
      <c r="D245" s="635"/>
      <c r="E245" s="646"/>
      <c r="F245" s="646"/>
      <c r="G245" s="360"/>
      <c r="H245" s="403"/>
      <c r="I245" s="636"/>
      <c r="J245" s="637"/>
    </row>
    <row r="246" spans="1:10" s="401" customFormat="1" ht="12" hidden="1" customHeight="1">
      <c r="A246" s="643"/>
      <c r="B246" s="402"/>
      <c r="C246" s="634"/>
      <c r="D246" s="635"/>
      <c r="E246" s="646"/>
      <c r="F246" s="646"/>
      <c r="G246" s="360"/>
      <c r="H246" s="403"/>
      <c r="I246" s="636"/>
      <c r="J246" s="637"/>
    </row>
    <row r="247" spans="1:10" s="401" customFormat="1" ht="12" hidden="1" customHeight="1" thickBot="1">
      <c r="A247" s="644"/>
      <c r="B247" s="405"/>
      <c r="C247" s="638"/>
      <c r="D247" s="639"/>
      <c r="E247" s="647"/>
      <c r="F247" s="647"/>
      <c r="G247" s="410"/>
      <c r="H247" s="407"/>
      <c r="I247" s="640"/>
      <c r="J247" s="641"/>
    </row>
    <row r="248" spans="1:10" s="401" customFormat="1" ht="12" hidden="1" customHeight="1">
      <c r="A248" s="642">
        <v>61</v>
      </c>
      <c r="B248" s="402"/>
      <c r="C248" s="634"/>
      <c r="D248" s="635"/>
      <c r="E248" s="645"/>
      <c r="F248" s="645"/>
      <c r="G248" s="408"/>
      <c r="H248" s="403"/>
      <c r="I248" s="636"/>
      <c r="J248" s="637"/>
    </row>
    <row r="249" spans="1:10" s="401" customFormat="1" ht="12" hidden="1" customHeight="1">
      <c r="A249" s="643"/>
      <c r="B249" s="402"/>
      <c r="C249" s="634"/>
      <c r="D249" s="635"/>
      <c r="E249" s="646"/>
      <c r="F249" s="646"/>
      <c r="G249" s="360"/>
      <c r="H249" s="403"/>
      <c r="I249" s="636"/>
      <c r="J249" s="637"/>
    </row>
    <row r="250" spans="1:10" s="401" customFormat="1" ht="12" hidden="1" customHeight="1">
      <c r="A250" s="643"/>
      <c r="B250" s="402"/>
      <c r="C250" s="634"/>
      <c r="D250" s="635"/>
      <c r="E250" s="646"/>
      <c r="F250" s="646"/>
      <c r="G250" s="360"/>
      <c r="H250" s="403"/>
      <c r="I250" s="636"/>
      <c r="J250" s="637"/>
    </row>
    <row r="251" spans="1:10" s="401" customFormat="1" ht="12" hidden="1" customHeight="1" thickBot="1">
      <c r="A251" s="644"/>
      <c r="B251" s="405"/>
      <c r="C251" s="638"/>
      <c r="D251" s="639"/>
      <c r="E251" s="647"/>
      <c r="F251" s="647"/>
      <c r="G251" s="410"/>
      <c r="H251" s="407"/>
      <c r="I251" s="640"/>
      <c r="J251" s="641"/>
    </row>
    <row r="252" spans="1:10" s="401" customFormat="1" ht="12" hidden="1" customHeight="1">
      <c r="A252" s="642">
        <v>62</v>
      </c>
      <c r="B252" s="402"/>
      <c r="C252" s="634"/>
      <c r="D252" s="635"/>
      <c r="E252" s="645"/>
      <c r="F252" s="645"/>
      <c r="G252" s="408"/>
      <c r="H252" s="403"/>
      <c r="I252" s="636"/>
      <c r="J252" s="637"/>
    </row>
    <row r="253" spans="1:10" s="401" customFormat="1" ht="12" hidden="1" customHeight="1">
      <c r="A253" s="643"/>
      <c r="B253" s="402"/>
      <c r="C253" s="634"/>
      <c r="D253" s="635"/>
      <c r="E253" s="646"/>
      <c r="F253" s="646"/>
      <c r="G253" s="360"/>
      <c r="H253" s="403"/>
      <c r="I253" s="636"/>
      <c r="J253" s="637"/>
    </row>
    <row r="254" spans="1:10" s="401" customFormat="1" ht="12" hidden="1" customHeight="1">
      <c r="A254" s="643"/>
      <c r="B254" s="402"/>
      <c r="C254" s="634"/>
      <c r="D254" s="635"/>
      <c r="E254" s="646"/>
      <c r="F254" s="646"/>
      <c r="G254" s="360"/>
      <c r="H254" s="403"/>
      <c r="I254" s="636"/>
      <c r="J254" s="637"/>
    </row>
    <row r="255" spans="1:10" s="401" customFormat="1" ht="12" hidden="1" customHeight="1" thickBot="1">
      <c r="A255" s="644"/>
      <c r="B255" s="405"/>
      <c r="C255" s="638"/>
      <c r="D255" s="639"/>
      <c r="E255" s="647"/>
      <c r="F255" s="647"/>
      <c r="G255" s="410"/>
      <c r="H255" s="407"/>
      <c r="I255" s="640"/>
      <c r="J255" s="641"/>
    </row>
    <row r="256" spans="1:10" s="401" customFormat="1" ht="12" hidden="1" customHeight="1">
      <c r="A256" s="642">
        <v>63</v>
      </c>
      <c r="B256" s="402"/>
      <c r="C256" s="634"/>
      <c r="D256" s="635"/>
      <c r="E256" s="645"/>
      <c r="F256" s="645"/>
      <c r="G256" s="408"/>
      <c r="H256" s="403"/>
      <c r="I256" s="636"/>
      <c r="J256" s="637"/>
    </row>
    <row r="257" spans="1:10" s="401" customFormat="1" ht="12" hidden="1" customHeight="1">
      <c r="A257" s="643"/>
      <c r="B257" s="402"/>
      <c r="C257" s="634"/>
      <c r="D257" s="635"/>
      <c r="E257" s="646"/>
      <c r="F257" s="646"/>
      <c r="G257" s="360"/>
      <c r="H257" s="403"/>
      <c r="I257" s="636"/>
      <c r="J257" s="637"/>
    </row>
    <row r="258" spans="1:10" s="401" customFormat="1" ht="12" hidden="1" customHeight="1">
      <c r="A258" s="643"/>
      <c r="B258" s="402"/>
      <c r="C258" s="634"/>
      <c r="D258" s="635"/>
      <c r="E258" s="646"/>
      <c r="F258" s="646"/>
      <c r="G258" s="360"/>
      <c r="H258" s="403"/>
      <c r="I258" s="636"/>
      <c r="J258" s="637"/>
    </row>
    <row r="259" spans="1:10" s="401" customFormat="1" ht="12" hidden="1" customHeight="1" thickBot="1">
      <c r="A259" s="644"/>
      <c r="B259" s="405"/>
      <c r="C259" s="638"/>
      <c r="D259" s="639"/>
      <c r="E259" s="647"/>
      <c r="F259" s="647"/>
      <c r="G259" s="410"/>
      <c r="H259" s="407"/>
      <c r="I259" s="640"/>
      <c r="J259" s="641"/>
    </row>
    <row r="260" spans="1:10" s="401" customFormat="1" ht="11.25" hidden="1" customHeight="1">
      <c r="A260" s="657">
        <v>64</v>
      </c>
      <c r="B260" s="402"/>
      <c r="C260" s="634"/>
      <c r="D260" s="635"/>
      <c r="E260" s="645"/>
      <c r="F260" s="645"/>
      <c r="G260" s="408"/>
      <c r="H260" s="403"/>
      <c r="I260" s="655"/>
      <c r="J260" s="656"/>
    </row>
    <row r="261" spans="1:10" s="401" customFormat="1" ht="11.25" hidden="1" customHeight="1">
      <c r="A261" s="643"/>
      <c r="B261" s="402"/>
      <c r="C261" s="634"/>
      <c r="D261" s="635"/>
      <c r="E261" s="646"/>
      <c r="F261" s="646"/>
      <c r="G261" s="360"/>
      <c r="H261" s="403"/>
      <c r="I261" s="636"/>
      <c r="J261" s="637"/>
    </row>
    <row r="262" spans="1:10" s="401" customFormat="1" ht="11.25" hidden="1" customHeight="1">
      <c r="A262" s="643"/>
      <c r="B262" s="402"/>
      <c r="C262" s="634"/>
      <c r="D262" s="635"/>
      <c r="E262" s="646"/>
      <c r="F262" s="646"/>
      <c r="G262" s="360"/>
      <c r="H262" s="403"/>
      <c r="I262" s="636"/>
      <c r="J262" s="637"/>
    </row>
    <row r="263" spans="1:10" s="401" customFormat="1" ht="11.25" hidden="1" customHeight="1" thickBot="1">
      <c r="A263" s="644"/>
      <c r="B263" s="405"/>
      <c r="C263" s="638"/>
      <c r="D263" s="639"/>
      <c r="E263" s="647"/>
      <c r="F263" s="647"/>
      <c r="G263" s="410"/>
      <c r="H263" s="407"/>
      <c r="I263" s="640"/>
      <c r="J263" s="641"/>
    </row>
    <row r="264" spans="1:10" s="401" customFormat="1" ht="11.25" hidden="1" customHeight="1">
      <c r="A264" s="657">
        <v>65</v>
      </c>
      <c r="B264" s="402"/>
      <c r="C264" s="634"/>
      <c r="D264" s="635"/>
      <c r="E264" s="645"/>
      <c r="F264" s="645"/>
      <c r="G264" s="408"/>
      <c r="H264" s="403"/>
      <c r="I264" s="655"/>
      <c r="J264" s="656"/>
    </row>
    <row r="265" spans="1:10" s="401" customFormat="1" ht="11.25" hidden="1" customHeight="1">
      <c r="A265" s="643"/>
      <c r="B265" s="402"/>
      <c r="C265" s="634"/>
      <c r="D265" s="635"/>
      <c r="E265" s="646"/>
      <c r="F265" s="646"/>
      <c r="G265" s="360"/>
      <c r="H265" s="403"/>
      <c r="I265" s="636"/>
      <c r="J265" s="637"/>
    </row>
    <row r="266" spans="1:10" s="401" customFormat="1" ht="11.25" hidden="1" customHeight="1">
      <c r="A266" s="643"/>
      <c r="B266" s="402"/>
      <c r="C266" s="634"/>
      <c r="D266" s="635"/>
      <c r="E266" s="646"/>
      <c r="F266" s="646"/>
      <c r="G266" s="360"/>
      <c r="H266" s="403"/>
      <c r="I266" s="636"/>
      <c r="J266" s="637"/>
    </row>
    <row r="267" spans="1:10" s="401" customFormat="1" ht="11.25" hidden="1" customHeight="1" thickBot="1">
      <c r="A267" s="644"/>
      <c r="B267" s="405"/>
      <c r="C267" s="638"/>
      <c r="D267" s="639"/>
      <c r="E267" s="647"/>
      <c r="F267" s="647"/>
      <c r="G267" s="410"/>
      <c r="H267" s="407"/>
      <c r="I267" s="640"/>
      <c r="J267" s="641"/>
    </row>
    <row r="268" spans="1:10" s="401" customFormat="1" ht="11.25" hidden="1" customHeight="1">
      <c r="A268" s="657">
        <v>66</v>
      </c>
      <c r="B268" s="402"/>
      <c r="C268" s="634"/>
      <c r="D268" s="635"/>
      <c r="E268" s="645"/>
      <c r="F268" s="645"/>
      <c r="G268" s="408"/>
      <c r="H268" s="403"/>
      <c r="I268" s="655"/>
      <c r="J268" s="656"/>
    </row>
    <row r="269" spans="1:10" s="401" customFormat="1" ht="11.25" hidden="1" customHeight="1">
      <c r="A269" s="643"/>
      <c r="B269" s="402"/>
      <c r="C269" s="634"/>
      <c r="D269" s="635"/>
      <c r="E269" s="646"/>
      <c r="F269" s="646"/>
      <c r="G269" s="360"/>
      <c r="H269" s="403"/>
      <c r="I269" s="636"/>
      <c r="J269" s="637"/>
    </row>
    <row r="270" spans="1:10" s="401" customFormat="1" ht="11.25" hidden="1" customHeight="1">
      <c r="A270" s="643"/>
      <c r="B270" s="402"/>
      <c r="C270" s="634"/>
      <c r="D270" s="635"/>
      <c r="E270" s="646"/>
      <c r="F270" s="646"/>
      <c r="G270" s="360"/>
      <c r="H270" s="403"/>
      <c r="I270" s="636"/>
      <c r="J270" s="637"/>
    </row>
    <row r="271" spans="1:10" s="401" customFormat="1" ht="11.25" hidden="1" customHeight="1" thickBot="1">
      <c r="A271" s="644"/>
      <c r="B271" s="405"/>
      <c r="C271" s="638"/>
      <c r="D271" s="639"/>
      <c r="E271" s="647"/>
      <c r="F271" s="647"/>
      <c r="G271" s="410"/>
      <c r="H271" s="407"/>
      <c r="I271" s="640"/>
      <c r="J271" s="641"/>
    </row>
    <row r="272" spans="1:10" s="401" customFormat="1" ht="11.25" hidden="1" customHeight="1">
      <c r="A272" s="657">
        <v>67</v>
      </c>
      <c r="B272" s="402"/>
      <c r="C272" s="634"/>
      <c r="D272" s="635"/>
      <c r="E272" s="645"/>
      <c r="F272" s="645"/>
      <c r="G272" s="408"/>
      <c r="H272" s="403"/>
      <c r="I272" s="655"/>
      <c r="J272" s="656"/>
    </row>
    <row r="273" spans="1:10" s="401" customFormat="1" ht="11.25" hidden="1" customHeight="1">
      <c r="A273" s="643"/>
      <c r="B273" s="402"/>
      <c r="C273" s="634"/>
      <c r="D273" s="635"/>
      <c r="E273" s="646"/>
      <c r="F273" s="646"/>
      <c r="G273" s="360"/>
      <c r="H273" s="403"/>
      <c r="I273" s="636"/>
      <c r="J273" s="637"/>
    </row>
    <row r="274" spans="1:10" s="401" customFormat="1" ht="11.25" hidden="1" customHeight="1">
      <c r="A274" s="643"/>
      <c r="B274" s="402"/>
      <c r="C274" s="634"/>
      <c r="D274" s="635"/>
      <c r="E274" s="646"/>
      <c r="F274" s="646"/>
      <c r="G274" s="360"/>
      <c r="H274" s="403"/>
      <c r="I274" s="636"/>
      <c r="J274" s="637"/>
    </row>
    <row r="275" spans="1:10" s="401" customFormat="1" ht="11.25" hidden="1" customHeight="1" thickBot="1">
      <c r="A275" s="644"/>
      <c r="B275" s="405"/>
      <c r="C275" s="638"/>
      <c r="D275" s="639"/>
      <c r="E275" s="647"/>
      <c r="F275" s="647"/>
      <c r="G275" s="410"/>
      <c r="H275" s="407"/>
      <c r="I275" s="640"/>
      <c r="J275" s="641"/>
    </row>
    <row r="276" spans="1:10" s="401" customFormat="1" ht="11.25" hidden="1" customHeight="1">
      <c r="A276" s="657">
        <v>68</v>
      </c>
      <c r="B276" s="402"/>
      <c r="C276" s="634"/>
      <c r="D276" s="635"/>
      <c r="E276" s="645"/>
      <c r="F276" s="645"/>
      <c r="G276" s="408"/>
      <c r="H276" s="403"/>
      <c r="I276" s="655"/>
      <c r="J276" s="656"/>
    </row>
    <row r="277" spans="1:10" s="401" customFormat="1" ht="11.25" hidden="1" customHeight="1">
      <c r="A277" s="643"/>
      <c r="B277" s="402"/>
      <c r="C277" s="634"/>
      <c r="D277" s="635"/>
      <c r="E277" s="646"/>
      <c r="F277" s="646"/>
      <c r="G277" s="360"/>
      <c r="H277" s="403"/>
      <c r="I277" s="636"/>
      <c r="J277" s="637"/>
    </row>
    <row r="278" spans="1:10" s="401" customFormat="1" ht="11.25" hidden="1" customHeight="1">
      <c r="A278" s="643"/>
      <c r="B278" s="402"/>
      <c r="C278" s="634"/>
      <c r="D278" s="635"/>
      <c r="E278" s="646"/>
      <c r="F278" s="646"/>
      <c r="G278" s="360"/>
      <c r="H278" s="403"/>
      <c r="I278" s="636"/>
      <c r="J278" s="637"/>
    </row>
    <row r="279" spans="1:10" s="401" customFormat="1" ht="11.25" hidden="1" customHeight="1" thickBot="1">
      <c r="A279" s="644"/>
      <c r="B279" s="405"/>
      <c r="C279" s="638"/>
      <c r="D279" s="639"/>
      <c r="E279" s="647"/>
      <c r="F279" s="647"/>
      <c r="G279" s="410"/>
      <c r="H279" s="407"/>
      <c r="I279" s="640"/>
      <c r="J279" s="641"/>
    </row>
    <row r="280" spans="1:10" s="401" customFormat="1" ht="11.25" hidden="1" customHeight="1">
      <c r="A280" s="657">
        <v>69</v>
      </c>
      <c r="B280" s="402"/>
      <c r="C280" s="634"/>
      <c r="D280" s="635"/>
      <c r="E280" s="645"/>
      <c r="F280" s="645"/>
      <c r="G280" s="408"/>
      <c r="H280" s="403"/>
      <c r="I280" s="655"/>
      <c r="J280" s="656"/>
    </row>
    <row r="281" spans="1:10" s="401" customFormat="1" ht="11.25" hidden="1" customHeight="1">
      <c r="A281" s="643"/>
      <c r="B281" s="402"/>
      <c r="C281" s="634"/>
      <c r="D281" s="635"/>
      <c r="E281" s="646"/>
      <c r="F281" s="646"/>
      <c r="G281" s="360"/>
      <c r="H281" s="403"/>
      <c r="I281" s="636"/>
      <c r="J281" s="637"/>
    </row>
    <row r="282" spans="1:10" s="401" customFormat="1" ht="11.25" hidden="1" customHeight="1">
      <c r="A282" s="643"/>
      <c r="B282" s="402"/>
      <c r="C282" s="634"/>
      <c r="D282" s="635"/>
      <c r="E282" s="646"/>
      <c r="F282" s="646"/>
      <c r="G282" s="360"/>
      <c r="H282" s="403"/>
      <c r="I282" s="636"/>
      <c r="J282" s="637"/>
    </row>
    <row r="283" spans="1:10" s="401" customFormat="1" ht="11.25" hidden="1" customHeight="1" thickBot="1">
      <c r="A283" s="644"/>
      <c r="B283" s="405"/>
      <c r="C283" s="638"/>
      <c r="D283" s="639"/>
      <c r="E283" s="647"/>
      <c r="F283" s="647"/>
      <c r="G283" s="410"/>
      <c r="H283" s="407"/>
      <c r="I283" s="640"/>
      <c r="J283" s="641"/>
    </row>
    <row r="284" spans="1:10" s="401" customFormat="1" ht="11.25" hidden="1" customHeight="1">
      <c r="A284" s="657">
        <v>70</v>
      </c>
      <c r="B284" s="402"/>
      <c r="C284" s="658"/>
      <c r="D284" s="659"/>
      <c r="E284" s="654"/>
      <c r="F284" s="654"/>
      <c r="G284" s="408"/>
      <c r="H284" s="403"/>
      <c r="I284" s="660"/>
      <c r="J284" s="661"/>
    </row>
    <row r="285" spans="1:10" s="401" customFormat="1" ht="11.25" hidden="1" customHeight="1">
      <c r="A285" s="643"/>
      <c r="B285" s="402"/>
      <c r="C285" s="634"/>
      <c r="D285" s="635"/>
      <c r="E285" s="646"/>
      <c r="F285" s="646"/>
      <c r="G285" s="360"/>
      <c r="H285" s="403"/>
      <c r="I285" s="636"/>
      <c r="J285" s="637"/>
    </row>
    <row r="286" spans="1:10" s="401" customFormat="1" ht="11.25" hidden="1" customHeight="1">
      <c r="A286" s="643"/>
      <c r="B286" s="402"/>
      <c r="C286" s="634"/>
      <c r="D286" s="635"/>
      <c r="E286" s="646"/>
      <c r="F286" s="646"/>
      <c r="G286" s="360"/>
      <c r="H286" s="403"/>
      <c r="I286" s="636"/>
      <c r="J286" s="637"/>
    </row>
    <row r="287" spans="1:10" s="401" customFormat="1" ht="11.25" hidden="1" customHeight="1" thickBot="1">
      <c r="A287" s="644"/>
      <c r="B287" s="405"/>
      <c r="C287" s="638"/>
      <c r="D287" s="639"/>
      <c r="E287" s="647"/>
      <c r="F287" s="647"/>
      <c r="G287" s="410"/>
      <c r="H287" s="407"/>
      <c r="I287" s="640"/>
      <c r="J287" s="641"/>
    </row>
    <row r="288" spans="1:10" s="401" customFormat="1" ht="11.25" hidden="1" customHeight="1">
      <c r="A288" s="657">
        <v>71</v>
      </c>
      <c r="B288" s="402"/>
      <c r="C288" s="658"/>
      <c r="D288" s="659"/>
      <c r="E288" s="654"/>
      <c r="F288" s="654"/>
      <c r="G288" s="408"/>
      <c r="H288" s="403"/>
      <c r="I288" s="660"/>
      <c r="J288" s="661"/>
    </row>
    <row r="289" spans="1:10" s="401" customFormat="1" ht="11.25" hidden="1" customHeight="1">
      <c r="A289" s="643"/>
      <c r="B289" s="402"/>
      <c r="C289" s="634"/>
      <c r="D289" s="635"/>
      <c r="E289" s="646"/>
      <c r="F289" s="646"/>
      <c r="G289" s="360"/>
      <c r="H289" s="403"/>
      <c r="I289" s="636"/>
      <c r="J289" s="637"/>
    </row>
    <row r="290" spans="1:10" s="401" customFormat="1" ht="11.25" hidden="1" customHeight="1">
      <c r="A290" s="643"/>
      <c r="B290" s="402"/>
      <c r="C290" s="634"/>
      <c r="D290" s="635"/>
      <c r="E290" s="646"/>
      <c r="F290" s="646"/>
      <c r="G290" s="360"/>
      <c r="H290" s="403"/>
      <c r="I290" s="636"/>
      <c r="J290" s="637"/>
    </row>
    <row r="291" spans="1:10" s="401" customFormat="1" ht="11.25" hidden="1" customHeight="1" thickBot="1">
      <c r="A291" s="644"/>
      <c r="B291" s="405"/>
      <c r="C291" s="638"/>
      <c r="D291" s="639"/>
      <c r="E291" s="647"/>
      <c r="F291" s="647"/>
      <c r="G291" s="410"/>
      <c r="H291" s="407"/>
      <c r="I291" s="640"/>
      <c r="J291" s="641"/>
    </row>
    <row r="292" spans="1:10" s="401" customFormat="1" ht="11.25" hidden="1" customHeight="1">
      <c r="A292" s="657">
        <v>72</v>
      </c>
      <c r="B292" s="402"/>
      <c r="C292" s="658"/>
      <c r="D292" s="659"/>
      <c r="E292" s="654"/>
      <c r="F292" s="654"/>
      <c r="G292" s="408"/>
      <c r="H292" s="403"/>
      <c r="I292" s="660"/>
      <c r="J292" s="661"/>
    </row>
    <row r="293" spans="1:10" s="401" customFormat="1" ht="11.25" hidden="1" customHeight="1">
      <c r="A293" s="643"/>
      <c r="B293" s="402"/>
      <c r="C293" s="634"/>
      <c r="D293" s="635"/>
      <c r="E293" s="646"/>
      <c r="F293" s="646"/>
      <c r="G293" s="360"/>
      <c r="H293" s="403"/>
      <c r="I293" s="636"/>
      <c r="J293" s="637"/>
    </row>
    <row r="294" spans="1:10" s="401" customFormat="1" ht="11.25" hidden="1" customHeight="1">
      <c r="A294" s="643"/>
      <c r="B294" s="402"/>
      <c r="C294" s="634"/>
      <c r="D294" s="635"/>
      <c r="E294" s="646"/>
      <c r="F294" s="646"/>
      <c r="G294" s="360"/>
      <c r="H294" s="403"/>
      <c r="I294" s="636"/>
      <c r="J294" s="637"/>
    </row>
    <row r="295" spans="1:10" s="401" customFormat="1" ht="11.25" hidden="1" customHeight="1" thickBot="1">
      <c r="A295" s="644"/>
      <c r="B295" s="405"/>
      <c r="C295" s="638"/>
      <c r="D295" s="639"/>
      <c r="E295" s="647"/>
      <c r="F295" s="647"/>
      <c r="G295" s="410"/>
      <c r="H295" s="407"/>
      <c r="I295" s="640"/>
      <c r="J295" s="641"/>
    </row>
    <row r="296" spans="1:10" s="401" customFormat="1" ht="11.25" hidden="1" customHeight="1">
      <c r="A296" s="657">
        <v>73</v>
      </c>
      <c r="B296" s="402"/>
      <c r="C296" s="658"/>
      <c r="D296" s="659"/>
      <c r="E296" s="654"/>
      <c r="F296" s="654"/>
      <c r="G296" s="408"/>
      <c r="H296" s="403"/>
      <c r="I296" s="660"/>
      <c r="J296" s="661"/>
    </row>
    <row r="297" spans="1:10" s="401" customFormat="1" ht="11.25" hidden="1" customHeight="1">
      <c r="A297" s="643"/>
      <c r="B297" s="402"/>
      <c r="C297" s="634"/>
      <c r="D297" s="635"/>
      <c r="E297" s="646"/>
      <c r="F297" s="646"/>
      <c r="G297" s="360"/>
      <c r="H297" s="403"/>
      <c r="I297" s="636"/>
      <c r="J297" s="637"/>
    </row>
    <row r="298" spans="1:10" s="401" customFormat="1" ht="11.25" hidden="1" customHeight="1">
      <c r="A298" s="643"/>
      <c r="B298" s="402"/>
      <c r="C298" s="634"/>
      <c r="D298" s="635"/>
      <c r="E298" s="646"/>
      <c r="F298" s="646"/>
      <c r="G298" s="360"/>
      <c r="H298" s="403"/>
      <c r="I298" s="636"/>
      <c r="J298" s="637"/>
    </row>
    <row r="299" spans="1:10" s="401" customFormat="1" ht="11.25" hidden="1" customHeight="1" thickBot="1">
      <c r="A299" s="644"/>
      <c r="B299" s="405"/>
      <c r="C299" s="638"/>
      <c r="D299" s="639"/>
      <c r="E299" s="647"/>
      <c r="F299" s="647"/>
      <c r="G299" s="410"/>
      <c r="H299" s="407"/>
      <c r="I299" s="640"/>
      <c r="J299" s="641"/>
    </row>
    <row r="300" spans="1:10" s="401" customFormat="1" ht="11.25" hidden="1" customHeight="1">
      <c r="A300" s="657">
        <v>74</v>
      </c>
      <c r="B300" s="402"/>
      <c r="C300" s="658"/>
      <c r="D300" s="659"/>
      <c r="E300" s="654"/>
      <c r="F300" s="654"/>
      <c r="G300" s="408"/>
      <c r="H300" s="403"/>
      <c r="I300" s="660"/>
      <c r="J300" s="661"/>
    </row>
    <row r="301" spans="1:10" s="401" customFormat="1" ht="11.25" hidden="1" customHeight="1">
      <c r="A301" s="643"/>
      <c r="B301" s="402"/>
      <c r="C301" s="634"/>
      <c r="D301" s="635"/>
      <c r="E301" s="646"/>
      <c r="F301" s="646"/>
      <c r="G301" s="360"/>
      <c r="H301" s="403"/>
      <c r="I301" s="636"/>
      <c r="J301" s="637"/>
    </row>
    <row r="302" spans="1:10" s="401" customFormat="1" ht="11.25" hidden="1" customHeight="1">
      <c r="A302" s="643"/>
      <c r="B302" s="402"/>
      <c r="C302" s="634"/>
      <c r="D302" s="635"/>
      <c r="E302" s="646"/>
      <c r="F302" s="646"/>
      <c r="G302" s="360"/>
      <c r="H302" s="403"/>
      <c r="I302" s="636"/>
      <c r="J302" s="637"/>
    </row>
    <row r="303" spans="1:10" s="401" customFormat="1" ht="11.25" hidden="1" customHeight="1" thickBot="1">
      <c r="A303" s="644"/>
      <c r="B303" s="405"/>
      <c r="C303" s="638"/>
      <c r="D303" s="639"/>
      <c r="E303" s="647"/>
      <c r="F303" s="647"/>
      <c r="G303" s="410"/>
      <c r="H303" s="407"/>
      <c r="I303" s="640"/>
      <c r="J303" s="641"/>
    </row>
    <row r="304" spans="1:10" s="401" customFormat="1" ht="11.25" hidden="1" customHeight="1">
      <c r="A304" s="657">
        <v>75</v>
      </c>
      <c r="B304" s="402"/>
      <c r="C304" s="658"/>
      <c r="D304" s="659"/>
      <c r="E304" s="654"/>
      <c r="F304" s="654"/>
      <c r="G304" s="408"/>
      <c r="H304" s="403"/>
      <c r="I304" s="660"/>
      <c r="J304" s="661"/>
    </row>
    <row r="305" spans="1:10" s="401" customFormat="1" ht="11.25" hidden="1" customHeight="1">
      <c r="A305" s="643"/>
      <c r="B305" s="402"/>
      <c r="C305" s="634"/>
      <c r="D305" s="635"/>
      <c r="E305" s="646"/>
      <c r="F305" s="646"/>
      <c r="G305" s="360"/>
      <c r="H305" s="403"/>
      <c r="I305" s="636"/>
      <c r="J305" s="637"/>
    </row>
    <row r="306" spans="1:10" s="401" customFormat="1" ht="11.25" hidden="1" customHeight="1">
      <c r="A306" s="643"/>
      <c r="B306" s="402"/>
      <c r="C306" s="634"/>
      <c r="D306" s="635"/>
      <c r="E306" s="646"/>
      <c r="F306" s="646"/>
      <c r="G306" s="360"/>
      <c r="H306" s="403"/>
      <c r="I306" s="636"/>
      <c r="J306" s="637"/>
    </row>
    <row r="307" spans="1:10" s="401" customFormat="1" ht="11.25" hidden="1" customHeight="1" thickBot="1">
      <c r="A307" s="644"/>
      <c r="B307" s="405"/>
      <c r="C307" s="638"/>
      <c r="D307" s="639"/>
      <c r="E307" s="647"/>
      <c r="F307" s="647"/>
      <c r="G307" s="410"/>
      <c r="H307" s="407"/>
      <c r="I307" s="640"/>
      <c r="J307" s="641"/>
    </row>
    <row r="308" spans="1:10" s="401" customFormat="1" ht="11.25" hidden="1" customHeight="1">
      <c r="A308" s="657">
        <v>76</v>
      </c>
      <c r="B308" s="402"/>
      <c r="C308" s="658"/>
      <c r="D308" s="659"/>
      <c r="E308" s="654"/>
      <c r="F308" s="654"/>
      <c r="G308" s="408"/>
      <c r="H308" s="403"/>
      <c r="I308" s="660"/>
      <c r="J308" s="661"/>
    </row>
    <row r="309" spans="1:10" s="401" customFormat="1" ht="11.25" hidden="1" customHeight="1">
      <c r="A309" s="643"/>
      <c r="B309" s="402"/>
      <c r="C309" s="634"/>
      <c r="D309" s="635"/>
      <c r="E309" s="646"/>
      <c r="F309" s="646"/>
      <c r="G309" s="360"/>
      <c r="H309" s="403"/>
      <c r="I309" s="636"/>
      <c r="J309" s="637"/>
    </row>
    <row r="310" spans="1:10" s="401" customFormat="1" ht="11.25" hidden="1" customHeight="1">
      <c r="A310" s="643"/>
      <c r="B310" s="402"/>
      <c r="C310" s="634"/>
      <c r="D310" s="635"/>
      <c r="E310" s="646"/>
      <c r="F310" s="646"/>
      <c r="G310" s="360"/>
      <c r="H310" s="403"/>
      <c r="I310" s="636"/>
      <c r="J310" s="637"/>
    </row>
    <row r="311" spans="1:10" s="401" customFormat="1" ht="11.25" hidden="1" customHeight="1" thickBot="1">
      <c r="A311" s="644"/>
      <c r="B311" s="405"/>
      <c r="C311" s="638"/>
      <c r="D311" s="639"/>
      <c r="E311" s="647"/>
      <c r="F311" s="647"/>
      <c r="G311" s="410"/>
      <c r="H311" s="407"/>
      <c r="I311" s="640"/>
      <c r="J311" s="641"/>
    </row>
    <row r="312" spans="1:10" s="401" customFormat="1" ht="11.25" hidden="1" customHeight="1">
      <c r="A312" s="657">
        <v>77</v>
      </c>
      <c r="B312" s="402"/>
      <c r="C312" s="658"/>
      <c r="D312" s="659"/>
      <c r="E312" s="654"/>
      <c r="F312" s="654"/>
      <c r="G312" s="408"/>
      <c r="H312" s="403"/>
      <c r="I312" s="660"/>
      <c r="J312" s="661"/>
    </row>
    <row r="313" spans="1:10" s="401" customFormat="1" ht="11.25" hidden="1" customHeight="1">
      <c r="A313" s="643"/>
      <c r="B313" s="402"/>
      <c r="C313" s="634"/>
      <c r="D313" s="635"/>
      <c r="E313" s="646"/>
      <c r="F313" s="646"/>
      <c r="G313" s="360"/>
      <c r="H313" s="403"/>
      <c r="I313" s="636"/>
      <c r="J313" s="637"/>
    </row>
    <row r="314" spans="1:10" s="401" customFormat="1" ht="11.25" hidden="1" customHeight="1">
      <c r="A314" s="643"/>
      <c r="B314" s="402"/>
      <c r="C314" s="634"/>
      <c r="D314" s="635"/>
      <c r="E314" s="646"/>
      <c r="F314" s="646"/>
      <c r="G314" s="360"/>
      <c r="H314" s="403"/>
      <c r="I314" s="636"/>
      <c r="J314" s="637"/>
    </row>
    <row r="315" spans="1:10" s="401" customFormat="1" ht="11.25" hidden="1" customHeight="1" thickBot="1">
      <c r="A315" s="644"/>
      <c r="B315" s="405"/>
      <c r="C315" s="638"/>
      <c r="D315" s="639"/>
      <c r="E315" s="647"/>
      <c r="F315" s="647"/>
      <c r="G315" s="410"/>
      <c r="H315" s="407"/>
      <c r="I315" s="640"/>
      <c r="J315" s="641"/>
    </row>
    <row r="316" spans="1:10" s="401" customFormat="1" ht="11.25" hidden="1" customHeight="1">
      <c r="A316" s="657">
        <v>78</v>
      </c>
      <c r="B316" s="402"/>
      <c r="C316" s="658"/>
      <c r="D316" s="659"/>
      <c r="E316" s="654"/>
      <c r="F316" s="654"/>
      <c r="G316" s="408"/>
      <c r="H316" s="403"/>
      <c r="I316" s="660"/>
      <c r="J316" s="661"/>
    </row>
    <row r="317" spans="1:10" s="401" customFormat="1" ht="11.25" hidden="1" customHeight="1">
      <c r="A317" s="643"/>
      <c r="B317" s="402"/>
      <c r="C317" s="634"/>
      <c r="D317" s="635"/>
      <c r="E317" s="646"/>
      <c r="F317" s="646"/>
      <c r="G317" s="360"/>
      <c r="H317" s="403"/>
      <c r="I317" s="636"/>
      <c r="J317" s="637"/>
    </row>
    <row r="318" spans="1:10" s="401" customFormat="1" ht="11.25" hidden="1" customHeight="1">
      <c r="A318" s="643"/>
      <c r="B318" s="402"/>
      <c r="C318" s="634"/>
      <c r="D318" s="635"/>
      <c r="E318" s="646"/>
      <c r="F318" s="646"/>
      <c r="G318" s="360"/>
      <c r="H318" s="403"/>
      <c r="I318" s="636"/>
      <c r="J318" s="637"/>
    </row>
    <row r="319" spans="1:10" s="401" customFormat="1" ht="11.25" hidden="1" customHeight="1" thickBot="1">
      <c r="A319" s="644"/>
      <c r="B319" s="405"/>
      <c r="C319" s="638"/>
      <c r="D319" s="639"/>
      <c r="E319" s="647"/>
      <c r="F319" s="647"/>
      <c r="G319" s="410"/>
      <c r="H319" s="407"/>
      <c r="I319" s="640"/>
      <c r="J319" s="641"/>
    </row>
    <row r="320" spans="1:10" s="401" customFormat="1" ht="11.25" hidden="1" customHeight="1">
      <c r="A320" s="657">
        <v>79</v>
      </c>
      <c r="B320" s="402"/>
      <c r="C320" s="658"/>
      <c r="D320" s="659"/>
      <c r="E320" s="654"/>
      <c r="F320" s="654"/>
      <c r="G320" s="408"/>
      <c r="H320" s="403"/>
      <c r="I320" s="660"/>
      <c r="J320" s="661"/>
    </row>
    <row r="321" spans="1:10" s="401" customFormat="1" ht="11.25" hidden="1" customHeight="1">
      <c r="A321" s="643"/>
      <c r="B321" s="402"/>
      <c r="C321" s="634"/>
      <c r="D321" s="635"/>
      <c r="E321" s="646"/>
      <c r="F321" s="646"/>
      <c r="G321" s="360"/>
      <c r="H321" s="403"/>
      <c r="I321" s="636"/>
      <c r="J321" s="637"/>
    </row>
    <row r="322" spans="1:10" s="401" customFormat="1" ht="11.25" hidden="1" customHeight="1">
      <c r="A322" s="643"/>
      <c r="B322" s="402"/>
      <c r="C322" s="634"/>
      <c r="D322" s="635"/>
      <c r="E322" s="646"/>
      <c r="F322" s="646"/>
      <c r="G322" s="360"/>
      <c r="H322" s="403"/>
      <c r="I322" s="636"/>
      <c r="J322" s="637"/>
    </row>
    <row r="323" spans="1:10" s="401" customFormat="1" ht="11.25" hidden="1" customHeight="1" thickBot="1">
      <c r="A323" s="644"/>
      <c r="B323" s="405"/>
      <c r="C323" s="638"/>
      <c r="D323" s="639"/>
      <c r="E323" s="647"/>
      <c r="F323" s="647"/>
      <c r="G323" s="410"/>
      <c r="H323" s="407"/>
      <c r="I323" s="640"/>
      <c r="J323" s="641"/>
    </row>
    <row r="324" spans="1:10" s="401" customFormat="1" ht="11.25" hidden="1" customHeight="1" thickBot="1">
      <c r="A324" s="657">
        <v>80</v>
      </c>
      <c r="B324" s="402"/>
      <c r="C324" s="658"/>
      <c r="D324" s="659"/>
      <c r="E324" s="654"/>
      <c r="F324" s="654"/>
      <c r="G324" s="408"/>
      <c r="H324" s="407"/>
      <c r="I324" s="660"/>
      <c r="J324" s="661"/>
    </row>
    <row r="325" spans="1:10" s="401" customFormat="1" ht="11.25" hidden="1" customHeight="1">
      <c r="A325" s="643"/>
      <c r="B325" s="402"/>
      <c r="C325" s="634"/>
      <c r="D325" s="635"/>
      <c r="E325" s="646"/>
      <c r="F325" s="646"/>
      <c r="G325" s="360"/>
      <c r="H325" s="403"/>
      <c r="I325" s="636"/>
      <c r="J325" s="637"/>
    </row>
    <row r="326" spans="1:10" s="401" customFormat="1" ht="11.25" hidden="1" customHeight="1">
      <c r="A326" s="643"/>
      <c r="B326" s="402"/>
      <c r="C326" s="634"/>
      <c r="D326" s="635"/>
      <c r="E326" s="646"/>
      <c r="F326" s="646"/>
      <c r="G326" s="360"/>
      <c r="H326" s="403"/>
      <c r="I326" s="636"/>
      <c r="J326" s="637"/>
    </row>
    <row r="327" spans="1:10" s="401" customFormat="1" ht="11.25" hidden="1" customHeight="1" thickBot="1">
      <c r="A327" s="644"/>
      <c r="B327" s="405"/>
      <c r="C327" s="638"/>
      <c r="D327" s="639"/>
      <c r="E327" s="647"/>
      <c r="F327" s="647"/>
      <c r="G327" s="410"/>
      <c r="H327" s="407"/>
      <c r="I327" s="640"/>
      <c r="J327" s="641"/>
    </row>
    <row r="328" spans="1:10" s="401" customFormat="1" ht="11.25" hidden="1" customHeight="1">
      <c r="A328" s="657">
        <v>81</v>
      </c>
      <c r="B328" s="402"/>
      <c r="C328" s="658"/>
      <c r="D328" s="659"/>
      <c r="E328" s="654"/>
      <c r="F328" s="654"/>
      <c r="G328" s="408"/>
      <c r="H328" s="403"/>
      <c r="I328" s="660"/>
      <c r="J328" s="661"/>
    </row>
    <row r="329" spans="1:10" s="401" customFormat="1" ht="11.25" hidden="1" customHeight="1">
      <c r="A329" s="643"/>
      <c r="B329" s="402"/>
      <c r="C329" s="634"/>
      <c r="D329" s="635"/>
      <c r="E329" s="646"/>
      <c r="F329" s="646"/>
      <c r="G329" s="360"/>
      <c r="H329" s="403"/>
      <c r="I329" s="636"/>
      <c r="J329" s="637"/>
    </row>
    <row r="330" spans="1:10" s="401" customFormat="1" ht="11.25" hidden="1" customHeight="1">
      <c r="A330" s="643"/>
      <c r="B330" s="402"/>
      <c r="C330" s="634"/>
      <c r="D330" s="635"/>
      <c r="E330" s="646"/>
      <c r="F330" s="646"/>
      <c r="G330" s="360"/>
      <c r="H330" s="403"/>
      <c r="I330" s="636"/>
      <c r="J330" s="637"/>
    </row>
    <row r="331" spans="1:10" s="401" customFormat="1" ht="11.25" hidden="1" customHeight="1" thickBot="1">
      <c r="A331" s="644"/>
      <c r="B331" s="405"/>
      <c r="C331" s="638"/>
      <c r="D331" s="639"/>
      <c r="E331" s="647"/>
      <c r="F331" s="647"/>
      <c r="G331" s="410"/>
      <c r="H331" s="407"/>
      <c r="I331" s="640"/>
      <c r="J331" s="641"/>
    </row>
    <row r="332" spans="1:10" s="401" customFormat="1" ht="11.25" hidden="1" customHeight="1">
      <c r="A332" s="657">
        <v>82</v>
      </c>
      <c r="B332" s="402"/>
      <c r="C332" s="658"/>
      <c r="D332" s="659"/>
      <c r="E332" s="654"/>
      <c r="F332" s="654"/>
      <c r="G332" s="408"/>
      <c r="H332" s="403"/>
      <c r="I332" s="660"/>
      <c r="J332" s="661"/>
    </row>
    <row r="333" spans="1:10" s="401" customFormat="1" ht="11.25" hidden="1" customHeight="1">
      <c r="A333" s="643"/>
      <c r="B333" s="402"/>
      <c r="C333" s="634"/>
      <c r="D333" s="635"/>
      <c r="E333" s="646"/>
      <c r="F333" s="646"/>
      <c r="G333" s="360"/>
      <c r="H333" s="403"/>
      <c r="I333" s="636"/>
      <c r="J333" s="637"/>
    </row>
    <row r="334" spans="1:10" s="401" customFormat="1" ht="11.25" hidden="1" customHeight="1">
      <c r="A334" s="643"/>
      <c r="B334" s="402"/>
      <c r="C334" s="634"/>
      <c r="D334" s="635"/>
      <c r="E334" s="646"/>
      <c r="F334" s="646"/>
      <c r="G334" s="360"/>
      <c r="H334" s="403"/>
      <c r="I334" s="636"/>
      <c r="J334" s="637"/>
    </row>
    <row r="335" spans="1:10" s="401" customFormat="1" ht="11.25" hidden="1" customHeight="1" thickBot="1">
      <c r="A335" s="644"/>
      <c r="B335" s="405"/>
      <c r="C335" s="638"/>
      <c r="D335" s="639"/>
      <c r="E335" s="647"/>
      <c r="F335" s="647"/>
      <c r="G335" s="410"/>
      <c r="H335" s="407"/>
      <c r="I335" s="640"/>
      <c r="J335" s="641"/>
    </row>
    <row r="336" spans="1:10" s="401" customFormat="1" ht="11.25" hidden="1" customHeight="1">
      <c r="A336" s="657">
        <v>83</v>
      </c>
      <c r="B336" s="402"/>
      <c r="C336" s="658"/>
      <c r="D336" s="659"/>
      <c r="E336" s="654"/>
      <c r="F336" s="654"/>
      <c r="G336" s="408"/>
      <c r="H336" s="403"/>
      <c r="I336" s="660"/>
      <c r="J336" s="661"/>
    </row>
    <row r="337" spans="1:10" s="401" customFormat="1" ht="11.25" hidden="1" customHeight="1">
      <c r="A337" s="643"/>
      <c r="B337" s="402"/>
      <c r="C337" s="634"/>
      <c r="D337" s="635"/>
      <c r="E337" s="646"/>
      <c r="F337" s="646"/>
      <c r="G337" s="360"/>
      <c r="H337" s="403"/>
      <c r="I337" s="636"/>
      <c r="J337" s="637"/>
    </row>
    <row r="338" spans="1:10" s="401" customFormat="1" ht="11.25" hidden="1" customHeight="1">
      <c r="A338" s="643"/>
      <c r="B338" s="402"/>
      <c r="C338" s="634"/>
      <c r="D338" s="635"/>
      <c r="E338" s="646"/>
      <c r="F338" s="646"/>
      <c r="G338" s="360"/>
      <c r="H338" s="403"/>
      <c r="I338" s="636"/>
      <c r="J338" s="637"/>
    </row>
    <row r="339" spans="1:10" s="401" customFormat="1" ht="11.25" hidden="1" customHeight="1" thickBot="1">
      <c r="A339" s="644"/>
      <c r="B339" s="405"/>
      <c r="C339" s="638"/>
      <c r="D339" s="639"/>
      <c r="E339" s="647"/>
      <c r="F339" s="647"/>
      <c r="G339" s="410"/>
      <c r="H339" s="407"/>
      <c r="I339" s="640"/>
      <c r="J339" s="641"/>
    </row>
    <row r="340" spans="1:10" s="401" customFormat="1" ht="11.25" hidden="1" customHeight="1">
      <c r="A340" s="657">
        <v>84</v>
      </c>
      <c r="B340" s="402"/>
      <c r="C340" s="658"/>
      <c r="D340" s="659"/>
      <c r="E340" s="654"/>
      <c r="F340" s="654"/>
      <c r="G340" s="408"/>
      <c r="H340" s="403"/>
      <c r="I340" s="660"/>
      <c r="J340" s="661"/>
    </row>
    <row r="341" spans="1:10" s="401" customFormat="1" ht="11.25" hidden="1" customHeight="1">
      <c r="A341" s="643"/>
      <c r="B341" s="402"/>
      <c r="C341" s="634"/>
      <c r="D341" s="635"/>
      <c r="E341" s="646"/>
      <c r="F341" s="646"/>
      <c r="G341" s="360"/>
      <c r="H341" s="403"/>
      <c r="I341" s="636"/>
      <c r="J341" s="637"/>
    </row>
    <row r="342" spans="1:10" s="401" customFormat="1" ht="11.25" hidden="1" customHeight="1">
      <c r="A342" s="643"/>
      <c r="B342" s="402"/>
      <c r="C342" s="634"/>
      <c r="D342" s="635"/>
      <c r="E342" s="646"/>
      <c r="F342" s="646"/>
      <c r="G342" s="360"/>
      <c r="H342" s="403"/>
      <c r="I342" s="636"/>
      <c r="J342" s="637"/>
    </row>
    <row r="343" spans="1:10" s="401" customFormat="1" ht="11.25" hidden="1" customHeight="1" thickBot="1">
      <c r="A343" s="644"/>
      <c r="B343" s="405"/>
      <c r="C343" s="638"/>
      <c r="D343" s="639"/>
      <c r="E343" s="647"/>
      <c r="F343" s="647"/>
      <c r="G343" s="410"/>
      <c r="H343" s="407"/>
      <c r="I343" s="640"/>
      <c r="J343" s="641"/>
    </row>
    <row r="344" spans="1:10" s="401" customFormat="1" ht="11.25" hidden="1" customHeight="1">
      <c r="A344" s="657">
        <v>85</v>
      </c>
      <c r="B344" s="402"/>
      <c r="C344" s="658"/>
      <c r="D344" s="659"/>
      <c r="E344" s="654"/>
      <c r="F344" s="654"/>
      <c r="G344" s="408"/>
      <c r="H344" s="403"/>
      <c r="I344" s="660"/>
      <c r="J344" s="661"/>
    </row>
    <row r="345" spans="1:10" s="401" customFormat="1" ht="11.25" hidden="1" customHeight="1">
      <c r="A345" s="643"/>
      <c r="B345" s="402"/>
      <c r="C345" s="634"/>
      <c r="D345" s="635"/>
      <c r="E345" s="646"/>
      <c r="F345" s="646"/>
      <c r="G345" s="360"/>
      <c r="H345" s="403"/>
      <c r="I345" s="636"/>
      <c r="J345" s="637"/>
    </row>
    <row r="346" spans="1:10" s="401" customFormat="1" ht="11.25" hidden="1" customHeight="1">
      <c r="A346" s="643"/>
      <c r="B346" s="402"/>
      <c r="C346" s="634"/>
      <c r="D346" s="635"/>
      <c r="E346" s="646"/>
      <c r="F346" s="646"/>
      <c r="G346" s="360"/>
      <c r="H346" s="403"/>
      <c r="I346" s="636"/>
      <c r="J346" s="637"/>
    </row>
    <row r="347" spans="1:10" s="401" customFormat="1" ht="11.25" hidden="1" customHeight="1" thickBot="1">
      <c r="A347" s="644"/>
      <c r="B347" s="405"/>
      <c r="C347" s="638"/>
      <c r="D347" s="639"/>
      <c r="E347" s="647"/>
      <c r="F347" s="647"/>
      <c r="G347" s="410"/>
      <c r="H347" s="407"/>
      <c r="I347" s="640"/>
      <c r="J347" s="641"/>
    </row>
    <row r="348" spans="1:10" s="401" customFormat="1" ht="11.25" hidden="1" customHeight="1">
      <c r="A348" s="657">
        <v>86</v>
      </c>
      <c r="B348" s="402"/>
      <c r="C348" s="658"/>
      <c r="D348" s="659"/>
      <c r="E348" s="654"/>
      <c r="F348" s="654"/>
      <c r="G348" s="408"/>
      <c r="H348" s="403"/>
      <c r="I348" s="660"/>
      <c r="J348" s="661"/>
    </row>
    <row r="349" spans="1:10" s="401" customFormat="1" ht="11.25" hidden="1" customHeight="1">
      <c r="A349" s="643"/>
      <c r="B349" s="402"/>
      <c r="C349" s="634"/>
      <c r="D349" s="635"/>
      <c r="E349" s="646"/>
      <c r="F349" s="646"/>
      <c r="G349" s="360"/>
      <c r="H349" s="403"/>
      <c r="I349" s="636"/>
      <c r="J349" s="637"/>
    </row>
    <row r="350" spans="1:10" s="401" customFormat="1" ht="11.25" hidden="1" customHeight="1">
      <c r="A350" s="643"/>
      <c r="B350" s="402"/>
      <c r="C350" s="634"/>
      <c r="D350" s="635"/>
      <c r="E350" s="646"/>
      <c r="F350" s="646"/>
      <c r="G350" s="360"/>
      <c r="H350" s="403"/>
      <c r="I350" s="636"/>
      <c r="J350" s="637"/>
    </row>
    <row r="351" spans="1:10" s="401" customFormat="1" ht="11.25" hidden="1" customHeight="1" thickBot="1">
      <c r="A351" s="644"/>
      <c r="B351" s="405"/>
      <c r="C351" s="638"/>
      <c r="D351" s="639"/>
      <c r="E351" s="647"/>
      <c r="F351" s="647"/>
      <c r="G351" s="410"/>
      <c r="H351" s="407"/>
      <c r="I351" s="640"/>
      <c r="J351" s="641"/>
    </row>
    <row r="352" spans="1:10" s="401" customFormat="1" ht="11.25" hidden="1" customHeight="1">
      <c r="A352" s="657">
        <v>87</v>
      </c>
      <c r="B352" s="402"/>
      <c r="C352" s="658"/>
      <c r="D352" s="659"/>
      <c r="E352" s="654"/>
      <c r="F352" s="654"/>
      <c r="G352" s="408"/>
      <c r="H352" s="403"/>
      <c r="I352" s="660"/>
      <c r="J352" s="661"/>
    </row>
    <row r="353" spans="1:10" s="401" customFormat="1" ht="11.25" hidden="1" customHeight="1">
      <c r="A353" s="643"/>
      <c r="B353" s="402"/>
      <c r="C353" s="634"/>
      <c r="D353" s="635"/>
      <c r="E353" s="646"/>
      <c r="F353" s="646"/>
      <c r="G353" s="360"/>
      <c r="H353" s="403"/>
      <c r="I353" s="636"/>
      <c r="J353" s="637"/>
    </row>
    <row r="354" spans="1:10" s="401" customFormat="1" ht="11.25" hidden="1" customHeight="1">
      <c r="A354" s="643"/>
      <c r="B354" s="402"/>
      <c r="C354" s="634"/>
      <c r="D354" s="635"/>
      <c r="E354" s="646"/>
      <c r="F354" s="646"/>
      <c r="G354" s="360"/>
      <c r="H354" s="403"/>
      <c r="I354" s="636"/>
      <c r="J354" s="637"/>
    </row>
    <row r="355" spans="1:10" s="401" customFormat="1" ht="11.25" hidden="1" customHeight="1" thickBot="1">
      <c r="A355" s="644"/>
      <c r="B355" s="405"/>
      <c r="C355" s="638"/>
      <c r="D355" s="639"/>
      <c r="E355" s="647"/>
      <c r="F355" s="647"/>
      <c r="G355" s="410"/>
      <c r="H355" s="403"/>
      <c r="I355" s="640"/>
      <c r="J355" s="641"/>
    </row>
    <row r="356" spans="1:10" s="401" customFormat="1" ht="11.25" hidden="1" customHeight="1">
      <c r="A356" s="657">
        <v>88</v>
      </c>
      <c r="B356" s="402"/>
      <c r="C356" s="658"/>
      <c r="D356" s="659"/>
      <c r="E356" s="654"/>
      <c r="F356" s="654"/>
      <c r="G356" s="408"/>
      <c r="H356" s="403"/>
      <c r="I356" s="660"/>
      <c r="J356" s="661"/>
    </row>
    <row r="357" spans="1:10" s="401" customFormat="1" ht="11.25" hidden="1" customHeight="1">
      <c r="A357" s="643"/>
      <c r="B357" s="402"/>
      <c r="C357" s="634"/>
      <c r="D357" s="635"/>
      <c r="E357" s="646"/>
      <c r="F357" s="646"/>
      <c r="G357" s="360"/>
      <c r="H357" s="403"/>
      <c r="I357" s="636"/>
      <c r="J357" s="637"/>
    </row>
    <row r="358" spans="1:10" s="401" customFormat="1" ht="11.25" hidden="1" customHeight="1">
      <c r="A358" s="643"/>
      <c r="B358" s="402"/>
      <c r="C358" s="634"/>
      <c r="D358" s="635"/>
      <c r="E358" s="646"/>
      <c r="F358" s="646"/>
      <c r="G358" s="360"/>
      <c r="H358" s="403"/>
      <c r="I358" s="636"/>
      <c r="J358" s="637"/>
    </row>
    <row r="359" spans="1:10" s="401" customFormat="1" ht="11.25" hidden="1" customHeight="1" thickBot="1">
      <c r="A359" s="644"/>
      <c r="B359" s="405"/>
      <c r="C359" s="638"/>
      <c r="D359" s="639"/>
      <c r="E359" s="647"/>
      <c r="F359" s="647"/>
      <c r="G359" s="410"/>
      <c r="H359" s="403"/>
      <c r="I359" s="640"/>
      <c r="J359" s="641"/>
    </row>
    <row r="360" spans="1:10" s="401" customFormat="1" ht="11.25" hidden="1" customHeight="1">
      <c r="A360" s="657">
        <v>89</v>
      </c>
      <c r="B360" s="402"/>
      <c r="C360" s="658"/>
      <c r="D360" s="659"/>
      <c r="E360" s="654"/>
      <c r="F360" s="654"/>
      <c r="G360" s="408"/>
      <c r="H360" s="403"/>
      <c r="I360" s="660"/>
      <c r="J360" s="661"/>
    </row>
    <row r="361" spans="1:10" s="401" customFormat="1" ht="11.25" hidden="1" customHeight="1">
      <c r="A361" s="643"/>
      <c r="B361" s="402"/>
      <c r="C361" s="634"/>
      <c r="D361" s="635"/>
      <c r="E361" s="646"/>
      <c r="F361" s="646"/>
      <c r="G361" s="360"/>
      <c r="H361" s="403"/>
      <c r="I361" s="636"/>
      <c r="J361" s="637"/>
    </row>
    <row r="362" spans="1:10" s="401" customFormat="1" ht="11.25" hidden="1" customHeight="1">
      <c r="A362" s="643"/>
      <c r="B362" s="402"/>
      <c r="C362" s="634"/>
      <c r="D362" s="635"/>
      <c r="E362" s="646"/>
      <c r="F362" s="646"/>
      <c r="G362" s="360"/>
      <c r="H362" s="403"/>
      <c r="I362" s="636"/>
      <c r="J362" s="637"/>
    </row>
    <row r="363" spans="1:10" s="401" customFormat="1" ht="11.25" hidden="1" customHeight="1" thickBot="1">
      <c r="A363" s="644"/>
      <c r="B363" s="405"/>
      <c r="C363" s="638"/>
      <c r="D363" s="639"/>
      <c r="E363" s="647"/>
      <c r="F363" s="647"/>
      <c r="G363" s="410"/>
      <c r="H363" s="403"/>
      <c r="I363" s="640"/>
      <c r="J363" s="641"/>
    </row>
    <row r="364" spans="1:10" s="401" customFormat="1" ht="11.25" hidden="1" customHeight="1">
      <c r="A364" s="657">
        <v>90</v>
      </c>
      <c r="B364" s="402"/>
      <c r="C364" s="634"/>
      <c r="D364" s="635"/>
      <c r="E364" s="645"/>
      <c r="F364" s="645"/>
      <c r="G364" s="408"/>
      <c r="H364" s="403"/>
      <c r="I364" s="655"/>
      <c r="J364" s="656"/>
    </row>
    <row r="365" spans="1:10" s="401" customFormat="1" ht="11.25" hidden="1" customHeight="1">
      <c r="A365" s="643"/>
      <c r="B365" s="402"/>
      <c r="C365" s="634"/>
      <c r="D365" s="635"/>
      <c r="E365" s="646"/>
      <c r="F365" s="646"/>
      <c r="G365" s="360"/>
      <c r="H365" s="403"/>
      <c r="I365" s="636"/>
      <c r="J365" s="637"/>
    </row>
    <row r="366" spans="1:10" s="401" customFormat="1" ht="11.25" hidden="1" customHeight="1">
      <c r="A366" s="643"/>
      <c r="B366" s="402"/>
      <c r="C366" s="634"/>
      <c r="D366" s="635"/>
      <c r="E366" s="646"/>
      <c r="F366" s="646"/>
      <c r="G366" s="360"/>
      <c r="H366" s="403"/>
      <c r="I366" s="636"/>
      <c r="J366" s="637"/>
    </row>
    <row r="367" spans="1:10" s="401" customFormat="1" ht="11.25" hidden="1" customHeight="1" thickBot="1">
      <c r="A367" s="644"/>
      <c r="B367" s="405"/>
      <c r="C367" s="638"/>
      <c r="D367" s="639"/>
      <c r="E367" s="647"/>
      <c r="F367" s="647"/>
      <c r="G367" s="410"/>
      <c r="H367" s="403"/>
      <c r="I367" s="640"/>
      <c r="J367" s="641"/>
    </row>
    <row r="368" spans="1:10" s="401" customFormat="1" ht="12" hidden="1" customHeight="1">
      <c r="A368" s="642">
        <v>91</v>
      </c>
      <c r="B368" s="402"/>
      <c r="C368" s="634"/>
      <c r="D368" s="635"/>
      <c r="E368" s="645"/>
      <c r="F368" s="645"/>
      <c r="G368" s="360"/>
      <c r="H368" s="403"/>
      <c r="I368" s="636"/>
      <c r="J368" s="637"/>
    </row>
    <row r="369" spans="1:10" s="401" customFormat="1" ht="12" hidden="1" customHeight="1">
      <c r="A369" s="643"/>
      <c r="B369" s="402"/>
      <c r="C369" s="634"/>
      <c r="D369" s="635"/>
      <c r="E369" s="646"/>
      <c r="F369" s="646"/>
      <c r="G369" s="360"/>
      <c r="H369" s="403"/>
      <c r="I369" s="636"/>
      <c r="J369" s="637"/>
    </row>
    <row r="370" spans="1:10" s="401" customFormat="1" ht="12" hidden="1" customHeight="1">
      <c r="A370" s="643"/>
      <c r="B370" s="402"/>
      <c r="C370" s="634"/>
      <c r="D370" s="635"/>
      <c r="E370" s="646"/>
      <c r="F370" s="646"/>
      <c r="G370" s="360"/>
      <c r="H370" s="403"/>
      <c r="I370" s="636"/>
      <c r="J370" s="637"/>
    </row>
    <row r="371" spans="1:10" s="401" customFormat="1" ht="12" hidden="1" customHeight="1" thickBot="1">
      <c r="A371" s="644"/>
      <c r="B371" s="405"/>
      <c r="C371" s="638"/>
      <c r="D371" s="639"/>
      <c r="E371" s="647"/>
      <c r="F371" s="647"/>
      <c r="G371" s="406"/>
      <c r="H371" s="403"/>
      <c r="I371" s="640"/>
      <c r="J371" s="641"/>
    </row>
    <row r="372" spans="1:10" s="401" customFormat="1" ht="12" hidden="1" customHeight="1">
      <c r="A372" s="642">
        <v>92</v>
      </c>
      <c r="B372" s="402"/>
      <c r="C372" s="634"/>
      <c r="D372" s="635"/>
      <c r="E372" s="645"/>
      <c r="F372" s="645"/>
      <c r="G372" s="408"/>
      <c r="H372" s="403"/>
      <c r="I372" s="636"/>
      <c r="J372" s="637"/>
    </row>
    <row r="373" spans="1:10" s="401" customFormat="1" ht="12" hidden="1" customHeight="1">
      <c r="A373" s="643"/>
      <c r="B373" s="402"/>
      <c r="C373" s="634"/>
      <c r="D373" s="635"/>
      <c r="E373" s="646"/>
      <c r="F373" s="646"/>
      <c r="G373" s="360"/>
      <c r="H373" s="403"/>
      <c r="I373" s="636"/>
      <c r="J373" s="637"/>
    </row>
    <row r="374" spans="1:10" s="401" customFormat="1" ht="12" hidden="1" customHeight="1">
      <c r="A374" s="643"/>
      <c r="B374" s="402"/>
      <c r="C374" s="634"/>
      <c r="D374" s="635"/>
      <c r="E374" s="646"/>
      <c r="F374" s="646"/>
      <c r="G374" s="360"/>
      <c r="H374" s="403"/>
      <c r="I374" s="636"/>
      <c r="J374" s="637"/>
    </row>
    <row r="375" spans="1:10" s="401" customFormat="1" ht="12" hidden="1" customHeight="1" thickBot="1">
      <c r="A375" s="644"/>
      <c r="B375" s="405"/>
      <c r="C375" s="638"/>
      <c r="D375" s="639"/>
      <c r="E375" s="647"/>
      <c r="F375" s="647"/>
      <c r="G375" s="410"/>
      <c r="H375" s="403"/>
      <c r="I375" s="640"/>
      <c r="J375" s="641"/>
    </row>
    <row r="376" spans="1:10" s="401" customFormat="1" ht="12" hidden="1" customHeight="1">
      <c r="A376" s="642">
        <v>93</v>
      </c>
      <c r="B376" s="402"/>
      <c r="C376" s="634"/>
      <c r="D376" s="635"/>
      <c r="E376" s="645"/>
      <c r="F376" s="645"/>
      <c r="G376" s="408"/>
      <c r="H376" s="403"/>
      <c r="I376" s="636"/>
      <c r="J376" s="637"/>
    </row>
    <row r="377" spans="1:10" s="401" customFormat="1" ht="12" hidden="1" customHeight="1">
      <c r="A377" s="643"/>
      <c r="B377" s="402"/>
      <c r="C377" s="634"/>
      <c r="D377" s="635"/>
      <c r="E377" s="646"/>
      <c r="F377" s="646"/>
      <c r="G377" s="360"/>
      <c r="H377" s="403"/>
      <c r="I377" s="636"/>
      <c r="J377" s="637"/>
    </row>
    <row r="378" spans="1:10" s="401" customFormat="1" ht="12" hidden="1" customHeight="1">
      <c r="A378" s="643"/>
      <c r="B378" s="402"/>
      <c r="C378" s="634"/>
      <c r="D378" s="635"/>
      <c r="E378" s="646"/>
      <c r="F378" s="646"/>
      <c r="G378" s="360"/>
      <c r="H378" s="403"/>
      <c r="I378" s="636"/>
      <c r="J378" s="637"/>
    </row>
    <row r="379" spans="1:10" s="401" customFormat="1" ht="12" hidden="1" customHeight="1" thickBot="1">
      <c r="A379" s="644"/>
      <c r="B379" s="405"/>
      <c r="C379" s="638"/>
      <c r="D379" s="639"/>
      <c r="E379" s="647"/>
      <c r="F379" s="647"/>
      <c r="G379" s="410"/>
      <c r="H379" s="403"/>
      <c r="I379" s="640"/>
      <c r="J379" s="641"/>
    </row>
    <row r="380" spans="1:10" s="401" customFormat="1" ht="12" hidden="1" customHeight="1">
      <c r="A380" s="642">
        <v>94</v>
      </c>
      <c r="B380" s="402"/>
      <c r="C380" s="634"/>
      <c r="D380" s="635"/>
      <c r="E380" s="645"/>
      <c r="F380" s="645"/>
      <c r="G380" s="408"/>
      <c r="H380" s="403"/>
      <c r="I380" s="636"/>
      <c r="J380" s="637"/>
    </row>
    <row r="381" spans="1:10" s="401" customFormat="1" ht="12" hidden="1" customHeight="1">
      <c r="A381" s="643"/>
      <c r="B381" s="402"/>
      <c r="C381" s="634"/>
      <c r="D381" s="635"/>
      <c r="E381" s="646"/>
      <c r="F381" s="646"/>
      <c r="G381" s="360"/>
      <c r="H381" s="403"/>
      <c r="I381" s="636"/>
      <c r="J381" s="637"/>
    </row>
    <row r="382" spans="1:10" s="401" customFormat="1" ht="12" hidden="1" customHeight="1">
      <c r="A382" s="643"/>
      <c r="B382" s="402"/>
      <c r="C382" s="634"/>
      <c r="D382" s="635"/>
      <c r="E382" s="646"/>
      <c r="F382" s="646"/>
      <c r="G382" s="360"/>
      <c r="H382" s="403"/>
      <c r="I382" s="636"/>
      <c r="J382" s="637"/>
    </row>
    <row r="383" spans="1:10" s="401" customFormat="1" ht="12" hidden="1" customHeight="1" thickBot="1">
      <c r="A383" s="644"/>
      <c r="B383" s="405"/>
      <c r="C383" s="638"/>
      <c r="D383" s="639"/>
      <c r="E383" s="647"/>
      <c r="F383" s="647"/>
      <c r="G383" s="410"/>
      <c r="H383" s="403"/>
      <c r="I383" s="640"/>
      <c r="J383" s="641"/>
    </row>
    <row r="384" spans="1:10" s="401" customFormat="1" ht="12" hidden="1" customHeight="1">
      <c r="A384" s="642">
        <v>95</v>
      </c>
      <c r="B384" s="402"/>
      <c r="C384" s="634"/>
      <c r="D384" s="635"/>
      <c r="E384" s="645"/>
      <c r="F384" s="645"/>
      <c r="G384" s="408"/>
      <c r="H384" s="403"/>
      <c r="I384" s="636"/>
      <c r="J384" s="637"/>
    </row>
    <row r="385" spans="1:10" s="401" customFormat="1" ht="12" hidden="1" customHeight="1">
      <c r="A385" s="643"/>
      <c r="B385" s="402"/>
      <c r="C385" s="634"/>
      <c r="D385" s="635"/>
      <c r="E385" s="646"/>
      <c r="F385" s="646"/>
      <c r="G385" s="360"/>
      <c r="H385" s="403"/>
      <c r="I385" s="636"/>
      <c r="J385" s="637"/>
    </row>
    <row r="386" spans="1:10" s="401" customFormat="1" ht="12" hidden="1" customHeight="1">
      <c r="A386" s="643"/>
      <c r="B386" s="402"/>
      <c r="C386" s="634"/>
      <c r="D386" s="635"/>
      <c r="E386" s="646"/>
      <c r="F386" s="646"/>
      <c r="G386" s="360"/>
      <c r="H386" s="403"/>
      <c r="I386" s="636"/>
      <c r="J386" s="637"/>
    </row>
    <row r="387" spans="1:10" s="401" customFormat="1" ht="12" hidden="1" customHeight="1" thickBot="1">
      <c r="A387" s="644"/>
      <c r="B387" s="405"/>
      <c r="C387" s="638"/>
      <c r="D387" s="639"/>
      <c r="E387" s="647"/>
      <c r="F387" s="647"/>
      <c r="G387" s="410"/>
      <c r="H387" s="403"/>
      <c r="I387" s="640"/>
      <c r="J387" s="641"/>
    </row>
    <row r="388" spans="1:10" s="401" customFormat="1" ht="12" hidden="1" customHeight="1">
      <c r="A388" s="642">
        <v>96</v>
      </c>
      <c r="B388" s="402"/>
      <c r="C388" s="634"/>
      <c r="D388" s="635"/>
      <c r="E388" s="645"/>
      <c r="F388" s="645"/>
      <c r="G388" s="408"/>
      <c r="H388" s="403"/>
      <c r="I388" s="636"/>
      <c r="J388" s="637"/>
    </row>
    <row r="389" spans="1:10" s="401" customFormat="1" ht="12" hidden="1" customHeight="1">
      <c r="A389" s="643"/>
      <c r="B389" s="402"/>
      <c r="C389" s="634"/>
      <c r="D389" s="635"/>
      <c r="E389" s="646"/>
      <c r="F389" s="646"/>
      <c r="G389" s="360"/>
      <c r="H389" s="403"/>
      <c r="I389" s="636"/>
      <c r="J389" s="637"/>
    </row>
    <row r="390" spans="1:10" s="401" customFormat="1" ht="12" hidden="1" customHeight="1">
      <c r="A390" s="643"/>
      <c r="B390" s="402"/>
      <c r="C390" s="634"/>
      <c r="D390" s="635"/>
      <c r="E390" s="646"/>
      <c r="F390" s="646"/>
      <c r="G390" s="360"/>
      <c r="H390" s="403"/>
      <c r="I390" s="636"/>
      <c r="J390" s="637"/>
    </row>
    <row r="391" spans="1:10" s="401" customFormat="1" ht="12" hidden="1" customHeight="1" thickBot="1">
      <c r="A391" s="644"/>
      <c r="B391" s="405"/>
      <c r="C391" s="638"/>
      <c r="D391" s="639"/>
      <c r="E391" s="647"/>
      <c r="F391" s="647"/>
      <c r="G391" s="410"/>
      <c r="H391" s="403"/>
      <c r="I391" s="640"/>
      <c r="J391" s="641"/>
    </row>
    <row r="392" spans="1:10" s="401" customFormat="1" ht="12" hidden="1" customHeight="1">
      <c r="A392" s="642">
        <v>97</v>
      </c>
      <c r="B392" s="402"/>
      <c r="C392" s="634"/>
      <c r="D392" s="635"/>
      <c r="E392" s="645"/>
      <c r="F392" s="645"/>
      <c r="G392" s="408"/>
      <c r="H392" s="403"/>
      <c r="I392" s="636"/>
      <c r="J392" s="637"/>
    </row>
    <row r="393" spans="1:10" s="401" customFormat="1" ht="12" hidden="1" customHeight="1">
      <c r="A393" s="643"/>
      <c r="B393" s="402"/>
      <c r="C393" s="634"/>
      <c r="D393" s="635"/>
      <c r="E393" s="646"/>
      <c r="F393" s="646"/>
      <c r="G393" s="360"/>
      <c r="H393" s="403"/>
      <c r="I393" s="636"/>
      <c r="J393" s="637"/>
    </row>
    <row r="394" spans="1:10" s="401" customFormat="1" ht="12" hidden="1" customHeight="1">
      <c r="A394" s="643"/>
      <c r="B394" s="402"/>
      <c r="C394" s="634"/>
      <c r="D394" s="635"/>
      <c r="E394" s="646"/>
      <c r="F394" s="646"/>
      <c r="G394" s="360"/>
      <c r="H394" s="403"/>
      <c r="I394" s="636"/>
      <c r="J394" s="637"/>
    </row>
    <row r="395" spans="1:10" s="401" customFormat="1" ht="12" hidden="1" customHeight="1" thickBot="1">
      <c r="A395" s="644"/>
      <c r="B395" s="405"/>
      <c r="C395" s="638"/>
      <c r="D395" s="639"/>
      <c r="E395" s="647"/>
      <c r="F395" s="647"/>
      <c r="G395" s="410"/>
      <c r="H395" s="403"/>
      <c r="I395" s="640"/>
      <c r="J395" s="641"/>
    </row>
    <row r="396" spans="1:10" s="401" customFormat="1" ht="12" hidden="1" customHeight="1">
      <c r="A396" s="642">
        <v>98</v>
      </c>
      <c r="B396" s="402"/>
      <c r="C396" s="634"/>
      <c r="D396" s="635"/>
      <c r="E396" s="645"/>
      <c r="F396" s="645"/>
      <c r="G396" s="408"/>
      <c r="H396" s="403"/>
      <c r="I396" s="636"/>
      <c r="J396" s="637"/>
    </row>
    <row r="397" spans="1:10" s="401" customFormat="1" ht="12" hidden="1" customHeight="1">
      <c r="A397" s="643"/>
      <c r="B397" s="402"/>
      <c r="C397" s="634"/>
      <c r="D397" s="635"/>
      <c r="E397" s="646"/>
      <c r="F397" s="646"/>
      <c r="G397" s="360"/>
      <c r="H397" s="403"/>
      <c r="I397" s="636"/>
      <c r="J397" s="637"/>
    </row>
    <row r="398" spans="1:10" s="401" customFormat="1" ht="12" hidden="1" customHeight="1">
      <c r="A398" s="643"/>
      <c r="B398" s="402"/>
      <c r="C398" s="634"/>
      <c r="D398" s="635"/>
      <c r="E398" s="646"/>
      <c r="F398" s="646"/>
      <c r="G398" s="360"/>
      <c r="H398" s="403"/>
      <c r="I398" s="636"/>
      <c r="J398" s="637"/>
    </row>
    <row r="399" spans="1:10" s="401" customFormat="1" ht="12" hidden="1" customHeight="1" thickBot="1">
      <c r="A399" s="644"/>
      <c r="B399" s="405"/>
      <c r="C399" s="638"/>
      <c r="D399" s="639"/>
      <c r="E399" s="647"/>
      <c r="F399" s="647"/>
      <c r="G399" s="410"/>
      <c r="H399" s="403"/>
      <c r="I399" s="640"/>
      <c r="J399" s="641"/>
    </row>
    <row r="400" spans="1:10" s="401" customFormat="1" ht="12" hidden="1" customHeight="1">
      <c r="A400" s="642">
        <v>99</v>
      </c>
      <c r="B400" s="402"/>
      <c r="C400" s="634"/>
      <c r="D400" s="635"/>
      <c r="E400" s="645"/>
      <c r="F400" s="645"/>
      <c r="G400" s="408"/>
      <c r="H400" s="403"/>
      <c r="I400" s="636"/>
      <c r="J400" s="637"/>
    </row>
    <row r="401" spans="1:10" s="401" customFormat="1" ht="12" hidden="1" customHeight="1">
      <c r="A401" s="643"/>
      <c r="B401" s="402"/>
      <c r="C401" s="634"/>
      <c r="D401" s="635"/>
      <c r="E401" s="646"/>
      <c r="F401" s="646"/>
      <c r="G401" s="360"/>
      <c r="H401" s="403"/>
      <c r="I401" s="636"/>
      <c r="J401" s="637"/>
    </row>
    <row r="402" spans="1:10" s="401" customFormat="1" ht="12" hidden="1" customHeight="1">
      <c r="A402" s="643"/>
      <c r="B402" s="402"/>
      <c r="C402" s="634"/>
      <c r="D402" s="635"/>
      <c r="E402" s="646"/>
      <c r="F402" s="646"/>
      <c r="G402" s="360"/>
      <c r="H402" s="403"/>
      <c r="I402" s="636"/>
      <c r="J402" s="637"/>
    </row>
    <row r="403" spans="1:10" s="401" customFormat="1" ht="12" hidden="1" customHeight="1" thickBot="1">
      <c r="A403" s="644"/>
      <c r="B403" s="405"/>
      <c r="C403" s="638"/>
      <c r="D403" s="639"/>
      <c r="E403" s="647"/>
      <c r="F403" s="647"/>
      <c r="G403" s="410"/>
      <c r="H403" s="403"/>
      <c r="I403" s="640"/>
      <c r="J403" s="641"/>
    </row>
    <row r="404" spans="1:10" s="401" customFormat="1" ht="12" hidden="1" customHeight="1">
      <c r="A404" s="642">
        <v>100</v>
      </c>
      <c r="B404" s="402"/>
      <c r="C404" s="634"/>
      <c r="D404" s="635"/>
      <c r="E404" s="645"/>
      <c r="F404" s="645"/>
      <c r="G404" s="408"/>
      <c r="H404" s="403"/>
      <c r="I404" s="636"/>
      <c r="J404" s="637"/>
    </row>
    <row r="405" spans="1:10" s="401" customFormat="1" ht="12" hidden="1" customHeight="1">
      <c r="A405" s="643"/>
      <c r="B405" s="402"/>
      <c r="C405" s="634"/>
      <c r="D405" s="635"/>
      <c r="E405" s="646"/>
      <c r="F405" s="646"/>
      <c r="G405" s="360"/>
      <c r="H405" s="403"/>
      <c r="I405" s="636"/>
      <c r="J405" s="637"/>
    </row>
    <row r="406" spans="1:10" s="401" customFormat="1" ht="12" hidden="1" customHeight="1">
      <c r="A406" s="643"/>
      <c r="B406" s="402"/>
      <c r="C406" s="634"/>
      <c r="D406" s="635"/>
      <c r="E406" s="646"/>
      <c r="F406" s="646"/>
      <c r="G406" s="360"/>
      <c r="H406" s="403"/>
      <c r="I406" s="636"/>
      <c r="J406" s="637"/>
    </row>
    <row r="407" spans="1:10" s="401" customFormat="1" ht="12" hidden="1" customHeight="1" thickBot="1">
      <c r="A407" s="644"/>
      <c r="B407" s="405"/>
      <c r="C407" s="638"/>
      <c r="D407" s="639"/>
      <c r="E407" s="647"/>
      <c r="F407" s="647"/>
      <c r="G407" s="410"/>
      <c r="H407" s="403"/>
      <c r="I407" s="640"/>
      <c r="J407" s="641"/>
    </row>
    <row r="408" spans="1:10" s="401" customFormat="1" ht="12" hidden="1" customHeight="1">
      <c r="A408" s="642">
        <v>101</v>
      </c>
      <c r="B408" s="402"/>
      <c r="C408" s="634"/>
      <c r="D408" s="635"/>
      <c r="E408" s="645"/>
      <c r="F408" s="645"/>
      <c r="G408" s="408"/>
      <c r="H408" s="403"/>
      <c r="I408" s="636"/>
      <c r="J408" s="637"/>
    </row>
    <row r="409" spans="1:10" s="401" customFormat="1" ht="12" hidden="1" customHeight="1">
      <c r="A409" s="643"/>
      <c r="B409" s="402"/>
      <c r="C409" s="634"/>
      <c r="D409" s="635"/>
      <c r="E409" s="646"/>
      <c r="F409" s="646"/>
      <c r="G409" s="360"/>
      <c r="H409" s="403"/>
      <c r="I409" s="636"/>
      <c r="J409" s="637"/>
    </row>
    <row r="410" spans="1:10" s="401" customFormat="1" ht="12" hidden="1" customHeight="1">
      <c r="A410" s="643"/>
      <c r="B410" s="402"/>
      <c r="C410" s="634"/>
      <c r="D410" s="635"/>
      <c r="E410" s="646"/>
      <c r="F410" s="646"/>
      <c r="G410" s="360"/>
      <c r="H410" s="403"/>
      <c r="I410" s="636"/>
      <c r="J410" s="637"/>
    </row>
    <row r="411" spans="1:10" s="401" customFormat="1" ht="12" hidden="1" customHeight="1" thickBot="1">
      <c r="A411" s="644"/>
      <c r="B411" s="405"/>
      <c r="C411" s="638"/>
      <c r="D411" s="639"/>
      <c r="E411" s="647"/>
      <c r="F411" s="647"/>
      <c r="G411" s="410"/>
      <c r="H411" s="403"/>
      <c r="I411" s="640"/>
      <c r="J411" s="641"/>
    </row>
    <row r="412" spans="1:10" s="401" customFormat="1" ht="12" hidden="1" customHeight="1">
      <c r="A412" s="642">
        <v>102</v>
      </c>
      <c r="B412" s="402"/>
      <c r="C412" s="634"/>
      <c r="D412" s="635"/>
      <c r="E412" s="645"/>
      <c r="F412" s="645"/>
      <c r="G412" s="408"/>
      <c r="H412" s="403"/>
      <c r="I412" s="636"/>
      <c r="J412" s="637"/>
    </row>
    <row r="413" spans="1:10" s="401" customFormat="1" ht="12" hidden="1" customHeight="1">
      <c r="A413" s="643"/>
      <c r="B413" s="402"/>
      <c r="C413" s="634"/>
      <c r="D413" s="635"/>
      <c r="E413" s="646"/>
      <c r="F413" s="646"/>
      <c r="G413" s="360"/>
      <c r="H413" s="403"/>
      <c r="I413" s="636"/>
      <c r="J413" s="637"/>
    </row>
    <row r="414" spans="1:10" s="401" customFormat="1" ht="12" hidden="1" customHeight="1">
      <c r="A414" s="643"/>
      <c r="B414" s="402"/>
      <c r="C414" s="634"/>
      <c r="D414" s="635"/>
      <c r="E414" s="646"/>
      <c r="F414" s="646"/>
      <c r="G414" s="360"/>
      <c r="H414" s="403"/>
      <c r="I414" s="636"/>
      <c r="J414" s="637"/>
    </row>
    <row r="415" spans="1:10" s="401" customFormat="1" ht="12" hidden="1" customHeight="1" thickBot="1">
      <c r="A415" s="644"/>
      <c r="B415" s="405"/>
      <c r="C415" s="638"/>
      <c r="D415" s="639"/>
      <c r="E415" s="647"/>
      <c r="F415" s="647"/>
      <c r="G415" s="410"/>
      <c r="H415" s="403"/>
      <c r="I415" s="640"/>
      <c r="J415" s="641"/>
    </row>
    <row r="416" spans="1:10" s="401" customFormat="1" ht="12" hidden="1" customHeight="1">
      <c r="A416" s="642">
        <v>103</v>
      </c>
      <c r="B416" s="402"/>
      <c r="C416" s="634"/>
      <c r="D416" s="635"/>
      <c r="E416" s="645"/>
      <c r="F416" s="645"/>
      <c r="G416" s="408"/>
      <c r="H416" s="403"/>
      <c r="I416" s="636"/>
      <c r="J416" s="637"/>
    </row>
    <row r="417" spans="1:10" s="401" customFormat="1" ht="12" hidden="1" customHeight="1">
      <c r="A417" s="643"/>
      <c r="B417" s="402"/>
      <c r="C417" s="634"/>
      <c r="D417" s="635"/>
      <c r="E417" s="646"/>
      <c r="F417" s="646"/>
      <c r="G417" s="360"/>
      <c r="H417" s="403"/>
      <c r="I417" s="636"/>
      <c r="J417" s="637"/>
    </row>
    <row r="418" spans="1:10" s="401" customFormat="1" ht="12" hidden="1" customHeight="1">
      <c r="A418" s="643"/>
      <c r="B418" s="402"/>
      <c r="C418" s="634"/>
      <c r="D418" s="635"/>
      <c r="E418" s="646"/>
      <c r="F418" s="646"/>
      <c r="G418" s="360"/>
      <c r="H418" s="403"/>
      <c r="I418" s="636"/>
      <c r="J418" s="637"/>
    </row>
    <row r="419" spans="1:10" s="401" customFormat="1" ht="12" hidden="1" customHeight="1" thickBot="1">
      <c r="A419" s="644"/>
      <c r="B419" s="405"/>
      <c r="C419" s="638"/>
      <c r="D419" s="639"/>
      <c r="E419" s="647"/>
      <c r="F419" s="647"/>
      <c r="G419" s="410"/>
      <c r="H419" s="403"/>
      <c r="I419" s="640"/>
      <c r="J419" s="641"/>
    </row>
    <row r="420" spans="1:10" s="401" customFormat="1" ht="12" hidden="1" customHeight="1">
      <c r="A420" s="642">
        <v>104</v>
      </c>
      <c r="B420" s="402"/>
      <c r="C420" s="634"/>
      <c r="D420" s="635"/>
      <c r="E420" s="645"/>
      <c r="F420" s="645"/>
      <c r="G420" s="408"/>
      <c r="H420" s="403"/>
      <c r="I420" s="636"/>
      <c r="J420" s="637"/>
    </row>
    <row r="421" spans="1:10" s="401" customFormat="1" ht="12" hidden="1" customHeight="1">
      <c r="A421" s="643"/>
      <c r="B421" s="402"/>
      <c r="C421" s="634"/>
      <c r="D421" s="635"/>
      <c r="E421" s="646"/>
      <c r="F421" s="646"/>
      <c r="G421" s="360"/>
      <c r="H421" s="403"/>
      <c r="I421" s="636"/>
      <c r="J421" s="637"/>
    </row>
    <row r="422" spans="1:10" s="401" customFormat="1" ht="12" hidden="1" customHeight="1">
      <c r="A422" s="643"/>
      <c r="B422" s="402"/>
      <c r="C422" s="634"/>
      <c r="D422" s="635"/>
      <c r="E422" s="646"/>
      <c r="F422" s="646"/>
      <c r="G422" s="360"/>
      <c r="H422" s="403"/>
      <c r="I422" s="636"/>
      <c r="J422" s="637"/>
    </row>
    <row r="423" spans="1:10" s="401" customFormat="1" ht="12" hidden="1" customHeight="1" thickBot="1">
      <c r="A423" s="644"/>
      <c r="B423" s="405"/>
      <c r="C423" s="638"/>
      <c r="D423" s="639"/>
      <c r="E423" s="647"/>
      <c r="F423" s="647"/>
      <c r="G423" s="410"/>
      <c r="H423" s="403"/>
      <c r="I423" s="640"/>
      <c r="J423" s="641"/>
    </row>
    <row r="424" spans="1:10" s="401" customFormat="1" ht="12" hidden="1" customHeight="1">
      <c r="A424" s="642">
        <v>105</v>
      </c>
      <c r="B424" s="402"/>
      <c r="C424" s="634"/>
      <c r="D424" s="635"/>
      <c r="E424" s="645"/>
      <c r="F424" s="645"/>
      <c r="G424" s="408"/>
      <c r="H424" s="403"/>
      <c r="I424" s="636"/>
      <c r="J424" s="637"/>
    </row>
    <row r="425" spans="1:10" s="401" customFormat="1" ht="12" hidden="1" customHeight="1">
      <c r="A425" s="643"/>
      <c r="B425" s="402"/>
      <c r="C425" s="634"/>
      <c r="D425" s="635"/>
      <c r="E425" s="646"/>
      <c r="F425" s="646"/>
      <c r="G425" s="360"/>
      <c r="H425" s="403"/>
      <c r="I425" s="636"/>
      <c r="J425" s="637"/>
    </row>
    <row r="426" spans="1:10" s="401" customFormat="1" ht="12" hidden="1" customHeight="1">
      <c r="A426" s="643"/>
      <c r="B426" s="402"/>
      <c r="C426" s="634"/>
      <c r="D426" s="635"/>
      <c r="E426" s="646"/>
      <c r="F426" s="646"/>
      <c r="G426" s="360"/>
      <c r="H426" s="403"/>
      <c r="I426" s="636"/>
      <c r="J426" s="637"/>
    </row>
    <row r="427" spans="1:10" s="401" customFormat="1" ht="12" hidden="1" customHeight="1" thickBot="1">
      <c r="A427" s="644"/>
      <c r="B427" s="405"/>
      <c r="C427" s="638"/>
      <c r="D427" s="639"/>
      <c r="E427" s="647"/>
      <c r="F427" s="647"/>
      <c r="G427" s="410"/>
      <c r="H427" s="403"/>
      <c r="I427" s="640"/>
      <c r="J427" s="641"/>
    </row>
    <row r="428" spans="1:10" s="401" customFormat="1" ht="12" hidden="1" customHeight="1">
      <c r="A428" s="642">
        <v>106</v>
      </c>
      <c r="B428" s="402"/>
      <c r="C428" s="634"/>
      <c r="D428" s="635"/>
      <c r="E428" s="645"/>
      <c r="F428" s="645"/>
      <c r="G428" s="408"/>
      <c r="H428" s="403"/>
      <c r="I428" s="636"/>
      <c r="J428" s="637"/>
    </row>
    <row r="429" spans="1:10" s="401" customFormat="1" ht="12" hidden="1" customHeight="1">
      <c r="A429" s="643"/>
      <c r="B429" s="402"/>
      <c r="C429" s="634"/>
      <c r="D429" s="635"/>
      <c r="E429" s="646"/>
      <c r="F429" s="646"/>
      <c r="G429" s="360"/>
      <c r="H429" s="403"/>
      <c r="I429" s="636"/>
      <c r="J429" s="637"/>
    </row>
    <row r="430" spans="1:10" s="401" customFormat="1" ht="12" hidden="1" customHeight="1">
      <c r="A430" s="643"/>
      <c r="B430" s="402"/>
      <c r="C430" s="634"/>
      <c r="D430" s="635"/>
      <c r="E430" s="646"/>
      <c r="F430" s="646"/>
      <c r="G430" s="360"/>
      <c r="H430" s="403"/>
      <c r="I430" s="636"/>
      <c r="J430" s="637"/>
    </row>
    <row r="431" spans="1:10" s="401" customFormat="1" ht="12" hidden="1" customHeight="1" thickBot="1">
      <c r="A431" s="644"/>
      <c r="B431" s="405"/>
      <c r="C431" s="638"/>
      <c r="D431" s="639"/>
      <c r="E431" s="647"/>
      <c r="F431" s="647"/>
      <c r="G431" s="410"/>
      <c r="H431" s="403"/>
      <c r="I431" s="640"/>
      <c r="J431" s="641"/>
    </row>
    <row r="432" spans="1:10" s="401" customFormat="1" ht="12" hidden="1" customHeight="1">
      <c r="A432" s="642">
        <v>107</v>
      </c>
      <c r="B432" s="402"/>
      <c r="C432" s="634"/>
      <c r="D432" s="635"/>
      <c r="E432" s="645"/>
      <c r="F432" s="645"/>
      <c r="G432" s="408"/>
      <c r="H432" s="403"/>
      <c r="I432" s="636"/>
      <c r="J432" s="637"/>
    </row>
    <row r="433" spans="1:10" s="401" customFormat="1" ht="12" hidden="1" customHeight="1">
      <c r="A433" s="643"/>
      <c r="B433" s="402"/>
      <c r="C433" s="634"/>
      <c r="D433" s="635"/>
      <c r="E433" s="646"/>
      <c r="F433" s="646"/>
      <c r="G433" s="360"/>
      <c r="H433" s="403"/>
      <c r="I433" s="636"/>
      <c r="J433" s="637"/>
    </row>
    <row r="434" spans="1:10" s="401" customFormat="1" ht="12" hidden="1" customHeight="1">
      <c r="A434" s="643"/>
      <c r="B434" s="402"/>
      <c r="C434" s="634"/>
      <c r="D434" s="635"/>
      <c r="E434" s="646"/>
      <c r="F434" s="646"/>
      <c r="G434" s="360"/>
      <c r="H434" s="403"/>
      <c r="I434" s="636"/>
      <c r="J434" s="637"/>
    </row>
    <row r="435" spans="1:10" s="401" customFormat="1" ht="12" hidden="1" customHeight="1" thickBot="1">
      <c r="A435" s="644"/>
      <c r="B435" s="405"/>
      <c r="C435" s="638"/>
      <c r="D435" s="639"/>
      <c r="E435" s="647"/>
      <c r="F435" s="647"/>
      <c r="G435" s="410"/>
      <c r="H435" s="403"/>
      <c r="I435" s="640"/>
      <c r="J435" s="641"/>
    </row>
    <row r="436" spans="1:10" s="401" customFormat="1" ht="12" hidden="1" customHeight="1">
      <c r="A436" s="642">
        <v>108</v>
      </c>
      <c r="B436" s="402"/>
      <c r="C436" s="634"/>
      <c r="D436" s="635"/>
      <c r="E436" s="645"/>
      <c r="F436" s="645"/>
      <c r="G436" s="408"/>
      <c r="H436" s="403"/>
      <c r="I436" s="636"/>
      <c r="J436" s="637"/>
    </row>
    <row r="437" spans="1:10" s="401" customFormat="1" ht="12" hidden="1" customHeight="1">
      <c r="A437" s="643"/>
      <c r="B437" s="402"/>
      <c r="C437" s="634"/>
      <c r="D437" s="635"/>
      <c r="E437" s="646"/>
      <c r="F437" s="646"/>
      <c r="G437" s="360"/>
      <c r="H437" s="403"/>
      <c r="I437" s="636"/>
      <c r="J437" s="637"/>
    </row>
    <row r="438" spans="1:10" s="401" customFormat="1" ht="12" hidden="1" customHeight="1">
      <c r="A438" s="643"/>
      <c r="B438" s="402"/>
      <c r="C438" s="634"/>
      <c r="D438" s="635"/>
      <c r="E438" s="646"/>
      <c r="F438" s="646"/>
      <c r="G438" s="360"/>
      <c r="H438" s="403"/>
      <c r="I438" s="636"/>
      <c r="J438" s="637"/>
    </row>
    <row r="439" spans="1:10" s="401" customFormat="1" ht="12" hidden="1" customHeight="1" thickBot="1">
      <c r="A439" s="644"/>
      <c r="B439" s="405"/>
      <c r="C439" s="638"/>
      <c r="D439" s="639"/>
      <c r="E439" s="647"/>
      <c r="F439" s="647"/>
      <c r="G439" s="410"/>
      <c r="H439" s="403"/>
      <c r="I439" s="640"/>
      <c r="J439" s="641"/>
    </row>
    <row r="440" spans="1:10" s="401" customFormat="1" ht="12" hidden="1" customHeight="1">
      <c r="A440" s="642">
        <v>109</v>
      </c>
      <c r="B440" s="402"/>
      <c r="C440" s="634"/>
      <c r="D440" s="635"/>
      <c r="E440" s="645"/>
      <c r="F440" s="645"/>
      <c r="G440" s="408"/>
      <c r="H440" s="403"/>
      <c r="I440" s="636"/>
      <c r="J440" s="637"/>
    </row>
    <row r="441" spans="1:10" s="401" customFormat="1" ht="12" hidden="1" customHeight="1">
      <c r="A441" s="643"/>
      <c r="B441" s="402"/>
      <c r="C441" s="634"/>
      <c r="D441" s="635"/>
      <c r="E441" s="646"/>
      <c r="F441" s="646"/>
      <c r="G441" s="360"/>
      <c r="H441" s="403"/>
      <c r="I441" s="636"/>
      <c r="J441" s="637"/>
    </row>
    <row r="442" spans="1:10" s="401" customFormat="1" ht="12" hidden="1" customHeight="1">
      <c r="A442" s="643"/>
      <c r="B442" s="402"/>
      <c r="C442" s="634"/>
      <c r="D442" s="635"/>
      <c r="E442" s="646"/>
      <c r="F442" s="646"/>
      <c r="G442" s="360"/>
      <c r="H442" s="403"/>
      <c r="I442" s="636"/>
      <c r="J442" s="637"/>
    </row>
    <row r="443" spans="1:10" s="401" customFormat="1" ht="12" hidden="1" customHeight="1" thickBot="1">
      <c r="A443" s="644"/>
      <c r="B443" s="405"/>
      <c r="C443" s="638"/>
      <c r="D443" s="639"/>
      <c r="E443" s="647"/>
      <c r="F443" s="647"/>
      <c r="G443" s="410"/>
      <c r="H443" s="403"/>
      <c r="I443" s="640"/>
      <c r="J443" s="641"/>
    </row>
    <row r="444" spans="1:10" s="401" customFormat="1" ht="12" hidden="1" customHeight="1">
      <c r="A444" s="642">
        <v>110</v>
      </c>
      <c r="B444" s="402"/>
      <c r="C444" s="634"/>
      <c r="D444" s="635"/>
      <c r="E444" s="645"/>
      <c r="F444" s="645"/>
      <c r="G444" s="408"/>
      <c r="H444" s="403"/>
      <c r="I444" s="636"/>
      <c r="J444" s="637"/>
    </row>
    <row r="445" spans="1:10" s="401" customFormat="1" ht="12" hidden="1" customHeight="1">
      <c r="A445" s="643"/>
      <c r="B445" s="402"/>
      <c r="C445" s="634"/>
      <c r="D445" s="635"/>
      <c r="E445" s="646"/>
      <c r="F445" s="646"/>
      <c r="G445" s="360"/>
      <c r="H445" s="403"/>
      <c r="I445" s="636"/>
      <c r="J445" s="637"/>
    </row>
    <row r="446" spans="1:10" s="401" customFormat="1" ht="12" hidden="1" customHeight="1">
      <c r="A446" s="643"/>
      <c r="B446" s="402"/>
      <c r="C446" s="634"/>
      <c r="D446" s="635"/>
      <c r="E446" s="646"/>
      <c r="F446" s="646"/>
      <c r="G446" s="360"/>
      <c r="H446" s="403"/>
      <c r="I446" s="636"/>
      <c r="J446" s="637"/>
    </row>
    <row r="447" spans="1:10" s="401" customFormat="1" ht="12" hidden="1" customHeight="1" thickBot="1">
      <c r="A447" s="644"/>
      <c r="B447" s="405"/>
      <c r="C447" s="638"/>
      <c r="D447" s="639"/>
      <c r="E447" s="647"/>
      <c r="F447" s="647"/>
      <c r="G447" s="410"/>
      <c r="H447" s="403"/>
      <c r="I447" s="640"/>
      <c r="J447" s="641"/>
    </row>
    <row r="448" spans="1:10" s="401" customFormat="1" ht="12" hidden="1" customHeight="1">
      <c r="A448" s="642">
        <v>111</v>
      </c>
      <c r="B448" s="402"/>
      <c r="C448" s="634"/>
      <c r="D448" s="635"/>
      <c r="E448" s="645"/>
      <c r="F448" s="645"/>
      <c r="G448" s="408"/>
      <c r="H448" s="403"/>
      <c r="I448" s="636"/>
      <c r="J448" s="637"/>
    </row>
    <row r="449" spans="1:10" s="401" customFormat="1" ht="12" hidden="1" customHeight="1">
      <c r="A449" s="643"/>
      <c r="B449" s="402"/>
      <c r="C449" s="634"/>
      <c r="D449" s="635"/>
      <c r="E449" s="646"/>
      <c r="F449" s="646"/>
      <c r="G449" s="360"/>
      <c r="H449" s="403"/>
      <c r="I449" s="636"/>
      <c r="J449" s="637"/>
    </row>
    <row r="450" spans="1:10" s="401" customFormat="1" ht="12" hidden="1" customHeight="1">
      <c r="A450" s="643"/>
      <c r="B450" s="402"/>
      <c r="C450" s="634"/>
      <c r="D450" s="635"/>
      <c r="E450" s="646"/>
      <c r="F450" s="646"/>
      <c r="G450" s="360"/>
      <c r="H450" s="403"/>
      <c r="I450" s="636"/>
      <c r="J450" s="637"/>
    </row>
    <row r="451" spans="1:10" s="401" customFormat="1" ht="12" hidden="1" customHeight="1" thickBot="1">
      <c r="A451" s="644"/>
      <c r="B451" s="405"/>
      <c r="C451" s="638"/>
      <c r="D451" s="639"/>
      <c r="E451" s="647"/>
      <c r="F451" s="647"/>
      <c r="G451" s="410"/>
      <c r="H451" s="403"/>
      <c r="I451" s="640"/>
      <c r="J451" s="641"/>
    </row>
    <row r="452" spans="1:10" s="401" customFormat="1" ht="12" hidden="1" customHeight="1">
      <c r="A452" s="642">
        <v>112</v>
      </c>
      <c r="B452" s="402"/>
      <c r="C452" s="634"/>
      <c r="D452" s="635"/>
      <c r="E452" s="645"/>
      <c r="F452" s="645"/>
      <c r="G452" s="408"/>
      <c r="H452" s="403"/>
      <c r="I452" s="636"/>
      <c r="J452" s="637"/>
    </row>
    <row r="453" spans="1:10" s="401" customFormat="1" ht="12" hidden="1" customHeight="1">
      <c r="A453" s="643"/>
      <c r="B453" s="402"/>
      <c r="C453" s="634"/>
      <c r="D453" s="635"/>
      <c r="E453" s="646"/>
      <c r="F453" s="646"/>
      <c r="G453" s="360"/>
      <c r="H453" s="403"/>
      <c r="I453" s="636"/>
      <c r="J453" s="637"/>
    </row>
    <row r="454" spans="1:10" s="401" customFormat="1" ht="12" hidden="1" customHeight="1">
      <c r="A454" s="643"/>
      <c r="B454" s="402"/>
      <c r="C454" s="634"/>
      <c r="D454" s="635"/>
      <c r="E454" s="646"/>
      <c r="F454" s="646"/>
      <c r="G454" s="360"/>
      <c r="H454" s="403"/>
      <c r="I454" s="636"/>
      <c r="J454" s="637"/>
    </row>
    <row r="455" spans="1:10" s="401" customFormat="1" ht="12" hidden="1" customHeight="1" thickBot="1">
      <c r="A455" s="644"/>
      <c r="B455" s="405"/>
      <c r="C455" s="638"/>
      <c r="D455" s="639"/>
      <c r="E455" s="647"/>
      <c r="F455" s="647"/>
      <c r="G455" s="410"/>
      <c r="H455" s="403"/>
      <c r="I455" s="640"/>
      <c r="J455" s="641"/>
    </row>
    <row r="456" spans="1:10" s="401" customFormat="1" ht="12" hidden="1" customHeight="1">
      <c r="A456" s="642">
        <v>113</v>
      </c>
      <c r="B456" s="402"/>
      <c r="C456" s="634"/>
      <c r="D456" s="635"/>
      <c r="E456" s="645"/>
      <c r="F456" s="645"/>
      <c r="G456" s="408"/>
      <c r="H456" s="403"/>
      <c r="I456" s="636"/>
      <c r="J456" s="637"/>
    </row>
    <row r="457" spans="1:10" s="401" customFormat="1" ht="12" hidden="1" customHeight="1">
      <c r="A457" s="643"/>
      <c r="B457" s="402"/>
      <c r="C457" s="634"/>
      <c r="D457" s="635"/>
      <c r="E457" s="646"/>
      <c r="F457" s="646"/>
      <c r="G457" s="360"/>
      <c r="H457" s="403"/>
      <c r="I457" s="636"/>
      <c r="J457" s="637"/>
    </row>
    <row r="458" spans="1:10" s="401" customFormat="1" ht="12" hidden="1" customHeight="1">
      <c r="A458" s="643"/>
      <c r="B458" s="402"/>
      <c r="C458" s="634"/>
      <c r="D458" s="635"/>
      <c r="E458" s="646"/>
      <c r="F458" s="646"/>
      <c r="G458" s="360"/>
      <c r="H458" s="403"/>
      <c r="I458" s="636"/>
      <c r="J458" s="637"/>
    </row>
    <row r="459" spans="1:10" s="401" customFormat="1" ht="12" hidden="1" customHeight="1" thickBot="1">
      <c r="A459" s="644"/>
      <c r="B459" s="405"/>
      <c r="C459" s="638"/>
      <c r="D459" s="639"/>
      <c r="E459" s="647"/>
      <c r="F459" s="647"/>
      <c r="G459" s="410"/>
      <c r="H459" s="403"/>
      <c r="I459" s="640"/>
      <c r="J459" s="641"/>
    </row>
    <row r="460" spans="1:10" s="401" customFormat="1" ht="12" hidden="1" customHeight="1">
      <c r="A460" s="642">
        <v>114</v>
      </c>
      <c r="B460" s="402"/>
      <c r="C460" s="634"/>
      <c r="D460" s="635"/>
      <c r="E460" s="645"/>
      <c r="F460" s="645"/>
      <c r="G460" s="408"/>
      <c r="H460" s="403"/>
      <c r="I460" s="636"/>
      <c r="J460" s="637"/>
    </row>
    <row r="461" spans="1:10" s="401" customFormat="1" ht="12" hidden="1" customHeight="1">
      <c r="A461" s="643"/>
      <c r="B461" s="402"/>
      <c r="C461" s="634"/>
      <c r="D461" s="635"/>
      <c r="E461" s="646"/>
      <c r="F461" s="646"/>
      <c r="G461" s="360"/>
      <c r="H461" s="403"/>
      <c r="I461" s="636"/>
      <c r="J461" s="637"/>
    </row>
    <row r="462" spans="1:10" s="401" customFormat="1" ht="12" hidden="1" customHeight="1">
      <c r="A462" s="643"/>
      <c r="B462" s="402"/>
      <c r="C462" s="634"/>
      <c r="D462" s="635"/>
      <c r="E462" s="646"/>
      <c r="F462" s="646"/>
      <c r="G462" s="360"/>
      <c r="H462" s="403"/>
      <c r="I462" s="636"/>
      <c r="J462" s="637"/>
    </row>
    <row r="463" spans="1:10" s="401" customFormat="1" ht="12" hidden="1" customHeight="1" thickBot="1">
      <c r="A463" s="644"/>
      <c r="B463" s="405"/>
      <c r="C463" s="638"/>
      <c r="D463" s="639"/>
      <c r="E463" s="647"/>
      <c r="F463" s="647"/>
      <c r="G463" s="410"/>
      <c r="H463" s="403"/>
      <c r="I463" s="640"/>
      <c r="J463" s="641"/>
    </row>
    <row r="464" spans="1:10" s="401" customFormat="1" ht="12" hidden="1" customHeight="1">
      <c r="A464" s="642">
        <v>115</v>
      </c>
      <c r="B464" s="402"/>
      <c r="C464" s="634"/>
      <c r="D464" s="635"/>
      <c r="E464" s="645"/>
      <c r="F464" s="645"/>
      <c r="G464" s="408"/>
      <c r="H464" s="403"/>
      <c r="I464" s="636"/>
      <c r="J464" s="637"/>
    </row>
    <row r="465" spans="1:10" s="401" customFormat="1" ht="12" hidden="1" customHeight="1">
      <c r="A465" s="643"/>
      <c r="B465" s="402"/>
      <c r="C465" s="634"/>
      <c r="D465" s="635"/>
      <c r="E465" s="646"/>
      <c r="F465" s="646"/>
      <c r="G465" s="360"/>
      <c r="H465" s="403"/>
      <c r="I465" s="636"/>
      <c r="J465" s="637"/>
    </row>
    <row r="466" spans="1:10" s="401" customFormat="1" ht="12" hidden="1" customHeight="1">
      <c r="A466" s="643"/>
      <c r="B466" s="402"/>
      <c r="C466" s="634"/>
      <c r="D466" s="635"/>
      <c r="E466" s="646"/>
      <c r="F466" s="646"/>
      <c r="G466" s="360"/>
      <c r="H466" s="403"/>
      <c r="I466" s="636"/>
      <c r="J466" s="637"/>
    </row>
    <row r="467" spans="1:10" s="401" customFormat="1" ht="12" hidden="1" customHeight="1" thickBot="1">
      <c r="A467" s="644"/>
      <c r="B467" s="405"/>
      <c r="C467" s="638"/>
      <c r="D467" s="639"/>
      <c r="E467" s="647"/>
      <c r="F467" s="647"/>
      <c r="G467" s="410"/>
      <c r="H467" s="403"/>
      <c r="I467" s="640"/>
      <c r="J467" s="641"/>
    </row>
    <row r="468" spans="1:10" s="401" customFormat="1" ht="12" hidden="1" customHeight="1">
      <c r="A468" s="642">
        <v>116</v>
      </c>
      <c r="B468" s="402"/>
      <c r="C468" s="634"/>
      <c r="D468" s="635"/>
      <c r="E468" s="645"/>
      <c r="F468" s="645"/>
      <c r="G468" s="408"/>
      <c r="H468" s="403"/>
      <c r="I468" s="636"/>
      <c r="J468" s="637"/>
    </row>
    <row r="469" spans="1:10" s="401" customFormat="1" ht="12" hidden="1" customHeight="1">
      <c r="A469" s="643"/>
      <c r="B469" s="402"/>
      <c r="C469" s="634"/>
      <c r="D469" s="635"/>
      <c r="E469" s="646"/>
      <c r="F469" s="646"/>
      <c r="G469" s="360"/>
      <c r="H469" s="403"/>
      <c r="I469" s="636"/>
      <c r="J469" s="637"/>
    </row>
    <row r="470" spans="1:10" s="401" customFormat="1" ht="12" hidden="1" customHeight="1">
      <c r="A470" s="643"/>
      <c r="B470" s="402"/>
      <c r="C470" s="634"/>
      <c r="D470" s="635"/>
      <c r="E470" s="646"/>
      <c r="F470" s="646"/>
      <c r="G470" s="360"/>
      <c r="H470" s="403"/>
      <c r="I470" s="636"/>
      <c r="J470" s="637"/>
    </row>
    <row r="471" spans="1:10" s="401" customFormat="1" ht="12" hidden="1" customHeight="1" thickBot="1">
      <c r="A471" s="644"/>
      <c r="B471" s="405"/>
      <c r="C471" s="638"/>
      <c r="D471" s="639"/>
      <c r="E471" s="647"/>
      <c r="F471" s="647"/>
      <c r="G471" s="410"/>
      <c r="H471" s="403"/>
      <c r="I471" s="640"/>
      <c r="J471" s="641"/>
    </row>
    <row r="472" spans="1:10" s="401" customFormat="1" ht="12" hidden="1" customHeight="1">
      <c r="A472" s="642">
        <v>117</v>
      </c>
      <c r="B472" s="402"/>
      <c r="C472" s="634"/>
      <c r="D472" s="635"/>
      <c r="E472" s="645"/>
      <c r="F472" s="645"/>
      <c r="G472" s="408"/>
      <c r="H472" s="403"/>
      <c r="I472" s="636"/>
      <c r="J472" s="637"/>
    </row>
    <row r="473" spans="1:10" s="401" customFormat="1" ht="12" hidden="1" customHeight="1">
      <c r="A473" s="643"/>
      <c r="B473" s="402"/>
      <c r="C473" s="634"/>
      <c r="D473" s="635"/>
      <c r="E473" s="646"/>
      <c r="F473" s="646"/>
      <c r="G473" s="360"/>
      <c r="H473" s="403"/>
      <c r="I473" s="636"/>
      <c r="J473" s="637"/>
    </row>
    <row r="474" spans="1:10" s="401" customFormat="1" ht="12" hidden="1" customHeight="1">
      <c r="A474" s="643"/>
      <c r="B474" s="402"/>
      <c r="C474" s="634"/>
      <c r="D474" s="635"/>
      <c r="E474" s="646"/>
      <c r="F474" s="646"/>
      <c r="G474" s="360"/>
      <c r="H474" s="403"/>
      <c r="I474" s="636"/>
      <c r="J474" s="637"/>
    </row>
    <row r="475" spans="1:10" s="401" customFormat="1" ht="12" hidden="1" customHeight="1" thickBot="1">
      <c r="A475" s="644"/>
      <c r="B475" s="405"/>
      <c r="C475" s="638"/>
      <c r="D475" s="639"/>
      <c r="E475" s="647"/>
      <c r="F475" s="647"/>
      <c r="G475" s="410"/>
      <c r="H475" s="403"/>
      <c r="I475" s="640"/>
      <c r="J475" s="641"/>
    </row>
    <row r="476" spans="1:10" s="401" customFormat="1" ht="12" hidden="1" customHeight="1">
      <c r="A476" s="642">
        <v>118</v>
      </c>
      <c r="B476" s="402"/>
      <c r="C476" s="634"/>
      <c r="D476" s="635"/>
      <c r="E476" s="645"/>
      <c r="F476" s="645"/>
      <c r="G476" s="408"/>
      <c r="H476" s="403"/>
      <c r="I476" s="636"/>
      <c r="J476" s="637"/>
    </row>
    <row r="477" spans="1:10" s="401" customFormat="1" ht="12" hidden="1" customHeight="1">
      <c r="A477" s="643"/>
      <c r="B477" s="402"/>
      <c r="C477" s="634"/>
      <c r="D477" s="635"/>
      <c r="E477" s="646"/>
      <c r="F477" s="646"/>
      <c r="G477" s="360"/>
      <c r="H477" s="403"/>
      <c r="I477" s="636"/>
      <c r="J477" s="637"/>
    </row>
    <row r="478" spans="1:10" s="401" customFormat="1" ht="12" hidden="1" customHeight="1">
      <c r="A478" s="643"/>
      <c r="B478" s="402"/>
      <c r="C478" s="634"/>
      <c r="D478" s="635"/>
      <c r="E478" s="646"/>
      <c r="F478" s="646"/>
      <c r="G478" s="360"/>
      <c r="H478" s="403"/>
      <c r="I478" s="636"/>
      <c r="J478" s="637"/>
    </row>
    <row r="479" spans="1:10" s="401" customFormat="1" ht="12" hidden="1" customHeight="1" thickBot="1">
      <c r="A479" s="644"/>
      <c r="B479" s="405"/>
      <c r="C479" s="638"/>
      <c r="D479" s="639"/>
      <c r="E479" s="647"/>
      <c r="F479" s="647"/>
      <c r="G479" s="410"/>
      <c r="H479" s="403"/>
      <c r="I479" s="640"/>
      <c r="J479" s="641"/>
    </row>
    <row r="480" spans="1:10" s="401" customFormat="1" ht="11.25" hidden="1" customHeight="1">
      <c r="A480" s="657">
        <v>119</v>
      </c>
      <c r="B480" s="402"/>
      <c r="C480" s="634"/>
      <c r="D480" s="635"/>
      <c r="E480" s="645"/>
      <c r="F480" s="645"/>
      <c r="G480" s="408"/>
      <c r="H480" s="403"/>
      <c r="I480" s="655"/>
      <c r="J480" s="656"/>
    </row>
    <row r="481" spans="1:10" s="401" customFormat="1" ht="11.25" hidden="1" customHeight="1">
      <c r="A481" s="643"/>
      <c r="B481" s="402"/>
      <c r="C481" s="634"/>
      <c r="D481" s="635"/>
      <c r="E481" s="646"/>
      <c r="F481" s="646"/>
      <c r="G481" s="360"/>
      <c r="H481" s="403"/>
      <c r="I481" s="636"/>
      <c r="J481" s="637"/>
    </row>
    <row r="482" spans="1:10" s="401" customFormat="1" ht="11.25" hidden="1" customHeight="1">
      <c r="A482" s="643"/>
      <c r="B482" s="402"/>
      <c r="C482" s="634"/>
      <c r="D482" s="635"/>
      <c r="E482" s="646"/>
      <c r="F482" s="646"/>
      <c r="G482" s="360"/>
      <c r="H482" s="403"/>
      <c r="I482" s="636"/>
      <c r="J482" s="637"/>
    </row>
    <row r="483" spans="1:10" s="401" customFormat="1" ht="11.25" hidden="1" customHeight="1" thickBot="1">
      <c r="A483" s="644"/>
      <c r="B483" s="405"/>
      <c r="C483" s="638"/>
      <c r="D483" s="639"/>
      <c r="E483" s="647"/>
      <c r="F483" s="647"/>
      <c r="G483" s="410"/>
      <c r="H483" s="403"/>
      <c r="I483" s="640"/>
      <c r="J483" s="641"/>
    </row>
    <row r="484" spans="1:10" s="401" customFormat="1" ht="11.25" hidden="1" customHeight="1">
      <c r="A484" s="657">
        <v>120</v>
      </c>
      <c r="B484" s="402"/>
      <c r="C484" s="634"/>
      <c r="D484" s="635"/>
      <c r="E484" s="645"/>
      <c r="F484" s="645"/>
      <c r="G484" s="408"/>
      <c r="H484" s="403"/>
      <c r="I484" s="655"/>
      <c r="J484" s="656"/>
    </row>
    <row r="485" spans="1:10" s="401" customFormat="1" ht="11.25" hidden="1" customHeight="1">
      <c r="A485" s="643"/>
      <c r="B485" s="402"/>
      <c r="C485" s="634"/>
      <c r="D485" s="635"/>
      <c r="E485" s="646"/>
      <c r="F485" s="646"/>
      <c r="G485" s="360"/>
      <c r="H485" s="403"/>
      <c r="I485" s="636"/>
      <c r="J485" s="637"/>
    </row>
    <row r="486" spans="1:10" s="401" customFormat="1" ht="11.25" hidden="1" customHeight="1">
      <c r="A486" s="643"/>
      <c r="B486" s="402"/>
      <c r="C486" s="634"/>
      <c r="D486" s="635"/>
      <c r="E486" s="646"/>
      <c r="F486" s="646"/>
      <c r="G486" s="360"/>
      <c r="H486" s="403"/>
      <c r="I486" s="636"/>
      <c r="J486" s="637"/>
    </row>
    <row r="487" spans="1:10" s="401" customFormat="1" ht="11.25" hidden="1" customHeight="1" thickBot="1">
      <c r="A487" s="644"/>
      <c r="B487" s="405"/>
      <c r="C487" s="638"/>
      <c r="D487" s="639"/>
      <c r="E487" s="647"/>
      <c r="F487" s="647"/>
      <c r="G487" s="410"/>
      <c r="H487" s="403"/>
      <c r="I487" s="640"/>
      <c r="J487" s="641"/>
    </row>
    <row r="488" spans="1:10" s="401" customFormat="1" ht="12" hidden="1" customHeight="1">
      <c r="A488" s="642">
        <v>121</v>
      </c>
      <c r="B488" s="402"/>
      <c r="C488" s="634"/>
      <c r="D488" s="635"/>
      <c r="E488" s="645"/>
      <c r="F488" s="645"/>
      <c r="G488" s="360"/>
      <c r="H488" s="403"/>
      <c r="I488" s="636"/>
      <c r="J488" s="637"/>
    </row>
    <row r="489" spans="1:10" s="401" customFormat="1" ht="12" hidden="1" customHeight="1">
      <c r="A489" s="643"/>
      <c r="B489" s="402"/>
      <c r="C489" s="634"/>
      <c r="D489" s="635"/>
      <c r="E489" s="646"/>
      <c r="F489" s="646"/>
      <c r="G489" s="360"/>
      <c r="H489" s="403"/>
      <c r="I489" s="636"/>
      <c r="J489" s="637"/>
    </row>
    <row r="490" spans="1:10" s="401" customFormat="1" ht="12" hidden="1" customHeight="1">
      <c r="A490" s="643"/>
      <c r="B490" s="402"/>
      <c r="C490" s="634"/>
      <c r="D490" s="635"/>
      <c r="E490" s="646"/>
      <c r="F490" s="646"/>
      <c r="G490" s="360"/>
      <c r="H490" s="403"/>
      <c r="I490" s="636"/>
      <c r="J490" s="637"/>
    </row>
    <row r="491" spans="1:10" s="401" customFormat="1" ht="12" hidden="1" customHeight="1" thickBot="1">
      <c r="A491" s="644"/>
      <c r="B491" s="405"/>
      <c r="C491" s="638"/>
      <c r="D491" s="639"/>
      <c r="E491" s="647"/>
      <c r="F491" s="647"/>
      <c r="G491" s="406"/>
      <c r="H491" s="403"/>
      <c r="I491" s="640"/>
      <c r="J491" s="641"/>
    </row>
    <row r="492" spans="1:10" s="401" customFormat="1" ht="12" hidden="1" customHeight="1">
      <c r="A492" s="642">
        <v>122</v>
      </c>
      <c r="B492" s="402"/>
      <c r="C492" s="634"/>
      <c r="D492" s="635"/>
      <c r="E492" s="645"/>
      <c r="F492" s="645"/>
      <c r="G492" s="408"/>
      <c r="H492" s="403"/>
      <c r="I492" s="636"/>
      <c r="J492" s="637"/>
    </row>
    <row r="493" spans="1:10" s="401" customFormat="1" ht="12" hidden="1" customHeight="1">
      <c r="A493" s="643"/>
      <c r="B493" s="402"/>
      <c r="C493" s="634"/>
      <c r="D493" s="635"/>
      <c r="E493" s="646"/>
      <c r="F493" s="646"/>
      <c r="G493" s="360"/>
      <c r="H493" s="403"/>
      <c r="I493" s="636"/>
      <c r="J493" s="637"/>
    </row>
    <row r="494" spans="1:10" s="401" customFormat="1" ht="12" hidden="1" customHeight="1">
      <c r="A494" s="643"/>
      <c r="B494" s="402"/>
      <c r="C494" s="634"/>
      <c r="D494" s="635"/>
      <c r="E494" s="646"/>
      <c r="F494" s="646"/>
      <c r="G494" s="360"/>
      <c r="H494" s="403"/>
      <c r="I494" s="636"/>
      <c r="J494" s="637"/>
    </row>
    <row r="495" spans="1:10" s="401" customFormat="1" ht="12" hidden="1" customHeight="1" thickBot="1">
      <c r="A495" s="644"/>
      <c r="B495" s="405"/>
      <c r="C495" s="638"/>
      <c r="D495" s="639"/>
      <c r="E495" s="647"/>
      <c r="F495" s="647"/>
      <c r="G495" s="410"/>
      <c r="H495" s="403"/>
      <c r="I495" s="640"/>
      <c r="J495" s="641"/>
    </row>
    <row r="496" spans="1:10" s="401" customFormat="1" ht="12" hidden="1" customHeight="1">
      <c r="A496" s="642">
        <v>123</v>
      </c>
      <c r="B496" s="402"/>
      <c r="C496" s="634"/>
      <c r="D496" s="635"/>
      <c r="E496" s="645"/>
      <c r="F496" s="645"/>
      <c r="G496" s="408"/>
      <c r="H496" s="403"/>
      <c r="I496" s="636"/>
      <c r="J496" s="637"/>
    </row>
    <row r="497" spans="1:10" s="401" customFormat="1" ht="12" hidden="1" customHeight="1">
      <c r="A497" s="643"/>
      <c r="B497" s="402"/>
      <c r="C497" s="634"/>
      <c r="D497" s="635"/>
      <c r="E497" s="646"/>
      <c r="F497" s="646"/>
      <c r="G497" s="360"/>
      <c r="H497" s="403"/>
      <c r="I497" s="636"/>
      <c r="J497" s="637"/>
    </row>
    <row r="498" spans="1:10" s="401" customFormat="1" ht="12" hidden="1" customHeight="1">
      <c r="A498" s="643"/>
      <c r="B498" s="402"/>
      <c r="C498" s="634"/>
      <c r="D498" s="635"/>
      <c r="E498" s="646"/>
      <c r="F498" s="646"/>
      <c r="G498" s="360"/>
      <c r="H498" s="403"/>
      <c r="I498" s="636"/>
      <c r="J498" s="637"/>
    </row>
    <row r="499" spans="1:10" s="401" customFormat="1" ht="12" hidden="1" customHeight="1" thickBot="1">
      <c r="A499" s="644"/>
      <c r="B499" s="405"/>
      <c r="C499" s="638"/>
      <c r="D499" s="639"/>
      <c r="E499" s="647"/>
      <c r="F499" s="647"/>
      <c r="G499" s="410"/>
      <c r="H499" s="403"/>
      <c r="I499" s="640"/>
      <c r="J499" s="641"/>
    </row>
    <row r="500" spans="1:10" s="401" customFormat="1" ht="12" hidden="1" customHeight="1">
      <c r="A500" s="642">
        <v>124</v>
      </c>
      <c r="B500" s="402"/>
      <c r="C500" s="634"/>
      <c r="D500" s="635"/>
      <c r="E500" s="645"/>
      <c r="F500" s="645"/>
      <c r="G500" s="408"/>
      <c r="H500" s="403"/>
      <c r="I500" s="636"/>
      <c r="J500" s="637"/>
    </row>
    <row r="501" spans="1:10" s="401" customFormat="1" ht="12" hidden="1" customHeight="1">
      <c r="A501" s="643"/>
      <c r="B501" s="402"/>
      <c r="C501" s="634"/>
      <c r="D501" s="635"/>
      <c r="E501" s="646"/>
      <c r="F501" s="646"/>
      <c r="G501" s="360"/>
      <c r="H501" s="403"/>
      <c r="I501" s="636"/>
      <c r="J501" s="637"/>
    </row>
    <row r="502" spans="1:10" s="401" customFormat="1" ht="12" hidden="1" customHeight="1">
      <c r="A502" s="643"/>
      <c r="B502" s="402"/>
      <c r="C502" s="634"/>
      <c r="D502" s="635"/>
      <c r="E502" s="646"/>
      <c r="F502" s="646"/>
      <c r="G502" s="360"/>
      <c r="H502" s="403"/>
      <c r="I502" s="636"/>
      <c r="J502" s="637"/>
    </row>
    <row r="503" spans="1:10" s="401" customFormat="1" ht="12" hidden="1" customHeight="1" thickBot="1">
      <c r="A503" s="644"/>
      <c r="B503" s="405"/>
      <c r="C503" s="638"/>
      <c r="D503" s="639"/>
      <c r="E503" s="647"/>
      <c r="F503" s="647"/>
      <c r="G503" s="410"/>
      <c r="H503" s="403"/>
      <c r="I503" s="640"/>
      <c r="J503" s="641"/>
    </row>
    <row r="504" spans="1:10" s="401" customFormat="1" ht="12" hidden="1" customHeight="1">
      <c r="A504" s="642">
        <v>125</v>
      </c>
      <c r="B504" s="402"/>
      <c r="C504" s="634"/>
      <c r="D504" s="635"/>
      <c r="E504" s="645"/>
      <c r="F504" s="645"/>
      <c r="G504" s="408"/>
      <c r="H504" s="403"/>
      <c r="I504" s="636"/>
      <c r="J504" s="637"/>
    </row>
    <row r="505" spans="1:10" s="401" customFormat="1" ht="12" hidden="1" customHeight="1">
      <c r="A505" s="643"/>
      <c r="B505" s="402"/>
      <c r="C505" s="634"/>
      <c r="D505" s="635"/>
      <c r="E505" s="646"/>
      <c r="F505" s="646"/>
      <c r="G505" s="360"/>
      <c r="H505" s="403"/>
      <c r="I505" s="636"/>
      <c r="J505" s="637"/>
    </row>
    <row r="506" spans="1:10" s="401" customFormat="1" ht="12" hidden="1" customHeight="1">
      <c r="A506" s="643"/>
      <c r="B506" s="402"/>
      <c r="C506" s="634"/>
      <c r="D506" s="635"/>
      <c r="E506" s="646"/>
      <c r="F506" s="646"/>
      <c r="G506" s="360"/>
      <c r="H506" s="403"/>
      <c r="I506" s="636"/>
      <c r="J506" s="637"/>
    </row>
    <row r="507" spans="1:10" s="401" customFormat="1" ht="12" hidden="1" customHeight="1" thickBot="1">
      <c r="A507" s="644"/>
      <c r="B507" s="405"/>
      <c r="C507" s="638"/>
      <c r="D507" s="639"/>
      <c r="E507" s="647"/>
      <c r="F507" s="647"/>
      <c r="G507" s="410"/>
      <c r="H507" s="403"/>
      <c r="I507" s="640"/>
      <c r="J507" s="641"/>
    </row>
    <row r="508" spans="1:10" ht="15" thickBot="1">
      <c r="A508" s="411"/>
      <c r="B508" s="411"/>
      <c r="C508" s="411"/>
      <c r="D508" s="411"/>
      <c r="E508" s="411"/>
      <c r="F508" s="411"/>
      <c r="G508" s="411"/>
      <c r="H508" s="412">
        <f>SUM(H8:H507)</f>
        <v>0</v>
      </c>
      <c r="I508" s="411"/>
      <c r="J508" s="411"/>
    </row>
    <row r="509" spans="1:10" ht="10.5" customHeight="1">
      <c r="A509" s="375"/>
      <c r="B509" s="375"/>
      <c r="C509" s="370"/>
      <c r="D509" s="664"/>
      <c r="E509" s="664"/>
      <c r="F509" s="664"/>
      <c r="G509" s="664"/>
      <c r="H509" s="413"/>
      <c r="I509" s="413"/>
      <c r="J509" s="413"/>
    </row>
    <row r="510" spans="1:10">
      <c r="A510" s="414" t="s">
        <v>44</v>
      </c>
      <c r="B510" s="414"/>
      <c r="C510" s="415"/>
      <c r="D510" s="415"/>
      <c r="E510" s="415"/>
      <c r="F510" s="415"/>
      <c r="G510" s="415" t="s">
        <v>191</v>
      </c>
      <c r="H510" s="415"/>
      <c r="I510" s="416"/>
      <c r="J510" s="415"/>
    </row>
    <row r="511" spans="1:10">
      <c r="A511" s="417"/>
      <c r="B511" s="417"/>
      <c r="C511" s="417"/>
      <c r="D511" s="417"/>
      <c r="E511" s="417"/>
      <c r="F511" s="417"/>
      <c r="G511" s="417"/>
      <c r="H511" s="417"/>
      <c r="I511" s="417"/>
      <c r="J511" s="417"/>
    </row>
    <row r="512" spans="1:10">
      <c r="A512" s="418"/>
      <c r="B512" s="418"/>
      <c r="C512" s="417"/>
      <c r="D512" s="417"/>
      <c r="E512" s="417"/>
      <c r="F512" s="417"/>
      <c r="G512" s="417"/>
      <c r="H512" s="417"/>
      <c r="I512" s="417"/>
      <c r="J512" s="417"/>
    </row>
    <row r="513" spans="1:10">
      <c r="A513" s="418"/>
      <c r="B513" s="418"/>
      <c r="C513" s="417"/>
      <c r="D513" s="417"/>
      <c r="E513" s="417"/>
      <c r="F513" s="417"/>
      <c r="G513" s="417"/>
      <c r="H513" s="417"/>
      <c r="I513" s="417"/>
      <c r="J513" s="417"/>
    </row>
    <row r="514" spans="1:10">
      <c r="A514" s="419" t="s">
        <v>0</v>
      </c>
      <c r="B514" s="419"/>
      <c r="C514" s="662"/>
      <c r="D514" s="662"/>
      <c r="E514" s="662"/>
      <c r="F514" s="662"/>
      <c r="G514" s="662"/>
      <c r="H514" s="467"/>
      <c r="I514" s="467"/>
      <c r="J514" s="467"/>
    </row>
    <row r="515" spans="1:10" ht="15" thickBot="1"/>
    <row r="516" spans="1:10" ht="45" customHeight="1" thickBot="1">
      <c r="A516" s="625" t="s">
        <v>201</v>
      </c>
      <c r="B516" s="663"/>
      <c r="C516" s="663"/>
      <c r="D516" s="663"/>
      <c r="E516" s="663"/>
      <c r="F516" s="663"/>
      <c r="G516" s="663"/>
      <c r="H516" s="663"/>
      <c r="I516" s="663"/>
      <c r="J516" s="663"/>
    </row>
  </sheetData>
  <sheetProtection algorithmName="SHA-512" hashValue="/htDfq74UBjGWNvaAzrwmNBT4SGlZc+RZSmIYvlFWohfDfsoBYeNpRipqcZQEov8jqsQRUztOLp2oQ77fNX9Ww==" saltValue="hM0MTrQxtFK9+JdxI/nLzg==" spinCount="100000" sheet="1" formatCells="0" formatColumns="0" formatRows="0"/>
  <mergeCells count="1387">
    <mergeCell ref="C514:G514"/>
    <mergeCell ref="A516:J516"/>
    <mergeCell ref="I505:J505"/>
    <mergeCell ref="C506:D506"/>
    <mergeCell ref="I506:J506"/>
    <mergeCell ref="C507:D507"/>
    <mergeCell ref="I507:J507"/>
    <mergeCell ref="D509:G509"/>
    <mergeCell ref="C502:D502"/>
    <mergeCell ref="I502:J502"/>
    <mergeCell ref="C503:D503"/>
    <mergeCell ref="I503:J503"/>
    <mergeCell ref="A504:A507"/>
    <mergeCell ref="C504:D504"/>
    <mergeCell ref="E504:E507"/>
    <mergeCell ref="F504:F507"/>
    <mergeCell ref="I504:J504"/>
    <mergeCell ref="C505:D505"/>
    <mergeCell ref="C490:D490"/>
    <mergeCell ref="I490:J490"/>
    <mergeCell ref="C491:D491"/>
    <mergeCell ref="I498:J498"/>
    <mergeCell ref="C499:D499"/>
    <mergeCell ref="I499:J499"/>
    <mergeCell ref="A500:A503"/>
    <mergeCell ref="C500:D500"/>
    <mergeCell ref="E500:E503"/>
    <mergeCell ref="F500:F503"/>
    <mergeCell ref="I500:J500"/>
    <mergeCell ref="C501:D501"/>
    <mergeCell ref="I501:J501"/>
    <mergeCell ref="C495:D495"/>
    <mergeCell ref="I495:J495"/>
    <mergeCell ref="A496:A499"/>
    <mergeCell ref="C496:D496"/>
    <mergeCell ref="E496:E499"/>
    <mergeCell ref="F496:F499"/>
    <mergeCell ref="I496:J496"/>
    <mergeCell ref="C497:D497"/>
    <mergeCell ref="I497:J497"/>
    <mergeCell ref="C498:D498"/>
    <mergeCell ref="C486:D486"/>
    <mergeCell ref="I486:J486"/>
    <mergeCell ref="C487:D487"/>
    <mergeCell ref="I487:J487"/>
    <mergeCell ref="A484:A487"/>
    <mergeCell ref="C484:D484"/>
    <mergeCell ref="E484:E487"/>
    <mergeCell ref="F484:F487"/>
    <mergeCell ref="I484:J484"/>
    <mergeCell ref="C485:D485"/>
    <mergeCell ref="I485:J485"/>
    <mergeCell ref="C481:D481"/>
    <mergeCell ref="I481:J481"/>
    <mergeCell ref="C482:D482"/>
    <mergeCell ref="I482:J482"/>
    <mergeCell ref="I491:J491"/>
    <mergeCell ref="A492:A495"/>
    <mergeCell ref="C492:D492"/>
    <mergeCell ref="E492:E495"/>
    <mergeCell ref="F492:F495"/>
    <mergeCell ref="I492:J492"/>
    <mergeCell ref="C493:D493"/>
    <mergeCell ref="I493:J493"/>
    <mergeCell ref="C494:D494"/>
    <mergeCell ref="I494:J494"/>
    <mergeCell ref="A488:A491"/>
    <mergeCell ref="C488:D488"/>
    <mergeCell ref="E488:E491"/>
    <mergeCell ref="F488:F491"/>
    <mergeCell ref="I488:J488"/>
    <mergeCell ref="C489:D489"/>
    <mergeCell ref="I489:J489"/>
    <mergeCell ref="I478:J478"/>
    <mergeCell ref="C479:D479"/>
    <mergeCell ref="I479:J479"/>
    <mergeCell ref="A480:A483"/>
    <mergeCell ref="C480:D480"/>
    <mergeCell ref="E480:E483"/>
    <mergeCell ref="F480:F483"/>
    <mergeCell ref="I480:J480"/>
    <mergeCell ref="C483:D483"/>
    <mergeCell ref="I483:J483"/>
    <mergeCell ref="C475:D475"/>
    <mergeCell ref="I475:J475"/>
    <mergeCell ref="A476:A479"/>
    <mergeCell ref="C476:D476"/>
    <mergeCell ref="E476:E479"/>
    <mergeCell ref="F476:F479"/>
    <mergeCell ref="I476:J476"/>
    <mergeCell ref="C477:D477"/>
    <mergeCell ref="I477:J477"/>
    <mergeCell ref="C478:D478"/>
    <mergeCell ref="I471:J471"/>
    <mergeCell ref="A472:A475"/>
    <mergeCell ref="C472:D472"/>
    <mergeCell ref="E472:E475"/>
    <mergeCell ref="F472:F475"/>
    <mergeCell ref="I472:J472"/>
    <mergeCell ref="C473:D473"/>
    <mergeCell ref="I473:J473"/>
    <mergeCell ref="C474:D474"/>
    <mergeCell ref="I474:J474"/>
    <mergeCell ref="A468:A471"/>
    <mergeCell ref="C468:D468"/>
    <mergeCell ref="E468:E471"/>
    <mergeCell ref="F468:F471"/>
    <mergeCell ref="I468:J468"/>
    <mergeCell ref="C469:D469"/>
    <mergeCell ref="I469:J469"/>
    <mergeCell ref="C470:D470"/>
    <mergeCell ref="I470:J470"/>
    <mergeCell ref="C471:D471"/>
    <mergeCell ref="C465:D465"/>
    <mergeCell ref="I465:J465"/>
    <mergeCell ref="C466:D466"/>
    <mergeCell ref="I466:J466"/>
    <mergeCell ref="C467:D467"/>
    <mergeCell ref="I467:J467"/>
    <mergeCell ref="I461:J461"/>
    <mergeCell ref="C462:D462"/>
    <mergeCell ref="I462:J462"/>
    <mergeCell ref="C463:D463"/>
    <mergeCell ref="I463:J463"/>
    <mergeCell ref="A464:A467"/>
    <mergeCell ref="C464:D464"/>
    <mergeCell ref="E464:E467"/>
    <mergeCell ref="F464:F467"/>
    <mergeCell ref="I464:J464"/>
    <mergeCell ref="C458:D458"/>
    <mergeCell ref="I458:J458"/>
    <mergeCell ref="C459:D459"/>
    <mergeCell ref="I459:J459"/>
    <mergeCell ref="A460:A463"/>
    <mergeCell ref="C460:D460"/>
    <mergeCell ref="E460:E463"/>
    <mergeCell ref="F460:F463"/>
    <mergeCell ref="I460:J460"/>
    <mergeCell ref="C461:D461"/>
    <mergeCell ref="I454:J454"/>
    <mergeCell ref="C455:D455"/>
    <mergeCell ref="I455:J455"/>
    <mergeCell ref="A456:A459"/>
    <mergeCell ref="C456:D456"/>
    <mergeCell ref="E456:E459"/>
    <mergeCell ref="F456:F459"/>
    <mergeCell ref="I456:J456"/>
    <mergeCell ref="C457:D457"/>
    <mergeCell ref="I457:J457"/>
    <mergeCell ref="C451:D451"/>
    <mergeCell ref="I451:J451"/>
    <mergeCell ref="A452:A455"/>
    <mergeCell ref="C452:D452"/>
    <mergeCell ref="E452:E455"/>
    <mergeCell ref="F452:F455"/>
    <mergeCell ref="I452:J452"/>
    <mergeCell ref="C453:D453"/>
    <mergeCell ref="I453:J453"/>
    <mergeCell ref="C454:D454"/>
    <mergeCell ref="I447:J447"/>
    <mergeCell ref="A448:A451"/>
    <mergeCell ref="C448:D448"/>
    <mergeCell ref="E448:E451"/>
    <mergeCell ref="F448:F451"/>
    <mergeCell ref="I448:J448"/>
    <mergeCell ref="C449:D449"/>
    <mergeCell ref="I449:J449"/>
    <mergeCell ref="C450:D450"/>
    <mergeCell ref="I450:J450"/>
    <mergeCell ref="A444:A447"/>
    <mergeCell ref="C444:D444"/>
    <mergeCell ref="E444:E447"/>
    <mergeCell ref="F444:F447"/>
    <mergeCell ref="I444:J444"/>
    <mergeCell ref="C445:D445"/>
    <mergeCell ref="I445:J445"/>
    <mergeCell ref="C446:D446"/>
    <mergeCell ref="I446:J446"/>
    <mergeCell ref="C447:D447"/>
    <mergeCell ref="C441:D441"/>
    <mergeCell ref="I441:J441"/>
    <mergeCell ref="C442:D442"/>
    <mergeCell ref="I442:J442"/>
    <mergeCell ref="C443:D443"/>
    <mergeCell ref="I443:J443"/>
    <mergeCell ref="I437:J437"/>
    <mergeCell ref="C438:D438"/>
    <mergeCell ref="I438:J438"/>
    <mergeCell ref="C439:D439"/>
    <mergeCell ref="I439:J439"/>
    <mergeCell ref="A440:A443"/>
    <mergeCell ref="C440:D440"/>
    <mergeCell ref="E440:E443"/>
    <mergeCell ref="F440:F443"/>
    <mergeCell ref="I440:J440"/>
    <mergeCell ref="C434:D434"/>
    <mergeCell ref="I434:J434"/>
    <mergeCell ref="C435:D435"/>
    <mergeCell ref="I435:J435"/>
    <mergeCell ref="A436:A439"/>
    <mergeCell ref="C436:D436"/>
    <mergeCell ref="E436:E439"/>
    <mergeCell ref="F436:F439"/>
    <mergeCell ref="I436:J436"/>
    <mergeCell ref="C437:D437"/>
    <mergeCell ref="I430:J430"/>
    <mergeCell ref="C431:D431"/>
    <mergeCell ref="I431:J431"/>
    <mergeCell ref="A432:A435"/>
    <mergeCell ref="C432:D432"/>
    <mergeCell ref="E432:E435"/>
    <mergeCell ref="F432:F435"/>
    <mergeCell ref="I432:J432"/>
    <mergeCell ref="C433:D433"/>
    <mergeCell ref="I433:J433"/>
    <mergeCell ref="C427:D427"/>
    <mergeCell ref="I427:J427"/>
    <mergeCell ref="A428:A431"/>
    <mergeCell ref="C428:D428"/>
    <mergeCell ref="E428:E431"/>
    <mergeCell ref="F428:F431"/>
    <mergeCell ref="I428:J428"/>
    <mergeCell ref="C429:D429"/>
    <mergeCell ref="I429:J429"/>
    <mergeCell ref="C430:D430"/>
    <mergeCell ref="I423:J423"/>
    <mergeCell ref="A424:A427"/>
    <mergeCell ref="C424:D424"/>
    <mergeCell ref="E424:E427"/>
    <mergeCell ref="F424:F427"/>
    <mergeCell ref="I424:J424"/>
    <mergeCell ref="C425:D425"/>
    <mergeCell ref="I425:J425"/>
    <mergeCell ref="C426:D426"/>
    <mergeCell ref="I426:J426"/>
    <mergeCell ref="A420:A423"/>
    <mergeCell ref="C420:D420"/>
    <mergeCell ref="E420:E423"/>
    <mergeCell ref="F420:F423"/>
    <mergeCell ref="I420:J420"/>
    <mergeCell ref="C421:D421"/>
    <mergeCell ref="I421:J421"/>
    <mergeCell ref="C422:D422"/>
    <mergeCell ref="I422:J422"/>
    <mergeCell ref="C423:D423"/>
    <mergeCell ref="C417:D417"/>
    <mergeCell ref="I417:J417"/>
    <mergeCell ref="C418:D418"/>
    <mergeCell ref="I418:J418"/>
    <mergeCell ref="C419:D419"/>
    <mergeCell ref="I419:J419"/>
    <mergeCell ref="I413:J413"/>
    <mergeCell ref="C414:D414"/>
    <mergeCell ref="I414:J414"/>
    <mergeCell ref="C415:D415"/>
    <mergeCell ref="I415:J415"/>
    <mergeCell ref="A416:A419"/>
    <mergeCell ref="C416:D416"/>
    <mergeCell ref="E416:E419"/>
    <mergeCell ref="F416:F419"/>
    <mergeCell ref="I416:J416"/>
    <mergeCell ref="C410:D410"/>
    <mergeCell ref="I410:J410"/>
    <mergeCell ref="C411:D411"/>
    <mergeCell ref="I411:J411"/>
    <mergeCell ref="A412:A415"/>
    <mergeCell ref="C412:D412"/>
    <mergeCell ref="E412:E415"/>
    <mergeCell ref="F412:F415"/>
    <mergeCell ref="I412:J412"/>
    <mergeCell ref="C413:D413"/>
    <mergeCell ref="I406:J406"/>
    <mergeCell ref="C407:D407"/>
    <mergeCell ref="I407:J407"/>
    <mergeCell ref="A408:A411"/>
    <mergeCell ref="C408:D408"/>
    <mergeCell ref="E408:E411"/>
    <mergeCell ref="F408:F411"/>
    <mergeCell ref="I408:J408"/>
    <mergeCell ref="C409:D409"/>
    <mergeCell ref="I409:J409"/>
    <mergeCell ref="C403:D403"/>
    <mergeCell ref="I403:J403"/>
    <mergeCell ref="A404:A407"/>
    <mergeCell ref="C404:D404"/>
    <mergeCell ref="E404:E407"/>
    <mergeCell ref="F404:F407"/>
    <mergeCell ref="I404:J404"/>
    <mergeCell ref="C405:D405"/>
    <mergeCell ref="I405:J405"/>
    <mergeCell ref="C406:D406"/>
    <mergeCell ref="I399:J399"/>
    <mergeCell ref="A400:A403"/>
    <mergeCell ref="C400:D400"/>
    <mergeCell ref="E400:E403"/>
    <mergeCell ref="F400:F403"/>
    <mergeCell ref="I400:J400"/>
    <mergeCell ref="C401:D401"/>
    <mergeCell ref="I401:J401"/>
    <mergeCell ref="C402:D402"/>
    <mergeCell ref="I402:J402"/>
    <mergeCell ref="A396:A399"/>
    <mergeCell ref="C396:D396"/>
    <mergeCell ref="E396:E399"/>
    <mergeCell ref="F396:F399"/>
    <mergeCell ref="I396:J396"/>
    <mergeCell ref="C397:D397"/>
    <mergeCell ref="I397:J397"/>
    <mergeCell ref="C398:D398"/>
    <mergeCell ref="I398:J398"/>
    <mergeCell ref="C399:D399"/>
    <mergeCell ref="C393:D393"/>
    <mergeCell ref="I393:J393"/>
    <mergeCell ref="C394:D394"/>
    <mergeCell ref="I394:J394"/>
    <mergeCell ref="C395:D395"/>
    <mergeCell ref="I395:J395"/>
    <mergeCell ref="I389:J389"/>
    <mergeCell ref="C390:D390"/>
    <mergeCell ref="I390:J390"/>
    <mergeCell ref="C391:D391"/>
    <mergeCell ref="I391:J391"/>
    <mergeCell ref="A392:A395"/>
    <mergeCell ref="C392:D392"/>
    <mergeCell ref="E392:E395"/>
    <mergeCell ref="F392:F395"/>
    <mergeCell ref="I392:J392"/>
    <mergeCell ref="C386:D386"/>
    <mergeCell ref="I386:J386"/>
    <mergeCell ref="C387:D387"/>
    <mergeCell ref="I387:J387"/>
    <mergeCell ref="A388:A391"/>
    <mergeCell ref="C388:D388"/>
    <mergeCell ref="E388:E391"/>
    <mergeCell ref="F388:F391"/>
    <mergeCell ref="I388:J388"/>
    <mergeCell ref="C389:D389"/>
    <mergeCell ref="I382:J382"/>
    <mergeCell ref="C383:D383"/>
    <mergeCell ref="I383:J383"/>
    <mergeCell ref="A384:A387"/>
    <mergeCell ref="C384:D384"/>
    <mergeCell ref="E384:E387"/>
    <mergeCell ref="F384:F387"/>
    <mergeCell ref="I384:J384"/>
    <mergeCell ref="C385:D385"/>
    <mergeCell ref="I385:J385"/>
    <mergeCell ref="C379:D379"/>
    <mergeCell ref="I379:J379"/>
    <mergeCell ref="A380:A383"/>
    <mergeCell ref="C380:D380"/>
    <mergeCell ref="E380:E383"/>
    <mergeCell ref="F380:F383"/>
    <mergeCell ref="I380:J380"/>
    <mergeCell ref="C381:D381"/>
    <mergeCell ref="I381:J381"/>
    <mergeCell ref="C382:D382"/>
    <mergeCell ref="I375:J375"/>
    <mergeCell ref="A376:A379"/>
    <mergeCell ref="C376:D376"/>
    <mergeCell ref="E376:E379"/>
    <mergeCell ref="F376:F379"/>
    <mergeCell ref="I376:J376"/>
    <mergeCell ref="C377:D377"/>
    <mergeCell ref="I377:J377"/>
    <mergeCell ref="C378:D378"/>
    <mergeCell ref="I378:J378"/>
    <mergeCell ref="A372:A375"/>
    <mergeCell ref="C372:D372"/>
    <mergeCell ref="E372:E375"/>
    <mergeCell ref="F372:F375"/>
    <mergeCell ref="I372:J372"/>
    <mergeCell ref="C373:D373"/>
    <mergeCell ref="I373:J373"/>
    <mergeCell ref="C374:D374"/>
    <mergeCell ref="I374:J374"/>
    <mergeCell ref="C375:D375"/>
    <mergeCell ref="C371:D371"/>
    <mergeCell ref="I371:J371"/>
    <mergeCell ref="I366:J366"/>
    <mergeCell ref="C367:D367"/>
    <mergeCell ref="I367:J367"/>
    <mergeCell ref="A368:A371"/>
    <mergeCell ref="C368:D368"/>
    <mergeCell ref="E368:E371"/>
    <mergeCell ref="F368:F371"/>
    <mergeCell ref="I368:J368"/>
    <mergeCell ref="A364:A367"/>
    <mergeCell ref="C364:D364"/>
    <mergeCell ref="E364:E367"/>
    <mergeCell ref="F364:F367"/>
    <mergeCell ref="I364:J364"/>
    <mergeCell ref="C365:D365"/>
    <mergeCell ref="I365:J365"/>
    <mergeCell ref="C366:D366"/>
    <mergeCell ref="C354:D354"/>
    <mergeCell ref="I361:J361"/>
    <mergeCell ref="C362:D362"/>
    <mergeCell ref="I362:J362"/>
    <mergeCell ref="C363:D363"/>
    <mergeCell ref="I363:J363"/>
    <mergeCell ref="C359:D359"/>
    <mergeCell ref="I359:J359"/>
    <mergeCell ref="A360:A363"/>
    <mergeCell ref="C360:D360"/>
    <mergeCell ref="E360:E363"/>
    <mergeCell ref="F360:F363"/>
    <mergeCell ref="I360:J360"/>
    <mergeCell ref="C361:D361"/>
    <mergeCell ref="C369:D369"/>
    <mergeCell ref="I369:J369"/>
    <mergeCell ref="C370:D370"/>
    <mergeCell ref="I370:J370"/>
    <mergeCell ref="I349:J349"/>
    <mergeCell ref="C350:D350"/>
    <mergeCell ref="I350:J350"/>
    <mergeCell ref="C351:D351"/>
    <mergeCell ref="I351:J351"/>
    <mergeCell ref="C347:D347"/>
    <mergeCell ref="I347:J347"/>
    <mergeCell ref="A348:A351"/>
    <mergeCell ref="C348:D348"/>
    <mergeCell ref="E348:E351"/>
    <mergeCell ref="F348:F351"/>
    <mergeCell ref="I348:J348"/>
    <mergeCell ref="C349:D349"/>
    <mergeCell ref="C357:D357"/>
    <mergeCell ref="I357:J357"/>
    <mergeCell ref="C358:D358"/>
    <mergeCell ref="I358:J358"/>
    <mergeCell ref="I354:J354"/>
    <mergeCell ref="C355:D355"/>
    <mergeCell ref="I355:J355"/>
    <mergeCell ref="A356:A359"/>
    <mergeCell ref="C356:D356"/>
    <mergeCell ref="E356:E359"/>
    <mergeCell ref="F356:F359"/>
    <mergeCell ref="I356:J356"/>
    <mergeCell ref="A352:A355"/>
    <mergeCell ref="C352:D352"/>
    <mergeCell ref="E352:E355"/>
    <mergeCell ref="F352:F355"/>
    <mergeCell ref="I352:J352"/>
    <mergeCell ref="C353:D353"/>
    <mergeCell ref="I353:J353"/>
    <mergeCell ref="C346:D346"/>
    <mergeCell ref="I346:J346"/>
    <mergeCell ref="I342:J342"/>
    <mergeCell ref="C343:D343"/>
    <mergeCell ref="I343:J343"/>
    <mergeCell ref="A344:A347"/>
    <mergeCell ref="C344:D344"/>
    <mergeCell ref="E344:E347"/>
    <mergeCell ref="F344:F347"/>
    <mergeCell ref="I344:J344"/>
    <mergeCell ref="A340:A343"/>
    <mergeCell ref="C340:D340"/>
    <mergeCell ref="E340:E343"/>
    <mergeCell ref="F340:F343"/>
    <mergeCell ref="I340:J340"/>
    <mergeCell ref="C341:D341"/>
    <mergeCell ref="I341:J341"/>
    <mergeCell ref="C342:D342"/>
    <mergeCell ref="I329:J329"/>
    <mergeCell ref="C330:D330"/>
    <mergeCell ref="I337:J337"/>
    <mergeCell ref="C338:D338"/>
    <mergeCell ref="I338:J338"/>
    <mergeCell ref="C339:D339"/>
    <mergeCell ref="I339:J339"/>
    <mergeCell ref="C335:D335"/>
    <mergeCell ref="I335:J335"/>
    <mergeCell ref="A336:A339"/>
    <mergeCell ref="C336:D336"/>
    <mergeCell ref="E336:E339"/>
    <mergeCell ref="F336:F339"/>
    <mergeCell ref="I336:J336"/>
    <mergeCell ref="C337:D337"/>
    <mergeCell ref="C345:D345"/>
    <mergeCell ref="I345:J345"/>
    <mergeCell ref="C318:D318"/>
    <mergeCell ref="I325:J325"/>
    <mergeCell ref="C326:D326"/>
    <mergeCell ref="I326:J326"/>
    <mergeCell ref="C327:D327"/>
    <mergeCell ref="I327:J327"/>
    <mergeCell ref="C323:D323"/>
    <mergeCell ref="I323:J323"/>
    <mergeCell ref="A324:A327"/>
    <mergeCell ref="C324:D324"/>
    <mergeCell ref="E324:E327"/>
    <mergeCell ref="F324:F327"/>
    <mergeCell ref="I324:J324"/>
    <mergeCell ref="C325:D325"/>
    <mergeCell ref="C333:D333"/>
    <mergeCell ref="I333:J333"/>
    <mergeCell ref="C334:D334"/>
    <mergeCell ref="I334:J334"/>
    <mergeCell ref="I330:J330"/>
    <mergeCell ref="C331:D331"/>
    <mergeCell ref="I331:J331"/>
    <mergeCell ref="A332:A335"/>
    <mergeCell ref="C332:D332"/>
    <mergeCell ref="E332:E335"/>
    <mergeCell ref="F332:F335"/>
    <mergeCell ref="I332:J332"/>
    <mergeCell ref="A328:A331"/>
    <mergeCell ref="C328:D328"/>
    <mergeCell ref="E328:E331"/>
    <mergeCell ref="F328:F331"/>
    <mergeCell ref="I328:J328"/>
    <mergeCell ref="C329:D329"/>
    <mergeCell ref="I313:J313"/>
    <mergeCell ref="C314:D314"/>
    <mergeCell ref="I314:J314"/>
    <mergeCell ref="C315:D315"/>
    <mergeCell ref="I315:J315"/>
    <mergeCell ref="C311:D311"/>
    <mergeCell ref="I311:J311"/>
    <mergeCell ref="A312:A315"/>
    <mergeCell ref="C312:D312"/>
    <mergeCell ref="E312:E315"/>
    <mergeCell ref="F312:F315"/>
    <mergeCell ref="I312:J312"/>
    <mergeCell ref="C313:D313"/>
    <mergeCell ref="C321:D321"/>
    <mergeCell ref="I321:J321"/>
    <mergeCell ref="C322:D322"/>
    <mergeCell ref="I322:J322"/>
    <mergeCell ref="I318:J318"/>
    <mergeCell ref="C319:D319"/>
    <mergeCell ref="I319:J319"/>
    <mergeCell ref="A320:A323"/>
    <mergeCell ref="C320:D320"/>
    <mergeCell ref="E320:E323"/>
    <mergeCell ref="F320:F323"/>
    <mergeCell ref="I320:J320"/>
    <mergeCell ref="A316:A319"/>
    <mergeCell ref="C316:D316"/>
    <mergeCell ref="E316:E319"/>
    <mergeCell ref="F316:F319"/>
    <mergeCell ref="I316:J316"/>
    <mergeCell ref="C317:D317"/>
    <mergeCell ref="I317:J317"/>
    <mergeCell ref="C310:D310"/>
    <mergeCell ref="I310:J310"/>
    <mergeCell ref="I306:J306"/>
    <mergeCell ref="C307:D307"/>
    <mergeCell ref="I307:J307"/>
    <mergeCell ref="A308:A311"/>
    <mergeCell ref="C308:D308"/>
    <mergeCell ref="E308:E311"/>
    <mergeCell ref="F308:F311"/>
    <mergeCell ref="I308:J308"/>
    <mergeCell ref="A304:A307"/>
    <mergeCell ref="C304:D304"/>
    <mergeCell ref="E304:E307"/>
    <mergeCell ref="F304:F307"/>
    <mergeCell ref="I304:J304"/>
    <mergeCell ref="C305:D305"/>
    <mergeCell ref="I305:J305"/>
    <mergeCell ref="C306:D306"/>
    <mergeCell ref="I293:J293"/>
    <mergeCell ref="C294:D294"/>
    <mergeCell ref="I301:J301"/>
    <mergeCell ref="C302:D302"/>
    <mergeCell ref="I302:J302"/>
    <mergeCell ref="C303:D303"/>
    <mergeCell ref="I303:J303"/>
    <mergeCell ref="C299:D299"/>
    <mergeCell ref="I299:J299"/>
    <mergeCell ref="A300:A303"/>
    <mergeCell ref="C300:D300"/>
    <mergeCell ref="E300:E303"/>
    <mergeCell ref="F300:F303"/>
    <mergeCell ref="I300:J300"/>
    <mergeCell ref="C301:D301"/>
    <mergeCell ref="C309:D309"/>
    <mergeCell ref="I309:J309"/>
    <mergeCell ref="C282:D282"/>
    <mergeCell ref="I289:J289"/>
    <mergeCell ref="C290:D290"/>
    <mergeCell ref="I290:J290"/>
    <mergeCell ref="C291:D291"/>
    <mergeCell ref="I291:J291"/>
    <mergeCell ref="C287:D287"/>
    <mergeCell ref="I287:J287"/>
    <mergeCell ref="A288:A291"/>
    <mergeCell ref="C288:D288"/>
    <mergeCell ref="E288:E291"/>
    <mergeCell ref="F288:F291"/>
    <mergeCell ref="I288:J288"/>
    <mergeCell ref="C289:D289"/>
    <mergeCell ref="C297:D297"/>
    <mergeCell ref="I297:J297"/>
    <mergeCell ref="C298:D298"/>
    <mergeCell ref="I298:J298"/>
    <mergeCell ref="I294:J294"/>
    <mergeCell ref="C295:D295"/>
    <mergeCell ref="I295:J295"/>
    <mergeCell ref="A296:A299"/>
    <mergeCell ref="C296:D296"/>
    <mergeCell ref="E296:E299"/>
    <mergeCell ref="F296:F299"/>
    <mergeCell ref="I296:J296"/>
    <mergeCell ref="A292:A295"/>
    <mergeCell ref="C292:D292"/>
    <mergeCell ref="E292:E295"/>
    <mergeCell ref="F292:F295"/>
    <mergeCell ref="I292:J292"/>
    <mergeCell ref="C293:D293"/>
    <mergeCell ref="I277:J277"/>
    <mergeCell ref="C278:D278"/>
    <mergeCell ref="I278:J278"/>
    <mergeCell ref="C279:D279"/>
    <mergeCell ref="I279:J279"/>
    <mergeCell ref="C275:D275"/>
    <mergeCell ref="I275:J275"/>
    <mergeCell ref="A276:A279"/>
    <mergeCell ref="C276:D276"/>
    <mergeCell ref="E276:E279"/>
    <mergeCell ref="F276:F279"/>
    <mergeCell ref="I276:J276"/>
    <mergeCell ref="C277:D277"/>
    <mergeCell ref="C285:D285"/>
    <mergeCell ref="I285:J285"/>
    <mergeCell ref="C286:D286"/>
    <mergeCell ref="I286:J286"/>
    <mergeCell ref="I282:J282"/>
    <mergeCell ref="C283:D283"/>
    <mergeCell ref="I283:J283"/>
    <mergeCell ref="A284:A287"/>
    <mergeCell ref="C284:D284"/>
    <mergeCell ref="E284:E287"/>
    <mergeCell ref="F284:F287"/>
    <mergeCell ref="I284:J284"/>
    <mergeCell ref="A280:A283"/>
    <mergeCell ref="C280:D280"/>
    <mergeCell ref="E280:E283"/>
    <mergeCell ref="F280:F283"/>
    <mergeCell ref="I280:J280"/>
    <mergeCell ref="C281:D281"/>
    <mergeCell ref="I281:J281"/>
    <mergeCell ref="C274:D274"/>
    <mergeCell ref="I274:J274"/>
    <mergeCell ref="I270:J270"/>
    <mergeCell ref="C271:D271"/>
    <mergeCell ref="I271:J271"/>
    <mergeCell ref="A272:A275"/>
    <mergeCell ref="C272:D272"/>
    <mergeCell ref="E272:E275"/>
    <mergeCell ref="F272:F275"/>
    <mergeCell ref="I272:J272"/>
    <mergeCell ref="A268:A271"/>
    <mergeCell ref="C268:D268"/>
    <mergeCell ref="E268:E271"/>
    <mergeCell ref="F268:F271"/>
    <mergeCell ref="I268:J268"/>
    <mergeCell ref="C269:D269"/>
    <mergeCell ref="I269:J269"/>
    <mergeCell ref="C270:D270"/>
    <mergeCell ref="C266:D266"/>
    <mergeCell ref="I266:J266"/>
    <mergeCell ref="C267:D267"/>
    <mergeCell ref="I267:J267"/>
    <mergeCell ref="A264:A267"/>
    <mergeCell ref="C264:D264"/>
    <mergeCell ref="E264:E267"/>
    <mergeCell ref="F264:F267"/>
    <mergeCell ref="I264:J264"/>
    <mergeCell ref="C265:D265"/>
    <mergeCell ref="I265:J265"/>
    <mergeCell ref="C261:D261"/>
    <mergeCell ref="I261:J261"/>
    <mergeCell ref="C262:D262"/>
    <mergeCell ref="I262:J262"/>
    <mergeCell ref="C273:D273"/>
    <mergeCell ref="I273:J273"/>
    <mergeCell ref="I258:J258"/>
    <mergeCell ref="C259:D259"/>
    <mergeCell ref="I259:J259"/>
    <mergeCell ref="A260:A263"/>
    <mergeCell ref="C260:D260"/>
    <mergeCell ref="E260:E263"/>
    <mergeCell ref="F260:F263"/>
    <mergeCell ref="I260:J260"/>
    <mergeCell ref="C263:D263"/>
    <mergeCell ref="I263:J263"/>
    <mergeCell ref="C255:D255"/>
    <mergeCell ref="I255:J255"/>
    <mergeCell ref="A256:A259"/>
    <mergeCell ref="C256:D256"/>
    <mergeCell ref="E256:E259"/>
    <mergeCell ref="F256:F259"/>
    <mergeCell ref="I256:J256"/>
    <mergeCell ref="C257:D257"/>
    <mergeCell ref="I257:J257"/>
    <mergeCell ref="C258:D258"/>
    <mergeCell ref="I251:J251"/>
    <mergeCell ref="A252:A255"/>
    <mergeCell ref="C252:D252"/>
    <mergeCell ref="E252:E255"/>
    <mergeCell ref="F252:F255"/>
    <mergeCell ref="I252:J252"/>
    <mergeCell ref="C253:D253"/>
    <mergeCell ref="I253:J253"/>
    <mergeCell ref="C254:D254"/>
    <mergeCell ref="I254:J254"/>
    <mergeCell ref="A248:A251"/>
    <mergeCell ref="C248:D248"/>
    <mergeCell ref="E248:E251"/>
    <mergeCell ref="F248:F251"/>
    <mergeCell ref="I248:J248"/>
    <mergeCell ref="C249:D249"/>
    <mergeCell ref="I249:J249"/>
    <mergeCell ref="C250:D250"/>
    <mergeCell ref="I250:J250"/>
    <mergeCell ref="C251:D251"/>
    <mergeCell ref="C245:D245"/>
    <mergeCell ref="I245:J245"/>
    <mergeCell ref="C246:D246"/>
    <mergeCell ref="I246:J246"/>
    <mergeCell ref="C247:D247"/>
    <mergeCell ref="I247:J247"/>
    <mergeCell ref="I241:J241"/>
    <mergeCell ref="C242:D242"/>
    <mergeCell ref="I242:J242"/>
    <mergeCell ref="C243:D243"/>
    <mergeCell ref="I243:J243"/>
    <mergeCell ref="A244:A247"/>
    <mergeCell ref="C244:D244"/>
    <mergeCell ref="E244:E247"/>
    <mergeCell ref="F244:F247"/>
    <mergeCell ref="I244:J244"/>
    <mergeCell ref="C238:D238"/>
    <mergeCell ref="I238:J238"/>
    <mergeCell ref="C239:D239"/>
    <mergeCell ref="I239:J239"/>
    <mergeCell ref="A240:A243"/>
    <mergeCell ref="C240:D240"/>
    <mergeCell ref="E240:E243"/>
    <mergeCell ref="F240:F243"/>
    <mergeCell ref="I240:J240"/>
    <mergeCell ref="C241:D241"/>
    <mergeCell ref="I226:J226"/>
    <mergeCell ref="C227:D227"/>
    <mergeCell ref="I234:J234"/>
    <mergeCell ref="C235:D235"/>
    <mergeCell ref="I235:J235"/>
    <mergeCell ref="A236:A239"/>
    <mergeCell ref="C236:D236"/>
    <mergeCell ref="E236:E239"/>
    <mergeCell ref="F236:F239"/>
    <mergeCell ref="I236:J236"/>
    <mergeCell ref="C237:D237"/>
    <mergeCell ref="I237:J237"/>
    <mergeCell ref="C231:D231"/>
    <mergeCell ref="I231:J231"/>
    <mergeCell ref="A232:A235"/>
    <mergeCell ref="C232:D232"/>
    <mergeCell ref="E232:E235"/>
    <mergeCell ref="F232:F235"/>
    <mergeCell ref="I232:J232"/>
    <mergeCell ref="C233:D233"/>
    <mergeCell ref="I233:J233"/>
    <mergeCell ref="C234:D234"/>
    <mergeCell ref="C214:D214"/>
    <mergeCell ref="I221:J221"/>
    <mergeCell ref="C222:D222"/>
    <mergeCell ref="I222:J222"/>
    <mergeCell ref="C223:D223"/>
    <mergeCell ref="I223:J223"/>
    <mergeCell ref="C219:D219"/>
    <mergeCell ref="I219:J219"/>
    <mergeCell ref="A220:A223"/>
    <mergeCell ref="C220:D220"/>
    <mergeCell ref="E220:E223"/>
    <mergeCell ref="F220:F223"/>
    <mergeCell ref="I220:J220"/>
    <mergeCell ref="C221:D221"/>
    <mergeCell ref="I227:J227"/>
    <mergeCell ref="A228:A231"/>
    <mergeCell ref="C228:D228"/>
    <mergeCell ref="E228:E231"/>
    <mergeCell ref="F228:F231"/>
    <mergeCell ref="I228:J228"/>
    <mergeCell ref="C229:D229"/>
    <mergeCell ref="I229:J229"/>
    <mergeCell ref="C230:D230"/>
    <mergeCell ref="I230:J230"/>
    <mergeCell ref="A224:A227"/>
    <mergeCell ref="C224:D224"/>
    <mergeCell ref="E224:E227"/>
    <mergeCell ref="F224:F227"/>
    <mergeCell ref="I224:J224"/>
    <mergeCell ref="C225:D225"/>
    <mergeCell ref="I225:J225"/>
    <mergeCell ref="C226:D226"/>
    <mergeCell ref="I209:J209"/>
    <mergeCell ref="C210:D210"/>
    <mergeCell ref="I210:J210"/>
    <mergeCell ref="C211:D211"/>
    <mergeCell ref="I211:J211"/>
    <mergeCell ref="C207:D207"/>
    <mergeCell ref="I207:J207"/>
    <mergeCell ref="A208:A211"/>
    <mergeCell ref="C208:D208"/>
    <mergeCell ref="E208:E211"/>
    <mergeCell ref="F208:F211"/>
    <mergeCell ref="I208:J208"/>
    <mergeCell ref="C209:D209"/>
    <mergeCell ref="C217:D217"/>
    <mergeCell ref="I217:J217"/>
    <mergeCell ref="C218:D218"/>
    <mergeCell ref="I218:J218"/>
    <mergeCell ref="I214:J214"/>
    <mergeCell ref="C215:D215"/>
    <mergeCell ref="I215:J215"/>
    <mergeCell ref="A216:A219"/>
    <mergeCell ref="C216:D216"/>
    <mergeCell ref="E216:E219"/>
    <mergeCell ref="F216:F219"/>
    <mergeCell ref="I216:J216"/>
    <mergeCell ref="A212:A215"/>
    <mergeCell ref="C212:D212"/>
    <mergeCell ref="E212:E215"/>
    <mergeCell ref="F212:F215"/>
    <mergeCell ref="I212:J212"/>
    <mergeCell ref="C213:D213"/>
    <mergeCell ref="I213:J213"/>
    <mergeCell ref="C206:D206"/>
    <mergeCell ref="I206:J206"/>
    <mergeCell ref="I202:J202"/>
    <mergeCell ref="C203:D203"/>
    <mergeCell ref="I203:J203"/>
    <mergeCell ref="A204:A207"/>
    <mergeCell ref="C204:D204"/>
    <mergeCell ref="E204:E207"/>
    <mergeCell ref="F204:F207"/>
    <mergeCell ref="I204:J204"/>
    <mergeCell ref="A200:A203"/>
    <mergeCell ref="C200:D200"/>
    <mergeCell ref="E200:E203"/>
    <mergeCell ref="F200:F203"/>
    <mergeCell ref="I200:J200"/>
    <mergeCell ref="C201:D201"/>
    <mergeCell ref="I201:J201"/>
    <mergeCell ref="C202:D202"/>
    <mergeCell ref="I189:J189"/>
    <mergeCell ref="C190:D190"/>
    <mergeCell ref="I197:J197"/>
    <mergeCell ref="C198:D198"/>
    <mergeCell ref="I198:J198"/>
    <mergeCell ref="C199:D199"/>
    <mergeCell ref="I199:J199"/>
    <mergeCell ref="C195:D195"/>
    <mergeCell ref="I195:J195"/>
    <mergeCell ref="A196:A199"/>
    <mergeCell ref="C196:D196"/>
    <mergeCell ref="E196:E199"/>
    <mergeCell ref="F196:F199"/>
    <mergeCell ref="I196:J196"/>
    <mergeCell ref="C197:D197"/>
    <mergeCell ref="C205:D205"/>
    <mergeCell ref="I205:J205"/>
    <mergeCell ref="C178:D178"/>
    <mergeCell ref="I185:J185"/>
    <mergeCell ref="C186:D186"/>
    <mergeCell ref="I186:J186"/>
    <mergeCell ref="C187:D187"/>
    <mergeCell ref="I187:J187"/>
    <mergeCell ref="C183:D183"/>
    <mergeCell ref="I183:J183"/>
    <mergeCell ref="A184:A187"/>
    <mergeCell ref="C184:D184"/>
    <mergeCell ref="E184:E187"/>
    <mergeCell ref="F184:F187"/>
    <mergeCell ref="I184:J184"/>
    <mergeCell ref="C185:D185"/>
    <mergeCell ref="C193:D193"/>
    <mergeCell ref="I193:J193"/>
    <mergeCell ref="C194:D194"/>
    <mergeCell ref="I194:J194"/>
    <mergeCell ref="I190:J190"/>
    <mergeCell ref="C191:D191"/>
    <mergeCell ref="I191:J191"/>
    <mergeCell ref="A192:A195"/>
    <mergeCell ref="C192:D192"/>
    <mergeCell ref="E192:E195"/>
    <mergeCell ref="F192:F195"/>
    <mergeCell ref="I192:J192"/>
    <mergeCell ref="A188:A191"/>
    <mergeCell ref="C188:D188"/>
    <mergeCell ref="E188:E191"/>
    <mergeCell ref="F188:F191"/>
    <mergeCell ref="I188:J188"/>
    <mergeCell ref="C189:D189"/>
    <mergeCell ref="I173:J173"/>
    <mergeCell ref="C174:D174"/>
    <mergeCell ref="I174:J174"/>
    <mergeCell ref="C175:D175"/>
    <mergeCell ref="I175:J175"/>
    <mergeCell ref="C171:D171"/>
    <mergeCell ref="I171:J171"/>
    <mergeCell ref="A172:A175"/>
    <mergeCell ref="C172:D172"/>
    <mergeCell ref="E172:E175"/>
    <mergeCell ref="F172:F175"/>
    <mergeCell ref="I172:J172"/>
    <mergeCell ref="C173:D173"/>
    <mergeCell ref="C181:D181"/>
    <mergeCell ref="I181:J181"/>
    <mergeCell ref="C182:D182"/>
    <mergeCell ref="I182:J182"/>
    <mergeCell ref="I178:J178"/>
    <mergeCell ref="C179:D179"/>
    <mergeCell ref="I179:J179"/>
    <mergeCell ref="A180:A183"/>
    <mergeCell ref="C180:D180"/>
    <mergeCell ref="E180:E183"/>
    <mergeCell ref="F180:F183"/>
    <mergeCell ref="I180:J180"/>
    <mergeCell ref="A176:A179"/>
    <mergeCell ref="C176:D176"/>
    <mergeCell ref="E176:E179"/>
    <mergeCell ref="F176:F179"/>
    <mergeCell ref="I176:J176"/>
    <mergeCell ref="C177:D177"/>
    <mergeCell ref="I177:J177"/>
    <mergeCell ref="C170:D170"/>
    <mergeCell ref="I170:J170"/>
    <mergeCell ref="I166:J166"/>
    <mergeCell ref="C167:D167"/>
    <mergeCell ref="I167:J167"/>
    <mergeCell ref="A168:A171"/>
    <mergeCell ref="C168:D168"/>
    <mergeCell ref="E168:E171"/>
    <mergeCell ref="F168:F171"/>
    <mergeCell ref="I168:J168"/>
    <mergeCell ref="A164:A167"/>
    <mergeCell ref="C164:D164"/>
    <mergeCell ref="E164:E167"/>
    <mergeCell ref="F164:F167"/>
    <mergeCell ref="I164:J164"/>
    <mergeCell ref="C165:D165"/>
    <mergeCell ref="I165:J165"/>
    <mergeCell ref="C166:D166"/>
    <mergeCell ref="I153:J153"/>
    <mergeCell ref="C154:D154"/>
    <mergeCell ref="I161:J161"/>
    <mergeCell ref="C162:D162"/>
    <mergeCell ref="I162:J162"/>
    <mergeCell ref="C163:D163"/>
    <mergeCell ref="I163:J163"/>
    <mergeCell ref="C159:D159"/>
    <mergeCell ref="I159:J159"/>
    <mergeCell ref="A160:A163"/>
    <mergeCell ref="C160:D160"/>
    <mergeCell ref="E160:E163"/>
    <mergeCell ref="F160:F163"/>
    <mergeCell ref="I160:J160"/>
    <mergeCell ref="C161:D161"/>
    <mergeCell ref="C169:D169"/>
    <mergeCell ref="I169:J169"/>
    <mergeCell ref="C142:D142"/>
    <mergeCell ref="I149:J149"/>
    <mergeCell ref="C150:D150"/>
    <mergeCell ref="I150:J150"/>
    <mergeCell ref="C151:D151"/>
    <mergeCell ref="I151:J151"/>
    <mergeCell ref="C147:D147"/>
    <mergeCell ref="I147:J147"/>
    <mergeCell ref="A148:A151"/>
    <mergeCell ref="C148:D148"/>
    <mergeCell ref="E148:E151"/>
    <mergeCell ref="F148:F151"/>
    <mergeCell ref="I148:J148"/>
    <mergeCell ref="C149:D149"/>
    <mergeCell ref="C157:D157"/>
    <mergeCell ref="I157:J157"/>
    <mergeCell ref="C158:D158"/>
    <mergeCell ref="I158:J158"/>
    <mergeCell ref="I154:J154"/>
    <mergeCell ref="C155:D155"/>
    <mergeCell ref="I155:J155"/>
    <mergeCell ref="A156:A159"/>
    <mergeCell ref="C156:D156"/>
    <mergeCell ref="E156:E159"/>
    <mergeCell ref="F156:F159"/>
    <mergeCell ref="I156:J156"/>
    <mergeCell ref="A152:A155"/>
    <mergeCell ref="C152:D152"/>
    <mergeCell ref="E152:E155"/>
    <mergeCell ref="F152:F155"/>
    <mergeCell ref="I152:J152"/>
    <mergeCell ref="C153:D153"/>
    <mergeCell ref="I137:J137"/>
    <mergeCell ref="C138:D138"/>
    <mergeCell ref="I138:J138"/>
    <mergeCell ref="C139:D139"/>
    <mergeCell ref="I139:J139"/>
    <mergeCell ref="C135:D135"/>
    <mergeCell ref="I135:J135"/>
    <mergeCell ref="A136:A139"/>
    <mergeCell ref="C136:D136"/>
    <mergeCell ref="E136:E139"/>
    <mergeCell ref="F136:F139"/>
    <mergeCell ref="I136:J136"/>
    <mergeCell ref="C137:D137"/>
    <mergeCell ref="C145:D145"/>
    <mergeCell ref="I145:J145"/>
    <mergeCell ref="C146:D146"/>
    <mergeCell ref="I146:J146"/>
    <mergeCell ref="I142:J142"/>
    <mergeCell ref="C143:D143"/>
    <mergeCell ref="I143:J143"/>
    <mergeCell ref="A144:A147"/>
    <mergeCell ref="C144:D144"/>
    <mergeCell ref="E144:E147"/>
    <mergeCell ref="F144:F147"/>
    <mergeCell ref="I144:J144"/>
    <mergeCell ref="A140:A143"/>
    <mergeCell ref="C140:D140"/>
    <mergeCell ref="E140:E143"/>
    <mergeCell ref="F140:F143"/>
    <mergeCell ref="I140:J140"/>
    <mergeCell ref="C141:D141"/>
    <mergeCell ref="I141:J141"/>
    <mergeCell ref="C134:D134"/>
    <mergeCell ref="I134:J134"/>
    <mergeCell ref="I130:J130"/>
    <mergeCell ref="C131:D131"/>
    <mergeCell ref="I131:J131"/>
    <mergeCell ref="A132:A135"/>
    <mergeCell ref="C132:D132"/>
    <mergeCell ref="E132:E135"/>
    <mergeCell ref="F132:F135"/>
    <mergeCell ref="I132:J132"/>
    <mergeCell ref="A128:A131"/>
    <mergeCell ref="C128:D128"/>
    <mergeCell ref="E128:E131"/>
    <mergeCell ref="F128:F131"/>
    <mergeCell ref="I128:J128"/>
    <mergeCell ref="C129:D129"/>
    <mergeCell ref="I129:J129"/>
    <mergeCell ref="C130:D130"/>
    <mergeCell ref="C126:D126"/>
    <mergeCell ref="I126:J126"/>
    <mergeCell ref="C127:D127"/>
    <mergeCell ref="I127:J127"/>
    <mergeCell ref="A124:A127"/>
    <mergeCell ref="C124:D124"/>
    <mergeCell ref="E124:E127"/>
    <mergeCell ref="F124:F127"/>
    <mergeCell ref="I124:J124"/>
    <mergeCell ref="C125:D125"/>
    <mergeCell ref="I125:J125"/>
    <mergeCell ref="C121:D121"/>
    <mergeCell ref="I121:J121"/>
    <mergeCell ref="C122:D122"/>
    <mergeCell ref="I122:J122"/>
    <mergeCell ref="C133:D133"/>
    <mergeCell ref="I133:J133"/>
    <mergeCell ref="C119:D119"/>
    <mergeCell ref="I119:J119"/>
    <mergeCell ref="A120:A123"/>
    <mergeCell ref="C120:D120"/>
    <mergeCell ref="E120:E123"/>
    <mergeCell ref="F120:F123"/>
    <mergeCell ref="I120:J120"/>
    <mergeCell ref="C123:D123"/>
    <mergeCell ref="I123:J123"/>
    <mergeCell ref="I115:J115"/>
    <mergeCell ref="A116:A119"/>
    <mergeCell ref="C116:D116"/>
    <mergeCell ref="E116:E119"/>
    <mergeCell ref="F116:F119"/>
    <mergeCell ref="I116:J116"/>
    <mergeCell ref="C117:D117"/>
    <mergeCell ref="I117:J117"/>
    <mergeCell ref="C118:D118"/>
    <mergeCell ref="I118:J118"/>
    <mergeCell ref="A112:A115"/>
    <mergeCell ref="C112:D112"/>
    <mergeCell ref="E112:E115"/>
    <mergeCell ref="F112:F115"/>
    <mergeCell ref="I112:J112"/>
    <mergeCell ref="C113:D113"/>
    <mergeCell ref="I113:J113"/>
    <mergeCell ref="C114:D114"/>
    <mergeCell ref="I114:J114"/>
    <mergeCell ref="C115:D115"/>
    <mergeCell ref="C109:D109"/>
    <mergeCell ref="I109:J109"/>
    <mergeCell ref="C110:D110"/>
    <mergeCell ref="I110:J110"/>
    <mergeCell ref="C111:D111"/>
    <mergeCell ref="I111:J111"/>
    <mergeCell ref="I105:J105"/>
    <mergeCell ref="C106:D106"/>
    <mergeCell ref="I106:J106"/>
    <mergeCell ref="C107:D107"/>
    <mergeCell ref="I107:J107"/>
    <mergeCell ref="A108:A111"/>
    <mergeCell ref="C108:D108"/>
    <mergeCell ref="E108:E111"/>
    <mergeCell ref="F108:F111"/>
    <mergeCell ref="I108:J108"/>
    <mergeCell ref="C102:D102"/>
    <mergeCell ref="I102:J102"/>
    <mergeCell ref="C103:D103"/>
    <mergeCell ref="I103:J103"/>
    <mergeCell ref="A104:A107"/>
    <mergeCell ref="C104:D104"/>
    <mergeCell ref="E104:E107"/>
    <mergeCell ref="F104:F107"/>
    <mergeCell ref="I104:J104"/>
    <mergeCell ref="C105:D105"/>
    <mergeCell ref="I98:J98"/>
    <mergeCell ref="C99:D99"/>
    <mergeCell ref="I99:J99"/>
    <mergeCell ref="A100:A103"/>
    <mergeCell ref="C100:D100"/>
    <mergeCell ref="E100:E103"/>
    <mergeCell ref="F100:F103"/>
    <mergeCell ref="I100:J100"/>
    <mergeCell ref="C101:D101"/>
    <mergeCell ref="I101:J101"/>
    <mergeCell ref="C95:D95"/>
    <mergeCell ref="I95:J95"/>
    <mergeCell ref="A96:A99"/>
    <mergeCell ref="C96:D96"/>
    <mergeCell ref="E96:E99"/>
    <mergeCell ref="F96:F99"/>
    <mergeCell ref="I96:J96"/>
    <mergeCell ref="C97:D97"/>
    <mergeCell ref="I97:J97"/>
    <mergeCell ref="C98:D98"/>
    <mergeCell ref="I91:J91"/>
    <mergeCell ref="A92:A95"/>
    <mergeCell ref="C92:D92"/>
    <mergeCell ref="E92:E95"/>
    <mergeCell ref="F92:F95"/>
    <mergeCell ref="I92:J92"/>
    <mergeCell ref="C93:D93"/>
    <mergeCell ref="I93:J93"/>
    <mergeCell ref="C94:D94"/>
    <mergeCell ref="I94:J94"/>
    <mergeCell ref="A88:A91"/>
    <mergeCell ref="C88:D88"/>
    <mergeCell ref="E88:E91"/>
    <mergeCell ref="F88:F91"/>
    <mergeCell ref="I88:J88"/>
    <mergeCell ref="C89:D89"/>
    <mergeCell ref="I89:J89"/>
    <mergeCell ref="C90:D90"/>
    <mergeCell ref="I90:J90"/>
    <mergeCell ref="C91:D91"/>
    <mergeCell ref="C85:D85"/>
    <mergeCell ref="I85:J85"/>
    <mergeCell ref="C86:D86"/>
    <mergeCell ref="I86:J86"/>
    <mergeCell ref="C87:D87"/>
    <mergeCell ref="I87:J87"/>
    <mergeCell ref="I81:J81"/>
    <mergeCell ref="C82:D82"/>
    <mergeCell ref="I82:J82"/>
    <mergeCell ref="C83:D83"/>
    <mergeCell ref="I83:J83"/>
    <mergeCell ref="A84:A87"/>
    <mergeCell ref="C84:D84"/>
    <mergeCell ref="E84:E87"/>
    <mergeCell ref="F84:F87"/>
    <mergeCell ref="I84:J84"/>
    <mergeCell ref="C78:D78"/>
    <mergeCell ref="I78:J78"/>
    <mergeCell ref="C79:D79"/>
    <mergeCell ref="I79:J79"/>
    <mergeCell ref="A80:A83"/>
    <mergeCell ref="C80:D80"/>
    <mergeCell ref="E80:E83"/>
    <mergeCell ref="F80:F83"/>
    <mergeCell ref="I80:J80"/>
    <mergeCell ref="C81:D81"/>
    <mergeCell ref="I74:J74"/>
    <mergeCell ref="C75:D75"/>
    <mergeCell ref="I75:J75"/>
    <mergeCell ref="A76:A79"/>
    <mergeCell ref="C76:D76"/>
    <mergeCell ref="E76:E79"/>
    <mergeCell ref="F76:F79"/>
    <mergeCell ref="I76:J76"/>
    <mergeCell ref="C77:D77"/>
    <mergeCell ref="I77:J77"/>
    <mergeCell ref="C71:D71"/>
    <mergeCell ref="I71:J71"/>
    <mergeCell ref="A72:A75"/>
    <mergeCell ref="C72:D72"/>
    <mergeCell ref="E72:E75"/>
    <mergeCell ref="F72:F75"/>
    <mergeCell ref="I72:J72"/>
    <mergeCell ref="C73:D73"/>
    <mergeCell ref="I73:J73"/>
    <mergeCell ref="C74:D74"/>
    <mergeCell ref="I67:J67"/>
    <mergeCell ref="A68:A71"/>
    <mergeCell ref="C68:D68"/>
    <mergeCell ref="E68:E71"/>
    <mergeCell ref="F68:F71"/>
    <mergeCell ref="I68:J68"/>
    <mergeCell ref="C69:D69"/>
    <mergeCell ref="I69:J69"/>
    <mergeCell ref="C70:D70"/>
    <mergeCell ref="I70:J70"/>
    <mergeCell ref="A64:A67"/>
    <mergeCell ref="C64:D64"/>
    <mergeCell ref="E64:E67"/>
    <mergeCell ref="F64:F67"/>
    <mergeCell ref="I64:J64"/>
    <mergeCell ref="C65:D65"/>
    <mergeCell ref="I65:J65"/>
    <mergeCell ref="C66:D66"/>
    <mergeCell ref="I66:J66"/>
    <mergeCell ref="C67:D67"/>
    <mergeCell ref="C61:D61"/>
    <mergeCell ref="I61:J61"/>
    <mergeCell ref="C62:D62"/>
    <mergeCell ref="I62:J62"/>
    <mergeCell ref="C63:D63"/>
    <mergeCell ref="I63:J63"/>
    <mergeCell ref="I57:J57"/>
    <mergeCell ref="C58:D58"/>
    <mergeCell ref="I58:J58"/>
    <mergeCell ref="C59:D59"/>
    <mergeCell ref="I59:J59"/>
    <mergeCell ref="A60:A63"/>
    <mergeCell ref="C60:D60"/>
    <mergeCell ref="E60:E63"/>
    <mergeCell ref="F60:F63"/>
    <mergeCell ref="I60:J60"/>
    <mergeCell ref="C54:D54"/>
    <mergeCell ref="I54:J54"/>
    <mergeCell ref="C55:D55"/>
    <mergeCell ref="I55:J55"/>
    <mergeCell ref="A56:A59"/>
    <mergeCell ref="C56:D56"/>
    <mergeCell ref="E56:E59"/>
    <mergeCell ref="F56:F59"/>
    <mergeCell ref="I56:J56"/>
    <mergeCell ref="C57:D57"/>
    <mergeCell ref="I50:J50"/>
    <mergeCell ref="C51:D51"/>
    <mergeCell ref="I51:J51"/>
    <mergeCell ref="A52:A55"/>
    <mergeCell ref="C52:D52"/>
    <mergeCell ref="E52:E55"/>
    <mergeCell ref="F52:F55"/>
    <mergeCell ref="I52:J52"/>
    <mergeCell ref="C53:D53"/>
    <mergeCell ref="I53:J53"/>
    <mergeCell ref="C47:D47"/>
    <mergeCell ref="I47:J47"/>
    <mergeCell ref="A48:A51"/>
    <mergeCell ref="C48:D48"/>
    <mergeCell ref="E48:E51"/>
    <mergeCell ref="F48:F51"/>
    <mergeCell ref="I48:J48"/>
    <mergeCell ref="C49:D49"/>
    <mergeCell ref="I49:J49"/>
    <mergeCell ref="C50:D50"/>
    <mergeCell ref="I43:J43"/>
    <mergeCell ref="A44:A47"/>
    <mergeCell ref="C44:D44"/>
    <mergeCell ref="E44:E47"/>
    <mergeCell ref="F44:F47"/>
    <mergeCell ref="I44:J44"/>
    <mergeCell ref="C45:D45"/>
    <mergeCell ref="I45:J45"/>
    <mergeCell ref="C46:D46"/>
    <mergeCell ref="I46:J46"/>
    <mergeCell ref="A40:A43"/>
    <mergeCell ref="C40:D40"/>
    <mergeCell ref="E40:E43"/>
    <mergeCell ref="F40:F43"/>
    <mergeCell ref="I40:J40"/>
    <mergeCell ref="C41:D41"/>
    <mergeCell ref="I41:J41"/>
    <mergeCell ref="C42:D42"/>
    <mergeCell ref="I42:J42"/>
    <mergeCell ref="C43:D43"/>
    <mergeCell ref="C37:D37"/>
    <mergeCell ref="I37:J37"/>
    <mergeCell ref="C38:D38"/>
    <mergeCell ref="I38:J38"/>
    <mergeCell ref="C39:D39"/>
    <mergeCell ref="I39:J39"/>
    <mergeCell ref="I33:J33"/>
    <mergeCell ref="C34:D34"/>
    <mergeCell ref="I34:J34"/>
    <mergeCell ref="C35:D35"/>
    <mergeCell ref="I35:J35"/>
    <mergeCell ref="A36:A39"/>
    <mergeCell ref="C36:D36"/>
    <mergeCell ref="E36:E39"/>
    <mergeCell ref="F36:F39"/>
    <mergeCell ref="I36:J36"/>
    <mergeCell ref="C30:D30"/>
    <mergeCell ref="I30:J30"/>
    <mergeCell ref="C31:D31"/>
    <mergeCell ref="I31:J31"/>
    <mergeCell ref="A32:A35"/>
    <mergeCell ref="C32:D32"/>
    <mergeCell ref="E32:E35"/>
    <mergeCell ref="F32:F35"/>
    <mergeCell ref="I32:J32"/>
    <mergeCell ref="C33:D33"/>
    <mergeCell ref="I26:J26"/>
    <mergeCell ref="C27:D27"/>
    <mergeCell ref="I27:J27"/>
    <mergeCell ref="A28:A31"/>
    <mergeCell ref="C28:D28"/>
    <mergeCell ref="E28:E31"/>
    <mergeCell ref="F28:F31"/>
    <mergeCell ref="I28:J28"/>
    <mergeCell ref="C29:D29"/>
    <mergeCell ref="I29:J29"/>
    <mergeCell ref="C23:D23"/>
    <mergeCell ref="I23:J23"/>
    <mergeCell ref="A24:A27"/>
    <mergeCell ref="C24:D24"/>
    <mergeCell ref="E24:E27"/>
    <mergeCell ref="F24:F27"/>
    <mergeCell ref="I24:J24"/>
    <mergeCell ref="C25:D25"/>
    <mergeCell ref="I25:J25"/>
    <mergeCell ref="C26:D26"/>
    <mergeCell ref="I19:J19"/>
    <mergeCell ref="A20:A23"/>
    <mergeCell ref="C20:D20"/>
    <mergeCell ref="E20:E23"/>
    <mergeCell ref="F20:F23"/>
    <mergeCell ref="I20:J20"/>
    <mergeCell ref="C21:D21"/>
    <mergeCell ref="I21:J21"/>
    <mergeCell ref="C22:D22"/>
    <mergeCell ref="I22:J22"/>
    <mergeCell ref="A16:A19"/>
    <mergeCell ref="C16:D16"/>
    <mergeCell ref="E16:E19"/>
    <mergeCell ref="F16:F19"/>
    <mergeCell ref="I16:J16"/>
    <mergeCell ref="C17:D17"/>
    <mergeCell ref="I17:J17"/>
    <mergeCell ref="C18:D18"/>
    <mergeCell ref="I18:J18"/>
    <mergeCell ref="C19:D19"/>
    <mergeCell ref="A1:J1"/>
    <mergeCell ref="A3:C3"/>
    <mergeCell ref="D3:H3"/>
    <mergeCell ref="I3:J3"/>
    <mergeCell ref="H4:J4"/>
    <mergeCell ref="C13:D13"/>
    <mergeCell ref="I13:J13"/>
    <mergeCell ref="C14:D14"/>
    <mergeCell ref="I14:J14"/>
    <mergeCell ref="C15:D15"/>
    <mergeCell ref="I15:J15"/>
    <mergeCell ref="I9:J9"/>
    <mergeCell ref="C10:D10"/>
    <mergeCell ref="I10:J10"/>
    <mergeCell ref="C11:D11"/>
    <mergeCell ref="I11:J11"/>
    <mergeCell ref="A12:A15"/>
    <mergeCell ref="C12:D12"/>
    <mergeCell ref="E12:E15"/>
    <mergeCell ref="F12:F15"/>
    <mergeCell ref="I12:J12"/>
    <mergeCell ref="A5:F5"/>
    <mergeCell ref="H5:I5"/>
    <mergeCell ref="C7:D7"/>
    <mergeCell ref="I7:J7"/>
    <mergeCell ref="A8:A11"/>
    <mergeCell ref="C8:D8"/>
    <mergeCell ref="E8:E11"/>
    <mergeCell ref="F8:F11"/>
    <mergeCell ref="I8:J8"/>
    <mergeCell ref="C9:D9"/>
  </mergeCells>
  <dataValidations disablePrompts="1" count="5">
    <dataValidation type="list" allowBlank="1" showInputMessage="1" showErrorMessage="1" sqref="IY8:IY507 SU8:SU507 ACQ8:ACQ507 AMM8:AMM507 AWI8:AWI507 BGE8:BGE507 BQA8:BQA507 BZW8:BZW507 CJS8:CJS507 CTO8:CTO507 DDK8:DDK507 DNG8:DNG507 DXC8:DXC507 EGY8:EGY507 EQU8:EQU507 FAQ8:FAQ507 FKM8:FKM507 FUI8:FUI507 GEE8:GEE507 GOA8:GOA507 GXW8:GXW507 HHS8:HHS507 HRO8:HRO507 IBK8:IBK507 ILG8:ILG507 IVC8:IVC507 JEY8:JEY507 JOU8:JOU507 JYQ8:JYQ507 KIM8:KIM507 KSI8:KSI507 LCE8:LCE507 LMA8:LMA507 LVW8:LVW507 MFS8:MFS507 MPO8:MPO507 MZK8:MZK507 NJG8:NJG507 NTC8:NTC507 OCY8:OCY507 OMU8:OMU507 OWQ8:OWQ507 PGM8:PGM507 PQI8:PQI507 QAE8:QAE507 QKA8:QKA507 QTW8:QTW507 RDS8:RDS507 RNO8:RNO507 RXK8:RXK507 SHG8:SHG507 SRC8:SRC507 TAY8:TAY507 TKU8:TKU507 TUQ8:TUQ507 UEM8:UEM507 UOI8:UOI507 UYE8:UYE507 VIA8:VIA507 VRW8:VRW507 WBS8:WBS507 WLO8:WLO507 WVK8:WVK507 IY65544:IY66043 SU65544:SU66043 ACQ65544:ACQ66043 AMM65544:AMM66043 AWI65544:AWI66043 BGE65544:BGE66043 BQA65544:BQA66043 BZW65544:BZW66043 CJS65544:CJS66043 CTO65544:CTO66043 DDK65544:DDK66043 DNG65544:DNG66043 DXC65544:DXC66043 EGY65544:EGY66043 EQU65544:EQU66043 FAQ65544:FAQ66043 FKM65544:FKM66043 FUI65544:FUI66043 GEE65544:GEE66043 GOA65544:GOA66043 GXW65544:GXW66043 HHS65544:HHS66043 HRO65544:HRO66043 IBK65544:IBK66043 ILG65544:ILG66043 IVC65544:IVC66043 JEY65544:JEY66043 JOU65544:JOU66043 JYQ65544:JYQ66043 KIM65544:KIM66043 KSI65544:KSI66043 LCE65544:LCE66043 LMA65544:LMA66043 LVW65544:LVW66043 MFS65544:MFS66043 MPO65544:MPO66043 MZK65544:MZK66043 NJG65544:NJG66043 NTC65544:NTC66043 OCY65544:OCY66043 OMU65544:OMU66043 OWQ65544:OWQ66043 PGM65544:PGM66043 PQI65544:PQI66043 QAE65544:QAE66043 QKA65544:QKA66043 QTW65544:QTW66043 RDS65544:RDS66043 RNO65544:RNO66043 RXK65544:RXK66043 SHG65544:SHG66043 SRC65544:SRC66043 TAY65544:TAY66043 TKU65544:TKU66043 TUQ65544:TUQ66043 UEM65544:UEM66043 UOI65544:UOI66043 UYE65544:UYE66043 VIA65544:VIA66043 VRW65544:VRW66043 WBS65544:WBS66043 WLO65544:WLO66043 WVK65544:WVK66043 IY131080:IY131579 SU131080:SU131579 ACQ131080:ACQ131579 AMM131080:AMM131579 AWI131080:AWI131579 BGE131080:BGE131579 BQA131080:BQA131579 BZW131080:BZW131579 CJS131080:CJS131579 CTO131080:CTO131579 DDK131080:DDK131579 DNG131080:DNG131579 DXC131080:DXC131579 EGY131080:EGY131579 EQU131080:EQU131579 FAQ131080:FAQ131579 FKM131080:FKM131579 FUI131080:FUI131579 GEE131080:GEE131579 GOA131080:GOA131579 GXW131080:GXW131579 HHS131080:HHS131579 HRO131080:HRO131579 IBK131080:IBK131579 ILG131080:ILG131579 IVC131080:IVC131579 JEY131080:JEY131579 JOU131080:JOU131579 JYQ131080:JYQ131579 KIM131080:KIM131579 KSI131080:KSI131579 LCE131080:LCE131579 LMA131080:LMA131579 LVW131080:LVW131579 MFS131080:MFS131579 MPO131080:MPO131579 MZK131080:MZK131579 NJG131080:NJG131579 NTC131080:NTC131579 OCY131080:OCY131579 OMU131080:OMU131579 OWQ131080:OWQ131579 PGM131080:PGM131579 PQI131080:PQI131579 QAE131080:QAE131579 QKA131080:QKA131579 QTW131080:QTW131579 RDS131080:RDS131579 RNO131080:RNO131579 RXK131080:RXK131579 SHG131080:SHG131579 SRC131080:SRC131579 TAY131080:TAY131579 TKU131080:TKU131579 TUQ131080:TUQ131579 UEM131080:UEM131579 UOI131080:UOI131579 UYE131080:UYE131579 VIA131080:VIA131579 VRW131080:VRW131579 WBS131080:WBS131579 WLO131080:WLO131579 WVK131080:WVK131579 IY196616:IY197115 SU196616:SU197115 ACQ196616:ACQ197115 AMM196616:AMM197115 AWI196616:AWI197115 BGE196616:BGE197115 BQA196616:BQA197115 BZW196616:BZW197115 CJS196616:CJS197115 CTO196616:CTO197115 DDK196616:DDK197115 DNG196616:DNG197115 DXC196616:DXC197115 EGY196616:EGY197115 EQU196616:EQU197115 FAQ196616:FAQ197115 FKM196616:FKM197115 FUI196616:FUI197115 GEE196616:GEE197115 GOA196616:GOA197115 GXW196616:GXW197115 HHS196616:HHS197115 HRO196616:HRO197115 IBK196616:IBK197115 ILG196616:ILG197115 IVC196616:IVC197115 JEY196616:JEY197115 JOU196616:JOU197115 JYQ196616:JYQ197115 KIM196616:KIM197115 KSI196616:KSI197115 LCE196616:LCE197115 LMA196616:LMA197115 LVW196616:LVW197115 MFS196616:MFS197115 MPO196616:MPO197115 MZK196616:MZK197115 NJG196616:NJG197115 NTC196616:NTC197115 OCY196616:OCY197115 OMU196616:OMU197115 OWQ196616:OWQ197115 PGM196616:PGM197115 PQI196616:PQI197115 QAE196616:QAE197115 QKA196616:QKA197115 QTW196616:QTW197115 RDS196616:RDS197115 RNO196616:RNO197115 RXK196616:RXK197115 SHG196616:SHG197115 SRC196616:SRC197115 TAY196616:TAY197115 TKU196616:TKU197115 TUQ196616:TUQ197115 UEM196616:UEM197115 UOI196616:UOI197115 UYE196616:UYE197115 VIA196616:VIA197115 VRW196616:VRW197115 WBS196616:WBS197115 WLO196616:WLO197115 WVK196616:WVK197115 IY262152:IY262651 SU262152:SU262651 ACQ262152:ACQ262651 AMM262152:AMM262651 AWI262152:AWI262651 BGE262152:BGE262651 BQA262152:BQA262651 BZW262152:BZW262651 CJS262152:CJS262651 CTO262152:CTO262651 DDK262152:DDK262651 DNG262152:DNG262651 DXC262152:DXC262651 EGY262152:EGY262651 EQU262152:EQU262651 FAQ262152:FAQ262651 FKM262152:FKM262651 FUI262152:FUI262651 GEE262152:GEE262651 GOA262152:GOA262651 GXW262152:GXW262651 HHS262152:HHS262651 HRO262152:HRO262651 IBK262152:IBK262651 ILG262152:ILG262651 IVC262152:IVC262651 JEY262152:JEY262651 JOU262152:JOU262651 JYQ262152:JYQ262651 KIM262152:KIM262651 KSI262152:KSI262651 LCE262152:LCE262651 LMA262152:LMA262651 LVW262152:LVW262651 MFS262152:MFS262651 MPO262152:MPO262651 MZK262152:MZK262651 NJG262152:NJG262651 NTC262152:NTC262651 OCY262152:OCY262651 OMU262152:OMU262651 OWQ262152:OWQ262651 PGM262152:PGM262651 PQI262152:PQI262651 QAE262152:QAE262651 QKA262152:QKA262651 QTW262152:QTW262651 RDS262152:RDS262651 RNO262152:RNO262651 RXK262152:RXK262651 SHG262152:SHG262651 SRC262152:SRC262651 TAY262152:TAY262651 TKU262152:TKU262651 TUQ262152:TUQ262651 UEM262152:UEM262651 UOI262152:UOI262651 UYE262152:UYE262651 VIA262152:VIA262651 VRW262152:VRW262651 WBS262152:WBS262651 WLO262152:WLO262651 WVK262152:WVK262651 IY327688:IY328187 SU327688:SU328187 ACQ327688:ACQ328187 AMM327688:AMM328187 AWI327688:AWI328187 BGE327688:BGE328187 BQA327688:BQA328187 BZW327688:BZW328187 CJS327688:CJS328187 CTO327688:CTO328187 DDK327688:DDK328187 DNG327688:DNG328187 DXC327688:DXC328187 EGY327688:EGY328187 EQU327688:EQU328187 FAQ327688:FAQ328187 FKM327688:FKM328187 FUI327688:FUI328187 GEE327688:GEE328187 GOA327688:GOA328187 GXW327688:GXW328187 HHS327688:HHS328187 HRO327688:HRO328187 IBK327688:IBK328187 ILG327688:ILG328187 IVC327688:IVC328187 JEY327688:JEY328187 JOU327688:JOU328187 JYQ327688:JYQ328187 KIM327688:KIM328187 KSI327688:KSI328187 LCE327688:LCE328187 LMA327688:LMA328187 LVW327688:LVW328187 MFS327688:MFS328187 MPO327688:MPO328187 MZK327688:MZK328187 NJG327688:NJG328187 NTC327688:NTC328187 OCY327688:OCY328187 OMU327688:OMU328187 OWQ327688:OWQ328187 PGM327688:PGM328187 PQI327688:PQI328187 QAE327688:QAE328187 QKA327688:QKA328187 QTW327688:QTW328187 RDS327688:RDS328187 RNO327688:RNO328187 RXK327688:RXK328187 SHG327688:SHG328187 SRC327688:SRC328187 TAY327688:TAY328187 TKU327688:TKU328187 TUQ327688:TUQ328187 UEM327688:UEM328187 UOI327688:UOI328187 UYE327688:UYE328187 VIA327688:VIA328187 VRW327688:VRW328187 WBS327688:WBS328187 WLO327688:WLO328187 WVK327688:WVK328187 IY393224:IY393723 SU393224:SU393723 ACQ393224:ACQ393723 AMM393224:AMM393723 AWI393224:AWI393723 BGE393224:BGE393723 BQA393224:BQA393723 BZW393224:BZW393723 CJS393224:CJS393723 CTO393224:CTO393723 DDK393224:DDK393723 DNG393224:DNG393723 DXC393224:DXC393723 EGY393224:EGY393723 EQU393224:EQU393723 FAQ393224:FAQ393723 FKM393224:FKM393723 FUI393224:FUI393723 GEE393224:GEE393723 GOA393224:GOA393723 GXW393224:GXW393723 HHS393224:HHS393723 HRO393224:HRO393723 IBK393224:IBK393723 ILG393224:ILG393723 IVC393224:IVC393723 JEY393224:JEY393723 JOU393224:JOU393723 JYQ393224:JYQ393723 KIM393224:KIM393723 KSI393224:KSI393723 LCE393224:LCE393723 LMA393224:LMA393723 LVW393224:LVW393723 MFS393224:MFS393723 MPO393224:MPO393723 MZK393224:MZK393723 NJG393224:NJG393723 NTC393224:NTC393723 OCY393224:OCY393723 OMU393224:OMU393723 OWQ393224:OWQ393723 PGM393224:PGM393723 PQI393224:PQI393723 QAE393224:QAE393723 QKA393224:QKA393723 QTW393224:QTW393723 RDS393224:RDS393723 RNO393224:RNO393723 RXK393224:RXK393723 SHG393224:SHG393723 SRC393224:SRC393723 TAY393224:TAY393723 TKU393224:TKU393723 TUQ393224:TUQ393723 UEM393224:UEM393723 UOI393224:UOI393723 UYE393224:UYE393723 VIA393224:VIA393723 VRW393224:VRW393723 WBS393224:WBS393723 WLO393224:WLO393723 WVK393224:WVK393723 IY458760:IY459259 SU458760:SU459259 ACQ458760:ACQ459259 AMM458760:AMM459259 AWI458760:AWI459259 BGE458760:BGE459259 BQA458760:BQA459259 BZW458760:BZW459259 CJS458760:CJS459259 CTO458760:CTO459259 DDK458760:DDK459259 DNG458760:DNG459259 DXC458760:DXC459259 EGY458760:EGY459259 EQU458760:EQU459259 FAQ458760:FAQ459259 FKM458760:FKM459259 FUI458760:FUI459259 GEE458760:GEE459259 GOA458760:GOA459259 GXW458760:GXW459259 HHS458760:HHS459259 HRO458760:HRO459259 IBK458760:IBK459259 ILG458760:ILG459259 IVC458760:IVC459259 JEY458760:JEY459259 JOU458760:JOU459259 JYQ458760:JYQ459259 KIM458760:KIM459259 KSI458760:KSI459259 LCE458760:LCE459259 LMA458760:LMA459259 LVW458760:LVW459259 MFS458760:MFS459259 MPO458760:MPO459259 MZK458760:MZK459259 NJG458760:NJG459259 NTC458760:NTC459259 OCY458760:OCY459259 OMU458760:OMU459259 OWQ458760:OWQ459259 PGM458760:PGM459259 PQI458760:PQI459259 QAE458760:QAE459259 QKA458760:QKA459259 QTW458760:QTW459259 RDS458760:RDS459259 RNO458760:RNO459259 RXK458760:RXK459259 SHG458760:SHG459259 SRC458760:SRC459259 TAY458760:TAY459259 TKU458760:TKU459259 TUQ458760:TUQ459259 UEM458760:UEM459259 UOI458760:UOI459259 UYE458760:UYE459259 VIA458760:VIA459259 VRW458760:VRW459259 WBS458760:WBS459259 WLO458760:WLO459259 WVK458760:WVK459259 IY524296:IY524795 SU524296:SU524795 ACQ524296:ACQ524795 AMM524296:AMM524795 AWI524296:AWI524795 BGE524296:BGE524795 BQA524296:BQA524795 BZW524296:BZW524795 CJS524296:CJS524795 CTO524296:CTO524795 DDK524296:DDK524795 DNG524296:DNG524795 DXC524296:DXC524795 EGY524296:EGY524795 EQU524296:EQU524795 FAQ524296:FAQ524795 FKM524296:FKM524795 FUI524296:FUI524795 GEE524296:GEE524795 GOA524296:GOA524795 GXW524296:GXW524795 HHS524296:HHS524795 HRO524296:HRO524795 IBK524296:IBK524795 ILG524296:ILG524795 IVC524296:IVC524795 JEY524296:JEY524795 JOU524296:JOU524795 JYQ524296:JYQ524795 KIM524296:KIM524795 KSI524296:KSI524795 LCE524296:LCE524795 LMA524296:LMA524795 LVW524296:LVW524795 MFS524296:MFS524795 MPO524296:MPO524795 MZK524296:MZK524795 NJG524296:NJG524795 NTC524296:NTC524795 OCY524296:OCY524795 OMU524296:OMU524795 OWQ524296:OWQ524795 PGM524296:PGM524795 PQI524296:PQI524795 QAE524296:QAE524795 QKA524296:QKA524795 QTW524296:QTW524795 RDS524296:RDS524795 RNO524296:RNO524795 RXK524296:RXK524795 SHG524296:SHG524795 SRC524296:SRC524795 TAY524296:TAY524795 TKU524296:TKU524795 TUQ524296:TUQ524795 UEM524296:UEM524795 UOI524296:UOI524795 UYE524296:UYE524795 VIA524296:VIA524795 VRW524296:VRW524795 WBS524296:WBS524795 WLO524296:WLO524795 WVK524296:WVK524795 IY589832:IY590331 SU589832:SU590331 ACQ589832:ACQ590331 AMM589832:AMM590331 AWI589832:AWI590331 BGE589832:BGE590331 BQA589832:BQA590331 BZW589832:BZW590331 CJS589832:CJS590331 CTO589832:CTO590331 DDK589832:DDK590331 DNG589832:DNG590331 DXC589832:DXC590331 EGY589832:EGY590331 EQU589832:EQU590331 FAQ589832:FAQ590331 FKM589832:FKM590331 FUI589832:FUI590331 GEE589832:GEE590331 GOA589832:GOA590331 GXW589832:GXW590331 HHS589832:HHS590331 HRO589832:HRO590331 IBK589832:IBK590331 ILG589832:ILG590331 IVC589832:IVC590331 JEY589832:JEY590331 JOU589832:JOU590331 JYQ589832:JYQ590331 KIM589832:KIM590331 KSI589832:KSI590331 LCE589832:LCE590331 LMA589832:LMA590331 LVW589832:LVW590331 MFS589832:MFS590331 MPO589832:MPO590331 MZK589832:MZK590331 NJG589832:NJG590331 NTC589832:NTC590331 OCY589832:OCY590331 OMU589832:OMU590331 OWQ589832:OWQ590331 PGM589832:PGM590331 PQI589832:PQI590331 QAE589832:QAE590331 QKA589832:QKA590331 QTW589832:QTW590331 RDS589832:RDS590331 RNO589832:RNO590331 RXK589832:RXK590331 SHG589832:SHG590331 SRC589832:SRC590331 TAY589832:TAY590331 TKU589832:TKU590331 TUQ589832:TUQ590331 UEM589832:UEM590331 UOI589832:UOI590331 UYE589832:UYE590331 VIA589832:VIA590331 VRW589832:VRW590331 WBS589832:WBS590331 WLO589832:WLO590331 WVK589832:WVK590331 IY655368:IY655867 SU655368:SU655867 ACQ655368:ACQ655867 AMM655368:AMM655867 AWI655368:AWI655867 BGE655368:BGE655867 BQA655368:BQA655867 BZW655368:BZW655867 CJS655368:CJS655867 CTO655368:CTO655867 DDK655368:DDK655867 DNG655368:DNG655867 DXC655368:DXC655867 EGY655368:EGY655867 EQU655368:EQU655867 FAQ655368:FAQ655867 FKM655368:FKM655867 FUI655368:FUI655867 GEE655368:GEE655867 GOA655368:GOA655867 GXW655368:GXW655867 HHS655368:HHS655867 HRO655368:HRO655867 IBK655368:IBK655867 ILG655368:ILG655867 IVC655368:IVC655867 JEY655368:JEY655867 JOU655368:JOU655867 JYQ655368:JYQ655867 KIM655368:KIM655867 KSI655368:KSI655867 LCE655368:LCE655867 LMA655368:LMA655867 LVW655368:LVW655867 MFS655368:MFS655867 MPO655368:MPO655867 MZK655368:MZK655867 NJG655368:NJG655867 NTC655368:NTC655867 OCY655368:OCY655867 OMU655368:OMU655867 OWQ655368:OWQ655867 PGM655368:PGM655867 PQI655368:PQI655867 QAE655368:QAE655867 QKA655368:QKA655867 QTW655368:QTW655867 RDS655368:RDS655867 RNO655368:RNO655867 RXK655368:RXK655867 SHG655368:SHG655867 SRC655368:SRC655867 TAY655368:TAY655867 TKU655368:TKU655867 TUQ655368:TUQ655867 UEM655368:UEM655867 UOI655368:UOI655867 UYE655368:UYE655867 VIA655368:VIA655867 VRW655368:VRW655867 WBS655368:WBS655867 WLO655368:WLO655867 WVK655368:WVK655867 IY720904:IY721403 SU720904:SU721403 ACQ720904:ACQ721403 AMM720904:AMM721403 AWI720904:AWI721403 BGE720904:BGE721403 BQA720904:BQA721403 BZW720904:BZW721403 CJS720904:CJS721403 CTO720904:CTO721403 DDK720904:DDK721403 DNG720904:DNG721403 DXC720904:DXC721403 EGY720904:EGY721403 EQU720904:EQU721403 FAQ720904:FAQ721403 FKM720904:FKM721403 FUI720904:FUI721403 GEE720904:GEE721403 GOA720904:GOA721403 GXW720904:GXW721403 HHS720904:HHS721403 HRO720904:HRO721403 IBK720904:IBK721403 ILG720904:ILG721403 IVC720904:IVC721403 JEY720904:JEY721403 JOU720904:JOU721403 JYQ720904:JYQ721403 KIM720904:KIM721403 KSI720904:KSI721403 LCE720904:LCE721403 LMA720904:LMA721403 LVW720904:LVW721403 MFS720904:MFS721403 MPO720904:MPO721403 MZK720904:MZK721403 NJG720904:NJG721403 NTC720904:NTC721403 OCY720904:OCY721403 OMU720904:OMU721403 OWQ720904:OWQ721403 PGM720904:PGM721403 PQI720904:PQI721403 QAE720904:QAE721403 QKA720904:QKA721403 QTW720904:QTW721403 RDS720904:RDS721403 RNO720904:RNO721403 RXK720904:RXK721403 SHG720904:SHG721403 SRC720904:SRC721403 TAY720904:TAY721403 TKU720904:TKU721403 TUQ720904:TUQ721403 UEM720904:UEM721403 UOI720904:UOI721403 UYE720904:UYE721403 VIA720904:VIA721403 VRW720904:VRW721403 WBS720904:WBS721403 WLO720904:WLO721403 WVK720904:WVK721403 IY786440:IY786939 SU786440:SU786939 ACQ786440:ACQ786939 AMM786440:AMM786939 AWI786440:AWI786939 BGE786440:BGE786939 BQA786440:BQA786939 BZW786440:BZW786939 CJS786440:CJS786939 CTO786440:CTO786939 DDK786440:DDK786939 DNG786440:DNG786939 DXC786440:DXC786939 EGY786440:EGY786939 EQU786440:EQU786939 FAQ786440:FAQ786939 FKM786440:FKM786939 FUI786440:FUI786939 GEE786440:GEE786939 GOA786440:GOA786939 GXW786440:GXW786939 HHS786440:HHS786939 HRO786440:HRO786939 IBK786440:IBK786939 ILG786440:ILG786939 IVC786440:IVC786939 JEY786440:JEY786939 JOU786440:JOU786939 JYQ786440:JYQ786939 KIM786440:KIM786939 KSI786440:KSI786939 LCE786440:LCE786939 LMA786440:LMA786939 LVW786440:LVW786939 MFS786440:MFS786939 MPO786440:MPO786939 MZK786440:MZK786939 NJG786440:NJG786939 NTC786440:NTC786939 OCY786440:OCY786939 OMU786440:OMU786939 OWQ786440:OWQ786939 PGM786440:PGM786939 PQI786440:PQI786939 QAE786440:QAE786939 QKA786440:QKA786939 QTW786440:QTW786939 RDS786440:RDS786939 RNO786440:RNO786939 RXK786440:RXK786939 SHG786440:SHG786939 SRC786440:SRC786939 TAY786440:TAY786939 TKU786440:TKU786939 TUQ786440:TUQ786939 UEM786440:UEM786939 UOI786440:UOI786939 UYE786440:UYE786939 VIA786440:VIA786939 VRW786440:VRW786939 WBS786440:WBS786939 WLO786440:WLO786939 WVK786440:WVK786939 IY851976:IY852475 SU851976:SU852475 ACQ851976:ACQ852475 AMM851976:AMM852475 AWI851976:AWI852475 BGE851976:BGE852475 BQA851976:BQA852475 BZW851976:BZW852475 CJS851976:CJS852475 CTO851976:CTO852475 DDK851976:DDK852475 DNG851976:DNG852475 DXC851976:DXC852475 EGY851976:EGY852475 EQU851976:EQU852475 FAQ851976:FAQ852475 FKM851976:FKM852475 FUI851976:FUI852475 GEE851976:GEE852475 GOA851976:GOA852475 GXW851976:GXW852475 HHS851976:HHS852475 HRO851976:HRO852475 IBK851976:IBK852475 ILG851976:ILG852475 IVC851976:IVC852475 JEY851976:JEY852475 JOU851976:JOU852475 JYQ851976:JYQ852475 KIM851976:KIM852475 KSI851976:KSI852475 LCE851976:LCE852475 LMA851976:LMA852475 LVW851976:LVW852475 MFS851976:MFS852475 MPO851976:MPO852475 MZK851976:MZK852475 NJG851976:NJG852475 NTC851976:NTC852475 OCY851976:OCY852475 OMU851976:OMU852475 OWQ851976:OWQ852475 PGM851976:PGM852475 PQI851976:PQI852475 QAE851976:QAE852475 QKA851976:QKA852475 QTW851976:QTW852475 RDS851976:RDS852475 RNO851976:RNO852475 RXK851976:RXK852475 SHG851976:SHG852475 SRC851976:SRC852475 TAY851976:TAY852475 TKU851976:TKU852475 TUQ851976:TUQ852475 UEM851976:UEM852475 UOI851976:UOI852475 UYE851976:UYE852475 VIA851976:VIA852475 VRW851976:VRW852475 WBS851976:WBS852475 WLO851976:WLO852475 WVK851976:WVK852475 IY917512:IY918011 SU917512:SU918011 ACQ917512:ACQ918011 AMM917512:AMM918011 AWI917512:AWI918011 BGE917512:BGE918011 BQA917512:BQA918011 BZW917512:BZW918011 CJS917512:CJS918011 CTO917512:CTO918011 DDK917512:DDK918011 DNG917512:DNG918011 DXC917512:DXC918011 EGY917512:EGY918011 EQU917512:EQU918011 FAQ917512:FAQ918011 FKM917512:FKM918011 FUI917512:FUI918011 GEE917512:GEE918011 GOA917512:GOA918011 GXW917512:GXW918011 HHS917512:HHS918011 HRO917512:HRO918011 IBK917512:IBK918011 ILG917512:ILG918011 IVC917512:IVC918011 JEY917512:JEY918011 JOU917512:JOU918011 JYQ917512:JYQ918011 KIM917512:KIM918011 KSI917512:KSI918011 LCE917512:LCE918011 LMA917512:LMA918011 LVW917512:LVW918011 MFS917512:MFS918011 MPO917512:MPO918011 MZK917512:MZK918011 NJG917512:NJG918011 NTC917512:NTC918011 OCY917512:OCY918011 OMU917512:OMU918011 OWQ917512:OWQ918011 PGM917512:PGM918011 PQI917512:PQI918011 QAE917512:QAE918011 QKA917512:QKA918011 QTW917512:QTW918011 RDS917512:RDS918011 RNO917512:RNO918011 RXK917512:RXK918011 SHG917512:SHG918011 SRC917512:SRC918011 TAY917512:TAY918011 TKU917512:TKU918011 TUQ917512:TUQ918011 UEM917512:UEM918011 UOI917512:UOI918011 UYE917512:UYE918011 VIA917512:VIA918011 VRW917512:VRW918011 WBS917512:WBS918011 WLO917512:WLO918011 WVK917512:WVK918011 IY983048:IY983547 SU983048:SU983547 ACQ983048:ACQ983547 AMM983048:AMM983547 AWI983048:AWI983547 BGE983048:BGE983547 BQA983048:BQA983547 BZW983048:BZW983547 CJS983048:CJS983547 CTO983048:CTO983547 DDK983048:DDK983547 DNG983048:DNG983547 DXC983048:DXC983547 EGY983048:EGY983547 EQU983048:EQU983547 FAQ983048:FAQ983547 FKM983048:FKM983547 FUI983048:FUI983547 GEE983048:GEE983547 GOA983048:GOA983547 GXW983048:GXW983547 HHS983048:HHS983547 HRO983048:HRO983547 IBK983048:IBK983547 ILG983048:ILG983547 IVC983048:IVC983547 JEY983048:JEY983547 JOU983048:JOU983547 JYQ983048:JYQ983547 KIM983048:KIM983547 KSI983048:KSI983547 LCE983048:LCE983547 LMA983048:LMA983547 LVW983048:LVW983547 MFS983048:MFS983547 MPO983048:MPO983547 MZK983048:MZK983547 NJG983048:NJG983547 NTC983048:NTC983547 OCY983048:OCY983547 OMU983048:OMU983547 OWQ983048:OWQ983547 PGM983048:PGM983547 PQI983048:PQI983547 QAE983048:QAE983547 QKA983048:QKA983547 QTW983048:QTW983547 RDS983048:RDS983547 RNO983048:RNO983547 RXK983048:RXK983547 SHG983048:SHG983547 SRC983048:SRC983547 TAY983048:TAY983547 TKU983048:TKU983547 TUQ983048:TUQ983547 UEM983048:UEM983547 UOI983048:UOI983547 UYE983048:UYE983547 VIA983048:VIA983547 VRW983048:VRW983547 WBS983048:WBS983547 WLO983048:WLO983547 WVK983048:WVK983547 H983048:H983547 H917512:H918011 H851976:H852475 H786440:H786939 H720904:H721403 H655368:H655867 H589832:H590331 H524296:H524795 H458760:H459259 H393224:H393723 H327688:H328187 H262152:H262651 H196616:H197115 H131080:H131579 H65544:H66043 H8:H507">
      <formula1>"0,150,"</formula1>
    </dataValidation>
    <dataValidation type="list" allowBlank="1" showInputMessage="1" showErrorMessage="1" sqref="IT8:IT363 SP8:SP363 ACL8:ACL363 AMH8:AMH363 AWD8:AWD363 BFZ8:BFZ363 BPV8:BPV363 BZR8:BZR363 CJN8:CJN363 CTJ8:CTJ363 DDF8:DDF363 DNB8:DNB363 DWX8:DWX363 EGT8:EGT363 EQP8:EQP363 FAL8:FAL363 FKH8:FKH363 FUD8:FUD363 GDZ8:GDZ363 GNV8:GNV363 GXR8:GXR363 HHN8:HHN363 HRJ8:HRJ363 IBF8:IBF363 ILB8:ILB363 IUX8:IUX363 JET8:JET363 JOP8:JOP363 JYL8:JYL363 KIH8:KIH363 KSD8:KSD363 LBZ8:LBZ363 LLV8:LLV363 LVR8:LVR363 MFN8:MFN363 MPJ8:MPJ363 MZF8:MZF363 NJB8:NJB363 NSX8:NSX363 OCT8:OCT363 OMP8:OMP363 OWL8:OWL363 PGH8:PGH363 PQD8:PQD363 PZZ8:PZZ363 QJV8:QJV363 QTR8:QTR363 RDN8:RDN363 RNJ8:RNJ363 RXF8:RXF363 SHB8:SHB363 SQX8:SQX363 TAT8:TAT363 TKP8:TKP363 TUL8:TUL363 UEH8:UEH363 UOD8:UOD363 UXZ8:UXZ363 VHV8:VHV363 VRR8:VRR363 WBN8:WBN363 WLJ8:WLJ363 WVF8:WVF363 IT65544:IT65899 SP65544:SP65899 ACL65544:ACL65899 AMH65544:AMH65899 AWD65544:AWD65899 BFZ65544:BFZ65899 BPV65544:BPV65899 BZR65544:BZR65899 CJN65544:CJN65899 CTJ65544:CTJ65899 DDF65544:DDF65899 DNB65544:DNB65899 DWX65544:DWX65899 EGT65544:EGT65899 EQP65544:EQP65899 FAL65544:FAL65899 FKH65544:FKH65899 FUD65544:FUD65899 GDZ65544:GDZ65899 GNV65544:GNV65899 GXR65544:GXR65899 HHN65544:HHN65899 HRJ65544:HRJ65899 IBF65544:IBF65899 ILB65544:ILB65899 IUX65544:IUX65899 JET65544:JET65899 JOP65544:JOP65899 JYL65544:JYL65899 KIH65544:KIH65899 KSD65544:KSD65899 LBZ65544:LBZ65899 LLV65544:LLV65899 LVR65544:LVR65899 MFN65544:MFN65899 MPJ65544:MPJ65899 MZF65544:MZF65899 NJB65544:NJB65899 NSX65544:NSX65899 OCT65544:OCT65899 OMP65544:OMP65899 OWL65544:OWL65899 PGH65544:PGH65899 PQD65544:PQD65899 PZZ65544:PZZ65899 QJV65544:QJV65899 QTR65544:QTR65899 RDN65544:RDN65899 RNJ65544:RNJ65899 RXF65544:RXF65899 SHB65544:SHB65899 SQX65544:SQX65899 TAT65544:TAT65899 TKP65544:TKP65899 TUL65544:TUL65899 UEH65544:UEH65899 UOD65544:UOD65899 UXZ65544:UXZ65899 VHV65544:VHV65899 VRR65544:VRR65899 WBN65544:WBN65899 WLJ65544:WLJ65899 WVF65544:WVF65899 IT131080:IT131435 SP131080:SP131435 ACL131080:ACL131435 AMH131080:AMH131435 AWD131080:AWD131435 BFZ131080:BFZ131435 BPV131080:BPV131435 BZR131080:BZR131435 CJN131080:CJN131435 CTJ131080:CTJ131435 DDF131080:DDF131435 DNB131080:DNB131435 DWX131080:DWX131435 EGT131080:EGT131435 EQP131080:EQP131435 FAL131080:FAL131435 FKH131080:FKH131435 FUD131080:FUD131435 GDZ131080:GDZ131435 GNV131080:GNV131435 GXR131080:GXR131435 HHN131080:HHN131435 HRJ131080:HRJ131435 IBF131080:IBF131435 ILB131080:ILB131435 IUX131080:IUX131435 JET131080:JET131435 JOP131080:JOP131435 JYL131080:JYL131435 KIH131080:KIH131435 KSD131080:KSD131435 LBZ131080:LBZ131435 LLV131080:LLV131435 LVR131080:LVR131435 MFN131080:MFN131435 MPJ131080:MPJ131435 MZF131080:MZF131435 NJB131080:NJB131435 NSX131080:NSX131435 OCT131080:OCT131435 OMP131080:OMP131435 OWL131080:OWL131435 PGH131080:PGH131435 PQD131080:PQD131435 PZZ131080:PZZ131435 QJV131080:QJV131435 QTR131080:QTR131435 RDN131080:RDN131435 RNJ131080:RNJ131435 RXF131080:RXF131435 SHB131080:SHB131435 SQX131080:SQX131435 TAT131080:TAT131435 TKP131080:TKP131435 TUL131080:TUL131435 UEH131080:UEH131435 UOD131080:UOD131435 UXZ131080:UXZ131435 VHV131080:VHV131435 VRR131080:VRR131435 WBN131080:WBN131435 WLJ131080:WLJ131435 WVF131080:WVF131435 IT196616:IT196971 SP196616:SP196971 ACL196616:ACL196971 AMH196616:AMH196971 AWD196616:AWD196971 BFZ196616:BFZ196971 BPV196616:BPV196971 BZR196616:BZR196971 CJN196616:CJN196971 CTJ196616:CTJ196971 DDF196616:DDF196971 DNB196616:DNB196971 DWX196616:DWX196971 EGT196616:EGT196971 EQP196616:EQP196971 FAL196616:FAL196971 FKH196616:FKH196971 FUD196616:FUD196971 GDZ196616:GDZ196971 GNV196616:GNV196971 GXR196616:GXR196971 HHN196616:HHN196971 HRJ196616:HRJ196971 IBF196616:IBF196971 ILB196616:ILB196971 IUX196616:IUX196971 JET196616:JET196971 JOP196616:JOP196971 JYL196616:JYL196971 KIH196616:KIH196971 KSD196616:KSD196971 LBZ196616:LBZ196971 LLV196616:LLV196971 LVR196616:LVR196971 MFN196616:MFN196971 MPJ196616:MPJ196971 MZF196616:MZF196971 NJB196616:NJB196971 NSX196616:NSX196971 OCT196616:OCT196971 OMP196616:OMP196971 OWL196616:OWL196971 PGH196616:PGH196971 PQD196616:PQD196971 PZZ196616:PZZ196971 QJV196616:QJV196971 QTR196616:QTR196971 RDN196616:RDN196971 RNJ196616:RNJ196971 RXF196616:RXF196971 SHB196616:SHB196971 SQX196616:SQX196971 TAT196616:TAT196971 TKP196616:TKP196971 TUL196616:TUL196971 UEH196616:UEH196971 UOD196616:UOD196971 UXZ196616:UXZ196971 VHV196616:VHV196971 VRR196616:VRR196971 WBN196616:WBN196971 WLJ196616:WLJ196971 WVF196616:WVF196971 IT262152:IT262507 SP262152:SP262507 ACL262152:ACL262507 AMH262152:AMH262507 AWD262152:AWD262507 BFZ262152:BFZ262507 BPV262152:BPV262507 BZR262152:BZR262507 CJN262152:CJN262507 CTJ262152:CTJ262507 DDF262152:DDF262507 DNB262152:DNB262507 DWX262152:DWX262507 EGT262152:EGT262507 EQP262152:EQP262507 FAL262152:FAL262507 FKH262152:FKH262507 FUD262152:FUD262507 GDZ262152:GDZ262507 GNV262152:GNV262507 GXR262152:GXR262507 HHN262152:HHN262507 HRJ262152:HRJ262507 IBF262152:IBF262507 ILB262152:ILB262507 IUX262152:IUX262507 JET262152:JET262507 JOP262152:JOP262507 JYL262152:JYL262507 KIH262152:KIH262507 KSD262152:KSD262507 LBZ262152:LBZ262507 LLV262152:LLV262507 LVR262152:LVR262507 MFN262152:MFN262507 MPJ262152:MPJ262507 MZF262152:MZF262507 NJB262152:NJB262507 NSX262152:NSX262507 OCT262152:OCT262507 OMP262152:OMP262507 OWL262152:OWL262507 PGH262152:PGH262507 PQD262152:PQD262507 PZZ262152:PZZ262507 QJV262152:QJV262507 QTR262152:QTR262507 RDN262152:RDN262507 RNJ262152:RNJ262507 RXF262152:RXF262507 SHB262152:SHB262507 SQX262152:SQX262507 TAT262152:TAT262507 TKP262152:TKP262507 TUL262152:TUL262507 UEH262152:UEH262507 UOD262152:UOD262507 UXZ262152:UXZ262507 VHV262152:VHV262507 VRR262152:VRR262507 WBN262152:WBN262507 WLJ262152:WLJ262507 WVF262152:WVF262507 IT327688:IT328043 SP327688:SP328043 ACL327688:ACL328043 AMH327688:AMH328043 AWD327688:AWD328043 BFZ327688:BFZ328043 BPV327688:BPV328043 BZR327688:BZR328043 CJN327688:CJN328043 CTJ327688:CTJ328043 DDF327688:DDF328043 DNB327688:DNB328043 DWX327688:DWX328043 EGT327688:EGT328043 EQP327688:EQP328043 FAL327688:FAL328043 FKH327688:FKH328043 FUD327688:FUD328043 GDZ327688:GDZ328043 GNV327688:GNV328043 GXR327688:GXR328043 HHN327688:HHN328043 HRJ327688:HRJ328043 IBF327688:IBF328043 ILB327688:ILB328043 IUX327688:IUX328043 JET327688:JET328043 JOP327688:JOP328043 JYL327688:JYL328043 KIH327688:KIH328043 KSD327688:KSD328043 LBZ327688:LBZ328043 LLV327688:LLV328043 LVR327688:LVR328043 MFN327688:MFN328043 MPJ327688:MPJ328043 MZF327688:MZF328043 NJB327688:NJB328043 NSX327688:NSX328043 OCT327688:OCT328043 OMP327688:OMP328043 OWL327688:OWL328043 PGH327688:PGH328043 PQD327688:PQD328043 PZZ327688:PZZ328043 QJV327688:QJV328043 QTR327688:QTR328043 RDN327688:RDN328043 RNJ327688:RNJ328043 RXF327688:RXF328043 SHB327688:SHB328043 SQX327688:SQX328043 TAT327688:TAT328043 TKP327688:TKP328043 TUL327688:TUL328043 UEH327688:UEH328043 UOD327688:UOD328043 UXZ327688:UXZ328043 VHV327688:VHV328043 VRR327688:VRR328043 WBN327688:WBN328043 WLJ327688:WLJ328043 WVF327688:WVF328043 IT393224:IT393579 SP393224:SP393579 ACL393224:ACL393579 AMH393224:AMH393579 AWD393224:AWD393579 BFZ393224:BFZ393579 BPV393224:BPV393579 BZR393224:BZR393579 CJN393224:CJN393579 CTJ393224:CTJ393579 DDF393224:DDF393579 DNB393224:DNB393579 DWX393224:DWX393579 EGT393224:EGT393579 EQP393224:EQP393579 FAL393224:FAL393579 FKH393224:FKH393579 FUD393224:FUD393579 GDZ393224:GDZ393579 GNV393224:GNV393579 GXR393224:GXR393579 HHN393224:HHN393579 HRJ393224:HRJ393579 IBF393224:IBF393579 ILB393224:ILB393579 IUX393224:IUX393579 JET393224:JET393579 JOP393224:JOP393579 JYL393224:JYL393579 KIH393224:KIH393579 KSD393224:KSD393579 LBZ393224:LBZ393579 LLV393224:LLV393579 LVR393224:LVR393579 MFN393224:MFN393579 MPJ393224:MPJ393579 MZF393224:MZF393579 NJB393224:NJB393579 NSX393224:NSX393579 OCT393224:OCT393579 OMP393224:OMP393579 OWL393224:OWL393579 PGH393224:PGH393579 PQD393224:PQD393579 PZZ393224:PZZ393579 QJV393224:QJV393579 QTR393224:QTR393579 RDN393224:RDN393579 RNJ393224:RNJ393579 RXF393224:RXF393579 SHB393224:SHB393579 SQX393224:SQX393579 TAT393224:TAT393579 TKP393224:TKP393579 TUL393224:TUL393579 UEH393224:UEH393579 UOD393224:UOD393579 UXZ393224:UXZ393579 VHV393224:VHV393579 VRR393224:VRR393579 WBN393224:WBN393579 WLJ393224:WLJ393579 WVF393224:WVF393579 IT458760:IT459115 SP458760:SP459115 ACL458760:ACL459115 AMH458760:AMH459115 AWD458760:AWD459115 BFZ458760:BFZ459115 BPV458760:BPV459115 BZR458760:BZR459115 CJN458760:CJN459115 CTJ458760:CTJ459115 DDF458760:DDF459115 DNB458760:DNB459115 DWX458760:DWX459115 EGT458760:EGT459115 EQP458760:EQP459115 FAL458760:FAL459115 FKH458760:FKH459115 FUD458760:FUD459115 GDZ458760:GDZ459115 GNV458760:GNV459115 GXR458760:GXR459115 HHN458760:HHN459115 HRJ458760:HRJ459115 IBF458760:IBF459115 ILB458760:ILB459115 IUX458760:IUX459115 JET458760:JET459115 JOP458760:JOP459115 JYL458760:JYL459115 KIH458760:KIH459115 KSD458760:KSD459115 LBZ458760:LBZ459115 LLV458760:LLV459115 LVR458760:LVR459115 MFN458760:MFN459115 MPJ458760:MPJ459115 MZF458760:MZF459115 NJB458760:NJB459115 NSX458760:NSX459115 OCT458760:OCT459115 OMP458760:OMP459115 OWL458760:OWL459115 PGH458760:PGH459115 PQD458760:PQD459115 PZZ458760:PZZ459115 QJV458760:QJV459115 QTR458760:QTR459115 RDN458760:RDN459115 RNJ458760:RNJ459115 RXF458760:RXF459115 SHB458760:SHB459115 SQX458760:SQX459115 TAT458760:TAT459115 TKP458760:TKP459115 TUL458760:TUL459115 UEH458760:UEH459115 UOD458760:UOD459115 UXZ458760:UXZ459115 VHV458760:VHV459115 VRR458760:VRR459115 WBN458760:WBN459115 WLJ458760:WLJ459115 WVF458760:WVF459115 IT524296:IT524651 SP524296:SP524651 ACL524296:ACL524651 AMH524296:AMH524651 AWD524296:AWD524651 BFZ524296:BFZ524651 BPV524296:BPV524651 BZR524296:BZR524651 CJN524296:CJN524651 CTJ524296:CTJ524651 DDF524296:DDF524651 DNB524296:DNB524651 DWX524296:DWX524651 EGT524296:EGT524651 EQP524296:EQP524651 FAL524296:FAL524651 FKH524296:FKH524651 FUD524296:FUD524651 GDZ524296:GDZ524651 GNV524296:GNV524651 GXR524296:GXR524651 HHN524296:HHN524651 HRJ524296:HRJ524651 IBF524296:IBF524651 ILB524296:ILB524651 IUX524296:IUX524651 JET524296:JET524651 JOP524296:JOP524651 JYL524296:JYL524651 KIH524296:KIH524651 KSD524296:KSD524651 LBZ524296:LBZ524651 LLV524296:LLV524651 LVR524296:LVR524651 MFN524296:MFN524651 MPJ524296:MPJ524651 MZF524296:MZF524651 NJB524296:NJB524651 NSX524296:NSX524651 OCT524296:OCT524651 OMP524296:OMP524651 OWL524296:OWL524651 PGH524296:PGH524651 PQD524296:PQD524651 PZZ524296:PZZ524651 QJV524296:QJV524651 QTR524296:QTR524651 RDN524296:RDN524651 RNJ524296:RNJ524651 RXF524296:RXF524651 SHB524296:SHB524651 SQX524296:SQX524651 TAT524296:TAT524651 TKP524296:TKP524651 TUL524296:TUL524651 UEH524296:UEH524651 UOD524296:UOD524651 UXZ524296:UXZ524651 VHV524296:VHV524651 VRR524296:VRR524651 WBN524296:WBN524651 WLJ524296:WLJ524651 WVF524296:WVF524651 IT589832:IT590187 SP589832:SP590187 ACL589832:ACL590187 AMH589832:AMH590187 AWD589832:AWD590187 BFZ589832:BFZ590187 BPV589832:BPV590187 BZR589832:BZR590187 CJN589832:CJN590187 CTJ589832:CTJ590187 DDF589832:DDF590187 DNB589832:DNB590187 DWX589832:DWX590187 EGT589832:EGT590187 EQP589832:EQP590187 FAL589832:FAL590187 FKH589832:FKH590187 FUD589832:FUD590187 GDZ589832:GDZ590187 GNV589832:GNV590187 GXR589832:GXR590187 HHN589832:HHN590187 HRJ589832:HRJ590187 IBF589832:IBF590187 ILB589832:ILB590187 IUX589832:IUX590187 JET589832:JET590187 JOP589832:JOP590187 JYL589832:JYL590187 KIH589832:KIH590187 KSD589832:KSD590187 LBZ589832:LBZ590187 LLV589832:LLV590187 LVR589832:LVR590187 MFN589832:MFN590187 MPJ589832:MPJ590187 MZF589832:MZF590187 NJB589832:NJB590187 NSX589832:NSX590187 OCT589832:OCT590187 OMP589832:OMP590187 OWL589832:OWL590187 PGH589832:PGH590187 PQD589832:PQD590187 PZZ589832:PZZ590187 QJV589832:QJV590187 QTR589832:QTR590187 RDN589832:RDN590187 RNJ589832:RNJ590187 RXF589832:RXF590187 SHB589832:SHB590187 SQX589832:SQX590187 TAT589832:TAT590187 TKP589832:TKP590187 TUL589832:TUL590187 UEH589832:UEH590187 UOD589832:UOD590187 UXZ589832:UXZ590187 VHV589832:VHV590187 VRR589832:VRR590187 WBN589832:WBN590187 WLJ589832:WLJ590187 WVF589832:WVF590187 IT655368:IT655723 SP655368:SP655723 ACL655368:ACL655723 AMH655368:AMH655723 AWD655368:AWD655723 BFZ655368:BFZ655723 BPV655368:BPV655723 BZR655368:BZR655723 CJN655368:CJN655723 CTJ655368:CTJ655723 DDF655368:DDF655723 DNB655368:DNB655723 DWX655368:DWX655723 EGT655368:EGT655723 EQP655368:EQP655723 FAL655368:FAL655723 FKH655368:FKH655723 FUD655368:FUD655723 GDZ655368:GDZ655723 GNV655368:GNV655723 GXR655368:GXR655723 HHN655368:HHN655723 HRJ655368:HRJ655723 IBF655368:IBF655723 ILB655368:ILB655723 IUX655368:IUX655723 JET655368:JET655723 JOP655368:JOP655723 JYL655368:JYL655723 KIH655368:KIH655723 KSD655368:KSD655723 LBZ655368:LBZ655723 LLV655368:LLV655723 LVR655368:LVR655723 MFN655368:MFN655723 MPJ655368:MPJ655723 MZF655368:MZF655723 NJB655368:NJB655723 NSX655368:NSX655723 OCT655368:OCT655723 OMP655368:OMP655723 OWL655368:OWL655723 PGH655368:PGH655723 PQD655368:PQD655723 PZZ655368:PZZ655723 QJV655368:QJV655723 QTR655368:QTR655723 RDN655368:RDN655723 RNJ655368:RNJ655723 RXF655368:RXF655723 SHB655368:SHB655723 SQX655368:SQX655723 TAT655368:TAT655723 TKP655368:TKP655723 TUL655368:TUL655723 UEH655368:UEH655723 UOD655368:UOD655723 UXZ655368:UXZ655723 VHV655368:VHV655723 VRR655368:VRR655723 WBN655368:WBN655723 WLJ655368:WLJ655723 WVF655368:WVF655723 IT720904:IT721259 SP720904:SP721259 ACL720904:ACL721259 AMH720904:AMH721259 AWD720904:AWD721259 BFZ720904:BFZ721259 BPV720904:BPV721259 BZR720904:BZR721259 CJN720904:CJN721259 CTJ720904:CTJ721259 DDF720904:DDF721259 DNB720904:DNB721259 DWX720904:DWX721259 EGT720904:EGT721259 EQP720904:EQP721259 FAL720904:FAL721259 FKH720904:FKH721259 FUD720904:FUD721259 GDZ720904:GDZ721259 GNV720904:GNV721259 GXR720904:GXR721259 HHN720904:HHN721259 HRJ720904:HRJ721259 IBF720904:IBF721259 ILB720904:ILB721259 IUX720904:IUX721259 JET720904:JET721259 JOP720904:JOP721259 JYL720904:JYL721259 KIH720904:KIH721259 KSD720904:KSD721259 LBZ720904:LBZ721259 LLV720904:LLV721259 LVR720904:LVR721259 MFN720904:MFN721259 MPJ720904:MPJ721259 MZF720904:MZF721259 NJB720904:NJB721259 NSX720904:NSX721259 OCT720904:OCT721259 OMP720904:OMP721259 OWL720904:OWL721259 PGH720904:PGH721259 PQD720904:PQD721259 PZZ720904:PZZ721259 QJV720904:QJV721259 QTR720904:QTR721259 RDN720904:RDN721259 RNJ720904:RNJ721259 RXF720904:RXF721259 SHB720904:SHB721259 SQX720904:SQX721259 TAT720904:TAT721259 TKP720904:TKP721259 TUL720904:TUL721259 UEH720904:UEH721259 UOD720904:UOD721259 UXZ720904:UXZ721259 VHV720904:VHV721259 VRR720904:VRR721259 WBN720904:WBN721259 WLJ720904:WLJ721259 WVF720904:WVF721259 IT786440:IT786795 SP786440:SP786795 ACL786440:ACL786795 AMH786440:AMH786795 AWD786440:AWD786795 BFZ786440:BFZ786795 BPV786440:BPV786795 BZR786440:BZR786795 CJN786440:CJN786795 CTJ786440:CTJ786795 DDF786440:DDF786795 DNB786440:DNB786795 DWX786440:DWX786795 EGT786440:EGT786795 EQP786440:EQP786795 FAL786440:FAL786795 FKH786440:FKH786795 FUD786440:FUD786795 GDZ786440:GDZ786795 GNV786440:GNV786795 GXR786440:GXR786795 HHN786440:HHN786795 HRJ786440:HRJ786795 IBF786440:IBF786795 ILB786440:ILB786795 IUX786440:IUX786795 JET786440:JET786795 JOP786440:JOP786795 JYL786440:JYL786795 KIH786440:KIH786795 KSD786440:KSD786795 LBZ786440:LBZ786795 LLV786440:LLV786795 LVR786440:LVR786795 MFN786440:MFN786795 MPJ786440:MPJ786795 MZF786440:MZF786795 NJB786440:NJB786795 NSX786440:NSX786795 OCT786440:OCT786795 OMP786440:OMP786795 OWL786440:OWL786795 PGH786440:PGH786795 PQD786440:PQD786795 PZZ786440:PZZ786795 QJV786440:QJV786795 QTR786440:QTR786795 RDN786440:RDN786795 RNJ786440:RNJ786795 RXF786440:RXF786795 SHB786440:SHB786795 SQX786440:SQX786795 TAT786440:TAT786795 TKP786440:TKP786795 TUL786440:TUL786795 UEH786440:UEH786795 UOD786440:UOD786795 UXZ786440:UXZ786795 VHV786440:VHV786795 VRR786440:VRR786795 WBN786440:WBN786795 WLJ786440:WLJ786795 WVF786440:WVF786795 IT851976:IT852331 SP851976:SP852331 ACL851976:ACL852331 AMH851976:AMH852331 AWD851976:AWD852331 BFZ851976:BFZ852331 BPV851976:BPV852331 BZR851976:BZR852331 CJN851976:CJN852331 CTJ851976:CTJ852331 DDF851976:DDF852331 DNB851976:DNB852331 DWX851976:DWX852331 EGT851976:EGT852331 EQP851976:EQP852331 FAL851976:FAL852331 FKH851976:FKH852331 FUD851976:FUD852331 GDZ851976:GDZ852331 GNV851976:GNV852331 GXR851976:GXR852331 HHN851976:HHN852331 HRJ851976:HRJ852331 IBF851976:IBF852331 ILB851976:ILB852331 IUX851976:IUX852331 JET851976:JET852331 JOP851976:JOP852331 JYL851976:JYL852331 KIH851976:KIH852331 KSD851976:KSD852331 LBZ851976:LBZ852331 LLV851976:LLV852331 LVR851976:LVR852331 MFN851976:MFN852331 MPJ851976:MPJ852331 MZF851976:MZF852331 NJB851976:NJB852331 NSX851976:NSX852331 OCT851976:OCT852331 OMP851976:OMP852331 OWL851976:OWL852331 PGH851976:PGH852331 PQD851976:PQD852331 PZZ851976:PZZ852331 QJV851976:QJV852331 QTR851976:QTR852331 RDN851976:RDN852331 RNJ851976:RNJ852331 RXF851976:RXF852331 SHB851976:SHB852331 SQX851976:SQX852331 TAT851976:TAT852331 TKP851976:TKP852331 TUL851976:TUL852331 UEH851976:UEH852331 UOD851976:UOD852331 UXZ851976:UXZ852331 VHV851976:VHV852331 VRR851976:VRR852331 WBN851976:WBN852331 WLJ851976:WLJ852331 WVF851976:WVF852331 IT917512:IT917867 SP917512:SP917867 ACL917512:ACL917867 AMH917512:AMH917867 AWD917512:AWD917867 BFZ917512:BFZ917867 BPV917512:BPV917867 BZR917512:BZR917867 CJN917512:CJN917867 CTJ917512:CTJ917867 DDF917512:DDF917867 DNB917512:DNB917867 DWX917512:DWX917867 EGT917512:EGT917867 EQP917512:EQP917867 FAL917512:FAL917867 FKH917512:FKH917867 FUD917512:FUD917867 GDZ917512:GDZ917867 GNV917512:GNV917867 GXR917512:GXR917867 HHN917512:HHN917867 HRJ917512:HRJ917867 IBF917512:IBF917867 ILB917512:ILB917867 IUX917512:IUX917867 JET917512:JET917867 JOP917512:JOP917867 JYL917512:JYL917867 KIH917512:KIH917867 KSD917512:KSD917867 LBZ917512:LBZ917867 LLV917512:LLV917867 LVR917512:LVR917867 MFN917512:MFN917867 MPJ917512:MPJ917867 MZF917512:MZF917867 NJB917512:NJB917867 NSX917512:NSX917867 OCT917512:OCT917867 OMP917512:OMP917867 OWL917512:OWL917867 PGH917512:PGH917867 PQD917512:PQD917867 PZZ917512:PZZ917867 QJV917512:QJV917867 QTR917512:QTR917867 RDN917512:RDN917867 RNJ917512:RNJ917867 RXF917512:RXF917867 SHB917512:SHB917867 SQX917512:SQX917867 TAT917512:TAT917867 TKP917512:TKP917867 TUL917512:TUL917867 UEH917512:UEH917867 UOD917512:UOD917867 UXZ917512:UXZ917867 VHV917512:VHV917867 VRR917512:VRR917867 WBN917512:WBN917867 WLJ917512:WLJ917867 WVF917512:WVF917867 IT983048:IT983403 SP983048:SP983403 ACL983048:ACL983403 AMH983048:AMH983403 AWD983048:AWD983403 BFZ983048:BFZ983403 BPV983048:BPV983403 BZR983048:BZR983403 CJN983048:CJN983403 CTJ983048:CTJ983403 DDF983048:DDF983403 DNB983048:DNB983403 DWX983048:DWX983403 EGT983048:EGT983403 EQP983048:EQP983403 FAL983048:FAL983403 FKH983048:FKH983403 FUD983048:FUD983403 GDZ983048:GDZ983403 GNV983048:GNV983403 GXR983048:GXR983403 HHN983048:HHN983403 HRJ983048:HRJ983403 IBF983048:IBF983403 ILB983048:ILB983403 IUX983048:IUX983403 JET983048:JET983403 JOP983048:JOP983403 JYL983048:JYL983403 KIH983048:KIH983403 KSD983048:KSD983403 LBZ983048:LBZ983403 LLV983048:LLV983403 LVR983048:LVR983403 MFN983048:MFN983403 MPJ983048:MPJ983403 MZF983048:MZF983403 NJB983048:NJB983403 NSX983048:NSX983403 OCT983048:OCT983403 OMP983048:OMP983403 OWL983048:OWL983403 PGH983048:PGH983403 PQD983048:PQD983403 PZZ983048:PZZ983403 QJV983048:QJV983403 QTR983048:QTR983403 RDN983048:RDN983403 RNJ983048:RNJ983403 RXF983048:RXF983403 SHB983048:SHB983403 SQX983048:SQX983403 TAT983048:TAT983403 TKP983048:TKP983403 TUL983048:TUL983403 UEH983048:UEH983403 UOD983048:UOD983403 UXZ983048:UXZ983403 VHV983048:VHV983403 VRR983048:VRR983403 WBN983048:WBN983403 WLJ983048:WLJ983403 WVF983048:WVF983403 IU224:IU283 SQ224:SQ283 ACM224:ACM283 AMI224:AMI283 AWE224:AWE283 BGA224:BGA283 BPW224:BPW283 BZS224:BZS283 CJO224:CJO283 CTK224:CTK283 DDG224:DDG283 DNC224:DNC283 DWY224:DWY283 EGU224:EGU283 EQQ224:EQQ283 FAM224:FAM283 FKI224:FKI283 FUE224:FUE283 GEA224:GEA283 GNW224:GNW283 GXS224:GXS283 HHO224:HHO283 HRK224:HRK283 IBG224:IBG283 ILC224:ILC283 IUY224:IUY283 JEU224:JEU283 JOQ224:JOQ283 JYM224:JYM283 KII224:KII283 KSE224:KSE283 LCA224:LCA283 LLW224:LLW283 LVS224:LVS283 MFO224:MFO283 MPK224:MPK283 MZG224:MZG283 NJC224:NJC283 NSY224:NSY283 OCU224:OCU283 OMQ224:OMQ283 OWM224:OWM283 PGI224:PGI283 PQE224:PQE283 QAA224:QAA283 QJW224:QJW283 QTS224:QTS283 RDO224:RDO283 RNK224:RNK283 RXG224:RXG283 SHC224:SHC283 SQY224:SQY283 TAU224:TAU283 TKQ224:TKQ283 TUM224:TUM283 UEI224:UEI283 UOE224:UOE283 UYA224:UYA283 VHW224:VHW283 VRS224:VRS283 WBO224:WBO283 WLK224:WLK283 WVG224:WVG283 IU65760:IU65819 SQ65760:SQ65819 ACM65760:ACM65819 AMI65760:AMI65819 AWE65760:AWE65819 BGA65760:BGA65819 BPW65760:BPW65819 BZS65760:BZS65819 CJO65760:CJO65819 CTK65760:CTK65819 DDG65760:DDG65819 DNC65760:DNC65819 DWY65760:DWY65819 EGU65760:EGU65819 EQQ65760:EQQ65819 FAM65760:FAM65819 FKI65760:FKI65819 FUE65760:FUE65819 GEA65760:GEA65819 GNW65760:GNW65819 GXS65760:GXS65819 HHO65760:HHO65819 HRK65760:HRK65819 IBG65760:IBG65819 ILC65760:ILC65819 IUY65760:IUY65819 JEU65760:JEU65819 JOQ65760:JOQ65819 JYM65760:JYM65819 KII65760:KII65819 KSE65760:KSE65819 LCA65760:LCA65819 LLW65760:LLW65819 LVS65760:LVS65819 MFO65760:MFO65819 MPK65760:MPK65819 MZG65760:MZG65819 NJC65760:NJC65819 NSY65760:NSY65819 OCU65760:OCU65819 OMQ65760:OMQ65819 OWM65760:OWM65819 PGI65760:PGI65819 PQE65760:PQE65819 QAA65760:QAA65819 QJW65760:QJW65819 QTS65760:QTS65819 RDO65760:RDO65819 RNK65760:RNK65819 RXG65760:RXG65819 SHC65760:SHC65819 SQY65760:SQY65819 TAU65760:TAU65819 TKQ65760:TKQ65819 TUM65760:TUM65819 UEI65760:UEI65819 UOE65760:UOE65819 UYA65760:UYA65819 VHW65760:VHW65819 VRS65760:VRS65819 WBO65760:WBO65819 WLK65760:WLK65819 WVG65760:WVG65819 IU131296:IU131355 SQ131296:SQ131355 ACM131296:ACM131355 AMI131296:AMI131355 AWE131296:AWE131355 BGA131296:BGA131355 BPW131296:BPW131355 BZS131296:BZS131355 CJO131296:CJO131355 CTK131296:CTK131355 DDG131296:DDG131355 DNC131296:DNC131355 DWY131296:DWY131355 EGU131296:EGU131355 EQQ131296:EQQ131355 FAM131296:FAM131355 FKI131296:FKI131355 FUE131296:FUE131355 GEA131296:GEA131355 GNW131296:GNW131355 GXS131296:GXS131355 HHO131296:HHO131355 HRK131296:HRK131355 IBG131296:IBG131355 ILC131296:ILC131355 IUY131296:IUY131355 JEU131296:JEU131355 JOQ131296:JOQ131355 JYM131296:JYM131355 KII131296:KII131355 KSE131296:KSE131355 LCA131296:LCA131355 LLW131296:LLW131355 LVS131296:LVS131355 MFO131296:MFO131355 MPK131296:MPK131355 MZG131296:MZG131355 NJC131296:NJC131355 NSY131296:NSY131355 OCU131296:OCU131355 OMQ131296:OMQ131355 OWM131296:OWM131355 PGI131296:PGI131355 PQE131296:PQE131355 QAA131296:QAA131355 QJW131296:QJW131355 QTS131296:QTS131355 RDO131296:RDO131355 RNK131296:RNK131355 RXG131296:RXG131355 SHC131296:SHC131355 SQY131296:SQY131355 TAU131296:TAU131355 TKQ131296:TKQ131355 TUM131296:TUM131355 UEI131296:UEI131355 UOE131296:UOE131355 UYA131296:UYA131355 VHW131296:VHW131355 VRS131296:VRS131355 WBO131296:WBO131355 WLK131296:WLK131355 WVG131296:WVG131355 IU196832:IU196891 SQ196832:SQ196891 ACM196832:ACM196891 AMI196832:AMI196891 AWE196832:AWE196891 BGA196832:BGA196891 BPW196832:BPW196891 BZS196832:BZS196891 CJO196832:CJO196891 CTK196832:CTK196891 DDG196832:DDG196891 DNC196832:DNC196891 DWY196832:DWY196891 EGU196832:EGU196891 EQQ196832:EQQ196891 FAM196832:FAM196891 FKI196832:FKI196891 FUE196832:FUE196891 GEA196832:GEA196891 GNW196832:GNW196891 GXS196832:GXS196891 HHO196832:HHO196891 HRK196832:HRK196891 IBG196832:IBG196891 ILC196832:ILC196891 IUY196832:IUY196891 JEU196832:JEU196891 JOQ196832:JOQ196891 JYM196832:JYM196891 KII196832:KII196891 KSE196832:KSE196891 LCA196832:LCA196891 LLW196832:LLW196891 LVS196832:LVS196891 MFO196832:MFO196891 MPK196832:MPK196891 MZG196832:MZG196891 NJC196832:NJC196891 NSY196832:NSY196891 OCU196832:OCU196891 OMQ196832:OMQ196891 OWM196832:OWM196891 PGI196832:PGI196891 PQE196832:PQE196891 QAA196832:QAA196891 QJW196832:QJW196891 QTS196832:QTS196891 RDO196832:RDO196891 RNK196832:RNK196891 RXG196832:RXG196891 SHC196832:SHC196891 SQY196832:SQY196891 TAU196832:TAU196891 TKQ196832:TKQ196891 TUM196832:TUM196891 UEI196832:UEI196891 UOE196832:UOE196891 UYA196832:UYA196891 VHW196832:VHW196891 VRS196832:VRS196891 WBO196832:WBO196891 WLK196832:WLK196891 WVG196832:WVG196891 IU262368:IU262427 SQ262368:SQ262427 ACM262368:ACM262427 AMI262368:AMI262427 AWE262368:AWE262427 BGA262368:BGA262427 BPW262368:BPW262427 BZS262368:BZS262427 CJO262368:CJO262427 CTK262368:CTK262427 DDG262368:DDG262427 DNC262368:DNC262427 DWY262368:DWY262427 EGU262368:EGU262427 EQQ262368:EQQ262427 FAM262368:FAM262427 FKI262368:FKI262427 FUE262368:FUE262427 GEA262368:GEA262427 GNW262368:GNW262427 GXS262368:GXS262427 HHO262368:HHO262427 HRK262368:HRK262427 IBG262368:IBG262427 ILC262368:ILC262427 IUY262368:IUY262427 JEU262368:JEU262427 JOQ262368:JOQ262427 JYM262368:JYM262427 KII262368:KII262427 KSE262368:KSE262427 LCA262368:LCA262427 LLW262368:LLW262427 LVS262368:LVS262427 MFO262368:MFO262427 MPK262368:MPK262427 MZG262368:MZG262427 NJC262368:NJC262427 NSY262368:NSY262427 OCU262368:OCU262427 OMQ262368:OMQ262427 OWM262368:OWM262427 PGI262368:PGI262427 PQE262368:PQE262427 QAA262368:QAA262427 QJW262368:QJW262427 QTS262368:QTS262427 RDO262368:RDO262427 RNK262368:RNK262427 RXG262368:RXG262427 SHC262368:SHC262427 SQY262368:SQY262427 TAU262368:TAU262427 TKQ262368:TKQ262427 TUM262368:TUM262427 UEI262368:UEI262427 UOE262368:UOE262427 UYA262368:UYA262427 VHW262368:VHW262427 VRS262368:VRS262427 WBO262368:WBO262427 WLK262368:WLK262427 WVG262368:WVG262427 IU327904:IU327963 SQ327904:SQ327963 ACM327904:ACM327963 AMI327904:AMI327963 AWE327904:AWE327963 BGA327904:BGA327963 BPW327904:BPW327963 BZS327904:BZS327963 CJO327904:CJO327963 CTK327904:CTK327963 DDG327904:DDG327963 DNC327904:DNC327963 DWY327904:DWY327963 EGU327904:EGU327963 EQQ327904:EQQ327963 FAM327904:FAM327963 FKI327904:FKI327963 FUE327904:FUE327963 GEA327904:GEA327963 GNW327904:GNW327963 GXS327904:GXS327963 HHO327904:HHO327963 HRK327904:HRK327963 IBG327904:IBG327963 ILC327904:ILC327963 IUY327904:IUY327963 JEU327904:JEU327963 JOQ327904:JOQ327963 JYM327904:JYM327963 KII327904:KII327963 KSE327904:KSE327963 LCA327904:LCA327963 LLW327904:LLW327963 LVS327904:LVS327963 MFO327904:MFO327963 MPK327904:MPK327963 MZG327904:MZG327963 NJC327904:NJC327963 NSY327904:NSY327963 OCU327904:OCU327963 OMQ327904:OMQ327963 OWM327904:OWM327963 PGI327904:PGI327963 PQE327904:PQE327963 QAA327904:QAA327963 QJW327904:QJW327963 QTS327904:QTS327963 RDO327904:RDO327963 RNK327904:RNK327963 RXG327904:RXG327963 SHC327904:SHC327963 SQY327904:SQY327963 TAU327904:TAU327963 TKQ327904:TKQ327963 TUM327904:TUM327963 UEI327904:UEI327963 UOE327904:UOE327963 UYA327904:UYA327963 VHW327904:VHW327963 VRS327904:VRS327963 WBO327904:WBO327963 WLK327904:WLK327963 WVG327904:WVG327963 IU393440:IU393499 SQ393440:SQ393499 ACM393440:ACM393499 AMI393440:AMI393499 AWE393440:AWE393499 BGA393440:BGA393499 BPW393440:BPW393499 BZS393440:BZS393499 CJO393440:CJO393499 CTK393440:CTK393499 DDG393440:DDG393499 DNC393440:DNC393499 DWY393440:DWY393499 EGU393440:EGU393499 EQQ393440:EQQ393499 FAM393440:FAM393499 FKI393440:FKI393499 FUE393440:FUE393499 GEA393440:GEA393499 GNW393440:GNW393499 GXS393440:GXS393499 HHO393440:HHO393499 HRK393440:HRK393499 IBG393440:IBG393499 ILC393440:ILC393499 IUY393440:IUY393499 JEU393440:JEU393499 JOQ393440:JOQ393499 JYM393440:JYM393499 KII393440:KII393499 KSE393440:KSE393499 LCA393440:LCA393499 LLW393440:LLW393499 LVS393440:LVS393499 MFO393440:MFO393499 MPK393440:MPK393499 MZG393440:MZG393499 NJC393440:NJC393499 NSY393440:NSY393499 OCU393440:OCU393499 OMQ393440:OMQ393499 OWM393440:OWM393499 PGI393440:PGI393499 PQE393440:PQE393499 QAA393440:QAA393499 QJW393440:QJW393499 QTS393440:QTS393499 RDO393440:RDO393499 RNK393440:RNK393499 RXG393440:RXG393499 SHC393440:SHC393499 SQY393440:SQY393499 TAU393440:TAU393499 TKQ393440:TKQ393499 TUM393440:TUM393499 UEI393440:UEI393499 UOE393440:UOE393499 UYA393440:UYA393499 VHW393440:VHW393499 VRS393440:VRS393499 WBO393440:WBO393499 WLK393440:WLK393499 WVG393440:WVG393499 IU458976:IU459035 SQ458976:SQ459035 ACM458976:ACM459035 AMI458976:AMI459035 AWE458976:AWE459035 BGA458976:BGA459035 BPW458976:BPW459035 BZS458976:BZS459035 CJO458976:CJO459035 CTK458976:CTK459035 DDG458976:DDG459035 DNC458976:DNC459035 DWY458976:DWY459035 EGU458976:EGU459035 EQQ458976:EQQ459035 FAM458976:FAM459035 FKI458976:FKI459035 FUE458976:FUE459035 GEA458976:GEA459035 GNW458976:GNW459035 GXS458976:GXS459035 HHO458976:HHO459035 HRK458976:HRK459035 IBG458976:IBG459035 ILC458976:ILC459035 IUY458976:IUY459035 JEU458976:JEU459035 JOQ458976:JOQ459035 JYM458976:JYM459035 KII458976:KII459035 KSE458976:KSE459035 LCA458976:LCA459035 LLW458976:LLW459035 LVS458976:LVS459035 MFO458976:MFO459035 MPK458976:MPK459035 MZG458976:MZG459035 NJC458976:NJC459035 NSY458976:NSY459035 OCU458976:OCU459035 OMQ458976:OMQ459035 OWM458976:OWM459035 PGI458976:PGI459035 PQE458976:PQE459035 QAA458976:QAA459035 QJW458976:QJW459035 QTS458976:QTS459035 RDO458976:RDO459035 RNK458976:RNK459035 RXG458976:RXG459035 SHC458976:SHC459035 SQY458976:SQY459035 TAU458976:TAU459035 TKQ458976:TKQ459035 TUM458976:TUM459035 UEI458976:UEI459035 UOE458976:UOE459035 UYA458976:UYA459035 VHW458976:VHW459035 VRS458976:VRS459035 WBO458976:WBO459035 WLK458976:WLK459035 WVG458976:WVG459035 IU524512:IU524571 SQ524512:SQ524571 ACM524512:ACM524571 AMI524512:AMI524571 AWE524512:AWE524571 BGA524512:BGA524571 BPW524512:BPW524571 BZS524512:BZS524571 CJO524512:CJO524571 CTK524512:CTK524571 DDG524512:DDG524571 DNC524512:DNC524571 DWY524512:DWY524571 EGU524512:EGU524571 EQQ524512:EQQ524571 FAM524512:FAM524571 FKI524512:FKI524571 FUE524512:FUE524571 GEA524512:GEA524571 GNW524512:GNW524571 GXS524512:GXS524571 HHO524512:HHO524571 HRK524512:HRK524571 IBG524512:IBG524571 ILC524512:ILC524571 IUY524512:IUY524571 JEU524512:JEU524571 JOQ524512:JOQ524571 JYM524512:JYM524571 KII524512:KII524571 KSE524512:KSE524571 LCA524512:LCA524571 LLW524512:LLW524571 LVS524512:LVS524571 MFO524512:MFO524571 MPK524512:MPK524571 MZG524512:MZG524571 NJC524512:NJC524571 NSY524512:NSY524571 OCU524512:OCU524571 OMQ524512:OMQ524571 OWM524512:OWM524571 PGI524512:PGI524571 PQE524512:PQE524571 QAA524512:QAA524571 QJW524512:QJW524571 QTS524512:QTS524571 RDO524512:RDO524571 RNK524512:RNK524571 RXG524512:RXG524571 SHC524512:SHC524571 SQY524512:SQY524571 TAU524512:TAU524571 TKQ524512:TKQ524571 TUM524512:TUM524571 UEI524512:UEI524571 UOE524512:UOE524571 UYA524512:UYA524571 VHW524512:VHW524571 VRS524512:VRS524571 WBO524512:WBO524571 WLK524512:WLK524571 WVG524512:WVG524571 IU590048:IU590107 SQ590048:SQ590107 ACM590048:ACM590107 AMI590048:AMI590107 AWE590048:AWE590107 BGA590048:BGA590107 BPW590048:BPW590107 BZS590048:BZS590107 CJO590048:CJO590107 CTK590048:CTK590107 DDG590048:DDG590107 DNC590048:DNC590107 DWY590048:DWY590107 EGU590048:EGU590107 EQQ590048:EQQ590107 FAM590048:FAM590107 FKI590048:FKI590107 FUE590048:FUE590107 GEA590048:GEA590107 GNW590048:GNW590107 GXS590048:GXS590107 HHO590048:HHO590107 HRK590048:HRK590107 IBG590048:IBG590107 ILC590048:ILC590107 IUY590048:IUY590107 JEU590048:JEU590107 JOQ590048:JOQ590107 JYM590048:JYM590107 KII590048:KII590107 KSE590048:KSE590107 LCA590048:LCA590107 LLW590048:LLW590107 LVS590048:LVS590107 MFO590048:MFO590107 MPK590048:MPK590107 MZG590048:MZG590107 NJC590048:NJC590107 NSY590048:NSY590107 OCU590048:OCU590107 OMQ590048:OMQ590107 OWM590048:OWM590107 PGI590048:PGI590107 PQE590048:PQE590107 QAA590048:QAA590107 QJW590048:QJW590107 QTS590048:QTS590107 RDO590048:RDO590107 RNK590048:RNK590107 RXG590048:RXG590107 SHC590048:SHC590107 SQY590048:SQY590107 TAU590048:TAU590107 TKQ590048:TKQ590107 TUM590048:TUM590107 UEI590048:UEI590107 UOE590048:UOE590107 UYA590048:UYA590107 VHW590048:VHW590107 VRS590048:VRS590107 WBO590048:WBO590107 WLK590048:WLK590107 WVG590048:WVG590107 IU655584:IU655643 SQ655584:SQ655643 ACM655584:ACM655643 AMI655584:AMI655643 AWE655584:AWE655643 BGA655584:BGA655643 BPW655584:BPW655643 BZS655584:BZS655643 CJO655584:CJO655643 CTK655584:CTK655643 DDG655584:DDG655643 DNC655584:DNC655643 DWY655584:DWY655643 EGU655584:EGU655643 EQQ655584:EQQ655643 FAM655584:FAM655643 FKI655584:FKI655643 FUE655584:FUE655643 GEA655584:GEA655643 GNW655584:GNW655643 GXS655584:GXS655643 HHO655584:HHO655643 HRK655584:HRK655643 IBG655584:IBG655643 ILC655584:ILC655643 IUY655584:IUY655643 JEU655584:JEU655643 JOQ655584:JOQ655643 JYM655584:JYM655643 KII655584:KII655643 KSE655584:KSE655643 LCA655584:LCA655643 LLW655584:LLW655643 LVS655584:LVS655643 MFO655584:MFO655643 MPK655584:MPK655643 MZG655584:MZG655643 NJC655584:NJC655643 NSY655584:NSY655643 OCU655584:OCU655643 OMQ655584:OMQ655643 OWM655584:OWM655643 PGI655584:PGI655643 PQE655584:PQE655643 QAA655584:QAA655643 QJW655584:QJW655643 QTS655584:QTS655643 RDO655584:RDO655643 RNK655584:RNK655643 RXG655584:RXG655643 SHC655584:SHC655643 SQY655584:SQY655643 TAU655584:TAU655643 TKQ655584:TKQ655643 TUM655584:TUM655643 UEI655584:UEI655643 UOE655584:UOE655643 UYA655584:UYA655643 VHW655584:VHW655643 VRS655584:VRS655643 WBO655584:WBO655643 WLK655584:WLK655643 WVG655584:WVG655643 IU721120:IU721179 SQ721120:SQ721179 ACM721120:ACM721179 AMI721120:AMI721179 AWE721120:AWE721179 BGA721120:BGA721179 BPW721120:BPW721179 BZS721120:BZS721179 CJO721120:CJO721179 CTK721120:CTK721179 DDG721120:DDG721179 DNC721120:DNC721179 DWY721120:DWY721179 EGU721120:EGU721179 EQQ721120:EQQ721179 FAM721120:FAM721179 FKI721120:FKI721179 FUE721120:FUE721179 GEA721120:GEA721179 GNW721120:GNW721179 GXS721120:GXS721179 HHO721120:HHO721179 HRK721120:HRK721179 IBG721120:IBG721179 ILC721120:ILC721179 IUY721120:IUY721179 JEU721120:JEU721179 JOQ721120:JOQ721179 JYM721120:JYM721179 KII721120:KII721179 KSE721120:KSE721179 LCA721120:LCA721179 LLW721120:LLW721179 LVS721120:LVS721179 MFO721120:MFO721179 MPK721120:MPK721179 MZG721120:MZG721179 NJC721120:NJC721179 NSY721120:NSY721179 OCU721120:OCU721179 OMQ721120:OMQ721179 OWM721120:OWM721179 PGI721120:PGI721179 PQE721120:PQE721179 QAA721120:QAA721179 QJW721120:QJW721179 QTS721120:QTS721179 RDO721120:RDO721179 RNK721120:RNK721179 RXG721120:RXG721179 SHC721120:SHC721179 SQY721120:SQY721179 TAU721120:TAU721179 TKQ721120:TKQ721179 TUM721120:TUM721179 UEI721120:UEI721179 UOE721120:UOE721179 UYA721120:UYA721179 VHW721120:VHW721179 VRS721120:VRS721179 WBO721120:WBO721179 WLK721120:WLK721179 WVG721120:WVG721179 IU786656:IU786715 SQ786656:SQ786715 ACM786656:ACM786715 AMI786656:AMI786715 AWE786656:AWE786715 BGA786656:BGA786715 BPW786656:BPW786715 BZS786656:BZS786715 CJO786656:CJO786715 CTK786656:CTK786715 DDG786656:DDG786715 DNC786656:DNC786715 DWY786656:DWY786715 EGU786656:EGU786715 EQQ786656:EQQ786715 FAM786656:FAM786715 FKI786656:FKI786715 FUE786656:FUE786715 GEA786656:GEA786715 GNW786656:GNW786715 GXS786656:GXS786715 HHO786656:HHO786715 HRK786656:HRK786715 IBG786656:IBG786715 ILC786656:ILC786715 IUY786656:IUY786715 JEU786656:JEU786715 JOQ786656:JOQ786715 JYM786656:JYM786715 KII786656:KII786715 KSE786656:KSE786715 LCA786656:LCA786715 LLW786656:LLW786715 LVS786656:LVS786715 MFO786656:MFO786715 MPK786656:MPK786715 MZG786656:MZG786715 NJC786656:NJC786715 NSY786656:NSY786715 OCU786656:OCU786715 OMQ786656:OMQ786715 OWM786656:OWM786715 PGI786656:PGI786715 PQE786656:PQE786715 QAA786656:QAA786715 QJW786656:QJW786715 QTS786656:QTS786715 RDO786656:RDO786715 RNK786656:RNK786715 RXG786656:RXG786715 SHC786656:SHC786715 SQY786656:SQY786715 TAU786656:TAU786715 TKQ786656:TKQ786715 TUM786656:TUM786715 UEI786656:UEI786715 UOE786656:UOE786715 UYA786656:UYA786715 VHW786656:VHW786715 VRS786656:VRS786715 WBO786656:WBO786715 WLK786656:WLK786715 WVG786656:WVG786715 IU852192:IU852251 SQ852192:SQ852251 ACM852192:ACM852251 AMI852192:AMI852251 AWE852192:AWE852251 BGA852192:BGA852251 BPW852192:BPW852251 BZS852192:BZS852251 CJO852192:CJO852251 CTK852192:CTK852251 DDG852192:DDG852251 DNC852192:DNC852251 DWY852192:DWY852251 EGU852192:EGU852251 EQQ852192:EQQ852251 FAM852192:FAM852251 FKI852192:FKI852251 FUE852192:FUE852251 GEA852192:GEA852251 GNW852192:GNW852251 GXS852192:GXS852251 HHO852192:HHO852251 HRK852192:HRK852251 IBG852192:IBG852251 ILC852192:ILC852251 IUY852192:IUY852251 JEU852192:JEU852251 JOQ852192:JOQ852251 JYM852192:JYM852251 KII852192:KII852251 KSE852192:KSE852251 LCA852192:LCA852251 LLW852192:LLW852251 LVS852192:LVS852251 MFO852192:MFO852251 MPK852192:MPK852251 MZG852192:MZG852251 NJC852192:NJC852251 NSY852192:NSY852251 OCU852192:OCU852251 OMQ852192:OMQ852251 OWM852192:OWM852251 PGI852192:PGI852251 PQE852192:PQE852251 QAA852192:QAA852251 QJW852192:QJW852251 QTS852192:QTS852251 RDO852192:RDO852251 RNK852192:RNK852251 RXG852192:RXG852251 SHC852192:SHC852251 SQY852192:SQY852251 TAU852192:TAU852251 TKQ852192:TKQ852251 TUM852192:TUM852251 UEI852192:UEI852251 UOE852192:UOE852251 UYA852192:UYA852251 VHW852192:VHW852251 VRS852192:VRS852251 WBO852192:WBO852251 WLK852192:WLK852251 WVG852192:WVG852251 IU917728:IU917787 SQ917728:SQ917787 ACM917728:ACM917787 AMI917728:AMI917787 AWE917728:AWE917787 BGA917728:BGA917787 BPW917728:BPW917787 BZS917728:BZS917787 CJO917728:CJO917787 CTK917728:CTK917787 DDG917728:DDG917787 DNC917728:DNC917787 DWY917728:DWY917787 EGU917728:EGU917787 EQQ917728:EQQ917787 FAM917728:FAM917787 FKI917728:FKI917787 FUE917728:FUE917787 GEA917728:GEA917787 GNW917728:GNW917787 GXS917728:GXS917787 HHO917728:HHO917787 HRK917728:HRK917787 IBG917728:IBG917787 ILC917728:ILC917787 IUY917728:IUY917787 JEU917728:JEU917787 JOQ917728:JOQ917787 JYM917728:JYM917787 KII917728:KII917787 KSE917728:KSE917787 LCA917728:LCA917787 LLW917728:LLW917787 LVS917728:LVS917787 MFO917728:MFO917787 MPK917728:MPK917787 MZG917728:MZG917787 NJC917728:NJC917787 NSY917728:NSY917787 OCU917728:OCU917787 OMQ917728:OMQ917787 OWM917728:OWM917787 PGI917728:PGI917787 PQE917728:PQE917787 QAA917728:QAA917787 QJW917728:QJW917787 QTS917728:QTS917787 RDO917728:RDO917787 RNK917728:RNK917787 RXG917728:RXG917787 SHC917728:SHC917787 SQY917728:SQY917787 TAU917728:TAU917787 TKQ917728:TKQ917787 TUM917728:TUM917787 UEI917728:UEI917787 UOE917728:UOE917787 UYA917728:UYA917787 VHW917728:VHW917787 VRS917728:VRS917787 WBO917728:WBO917787 WLK917728:WLK917787 WVG917728:WVG917787 IU983264:IU983323 SQ983264:SQ983323 ACM983264:ACM983323 AMI983264:AMI983323 AWE983264:AWE983323 BGA983264:BGA983323 BPW983264:BPW983323 BZS983264:BZS983323 CJO983264:CJO983323 CTK983264:CTK983323 DDG983264:DDG983323 DNC983264:DNC983323 DWY983264:DWY983323 EGU983264:EGU983323 EQQ983264:EQQ983323 FAM983264:FAM983323 FKI983264:FKI983323 FUE983264:FUE983323 GEA983264:GEA983323 GNW983264:GNW983323 GXS983264:GXS983323 HHO983264:HHO983323 HRK983264:HRK983323 IBG983264:IBG983323 ILC983264:ILC983323 IUY983264:IUY983323 JEU983264:JEU983323 JOQ983264:JOQ983323 JYM983264:JYM983323 KII983264:KII983323 KSE983264:KSE983323 LCA983264:LCA983323 LLW983264:LLW983323 LVS983264:LVS983323 MFO983264:MFO983323 MPK983264:MPK983323 MZG983264:MZG983323 NJC983264:NJC983323 NSY983264:NSY983323 OCU983264:OCU983323 OMQ983264:OMQ983323 OWM983264:OWM983323 PGI983264:PGI983323 PQE983264:PQE983323 QAA983264:QAA983323 QJW983264:QJW983323 QTS983264:QTS983323 RDO983264:RDO983323 RNK983264:RNK983323 RXG983264:RXG983323 SHC983264:SHC983323 SQY983264:SQY983323 TAU983264:TAU983323 TKQ983264:TKQ983323 TUM983264:TUM983323 UEI983264:UEI983323 UOE983264:UOE983323 UYA983264:UYA983323 VHW983264:VHW983323 VRS983264:VRS983323 WBO983264:WBO983323 WLK983264:WLK983323 WVG983264:WVG983323 IU8:IU143 SQ8:SQ143 ACM8:ACM143 AMI8:AMI143 AWE8:AWE143 BGA8:BGA143 BPW8:BPW143 BZS8:BZS143 CJO8:CJO143 CTK8:CTK143 DDG8:DDG143 DNC8:DNC143 DWY8:DWY143 EGU8:EGU143 EQQ8:EQQ143 FAM8:FAM143 FKI8:FKI143 FUE8:FUE143 GEA8:GEA143 GNW8:GNW143 GXS8:GXS143 HHO8:HHO143 HRK8:HRK143 IBG8:IBG143 ILC8:ILC143 IUY8:IUY143 JEU8:JEU143 JOQ8:JOQ143 JYM8:JYM143 KII8:KII143 KSE8:KSE143 LCA8:LCA143 LLW8:LLW143 LVS8:LVS143 MFO8:MFO143 MPK8:MPK143 MZG8:MZG143 NJC8:NJC143 NSY8:NSY143 OCU8:OCU143 OMQ8:OMQ143 OWM8:OWM143 PGI8:PGI143 PQE8:PQE143 QAA8:QAA143 QJW8:QJW143 QTS8:QTS143 RDO8:RDO143 RNK8:RNK143 RXG8:RXG143 SHC8:SHC143 SQY8:SQY143 TAU8:TAU143 TKQ8:TKQ143 TUM8:TUM143 UEI8:UEI143 UOE8:UOE143 UYA8:UYA143 VHW8:VHW143 VRS8:VRS143 WBO8:WBO143 WLK8:WLK143 WVG8:WVG143 IU65544:IU65679 SQ65544:SQ65679 ACM65544:ACM65679 AMI65544:AMI65679 AWE65544:AWE65679 BGA65544:BGA65679 BPW65544:BPW65679 BZS65544:BZS65679 CJO65544:CJO65679 CTK65544:CTK65679 DDG65544:DDG65679 DNC65544:DNC65679 DWY65544:DWY65679 EGU65544:EGU65679 EQQ65544:EQQ65679 FAM65544:FAM65679 FKI65544:FKI65679 FUE65544:FUE65679 GEA65544:GEA65679 GNW65544:GNW65679 GXS65544:GXS65679 HHO65544:HHO65679 HRK65544:HRK65679 IBG65544:IBG65679 ILC65544:ILC65679 IUY65544:IUY65679 JEU65544:JEU65679 JOQ65544:JOQ65679 JYM65544:JYM65679 KII65544:KII65679 KSE65544:KSE65679 LCA65544:LCA65679 LLW65544:LLW65679 LVS65544:LVS65679 MFO65544:MFO65679 MPK65544:MPK65679 MZG65544:MZG65679 NJC65544:NJC65679 NSY65544:NSY65679 OCU65544:OCU65679 OMQ65544:OMQ65679 OWM65544:OWM65679 PGI65544:PGI65679 PQE65544:PQE65679 QAA65544:QAA65679 QJW65544:QJW65679 QTS65544:QTS65679 RDO65544:RDO65679 RNK65544:RNK65679 RXG65544:RXG65679 SHC65544:SHC65679 SQY65544:SQY65679 TAU65544:TAU65679 TKQ65544:TKQ65679 TUM65544:TUM65679 UEI65544:UEI65679 UOE65544:UOE65679 UYA65544:UYA65679 VHW65544:VHW65679 VRS65544:VRS65679 WBO65544:WBO65679 WLK65544:WLK65679 WVG65544:WVG65679 IU131080:IU131215 SQ131080:SQ131215 ACM131080:ACM131215 AMI131080:AMI131215 AWE131080:AWE131215 BGA131080:BGA131215 BPW131080:BPW131215 BZS131080:BZS131215 CJO131080:CJO131215 CTK131080:CTK131215 DDG131080:DDG131215 DNC131080:DNC131215 DWY131080:DWY131215 EGU131080:EGU131215 EQQ131080:EQQ131215 FAM131080:FAM131215 FKI131080:FKI131215 FUE131080:FUE131215 GEA131080:GEA131215 GNW131080:GNW131215 GXS131080:GXS131215 HHO131080:HHO131215 HRK131080:HRK131215 IBG131080:IBG131215 ILC131080:ILC131215 IUY131080:IUY131215 JEU131080:JEU131215 JOQ131080:JOQ131215 JYM131080:JYM131215 KII131080:KII131215 KSE131080:KSE131215 LCA131080:LCA131215 LLW131080:LLW131215 LVS131080:LVS131215 MFO131080:MFO131215 MPK131080:MPK131215 MZG131080:MZG131215 NJC131080:NJC131215 NSY131080:NSY131215 OCU131080:OCU131215 OMQ131080:OMQ131215 OWM131080:OWM131215 PGI131080:PGI131215 PQE131080:PQE131215 QAA131080:QAA131215 QJW131080:QJW131215 QTS131080:QTS131215 RDO131080:RDO131215 RNK131080:RNK131215 RXG131080:RXG131215 SHC131080:SHC131215 SQY131080:SQY131215 TAU131080:TAU131215 TKQ131080:TKQ131215 TUM131080:TUM131215 UEI131080:UEI131215 UOE131080:UOE131215 UYA131080:UYA131215 VHW131080:VHW131215 VRS131080:VRS131215 WBO131080:WBO131215 WLK131080:WLK131215 WVG131080:WVG131215 IU196616:IU196751 SQ196616:SQ196751 ACM196616:ACM196751 AMI196616:AMI196751 AWE196616:AWE196751 BGA196616:BGA196751 BPW196616:BPW196751 BZS196616:BZS196751 CJO196616:CJO196751 CTK196616:CTK196751 DDG196616:DDG196751 DNC196616:DNC196751 DWY196616:DWY196751 EGU196616:EGU196751 EQQ196616:EQQ196751 FAM196616:FAM196751 FKI196616:FKI196751 FUE196616:FUE196751 GEA196616:GEA196751 GNW196616:GNW196751 GXS196616:GXS196751 HHO196616:HHO196751 HRK196616:HRK196751 IBG196616:IBG196751 ILC196616:ILC196751 IUY196616:IUY196751 JEU196616:JEU196751 JOQ196616:JOQ196751 JYM196616:JYM196751 KII196616:KII196751 KSE196616:KSE196751 LCA196616:LCA196751 LLW196616:LLW196751 LVS196616:LVS196751 MFO196616:MFO196751 MPK196616:MPK196751 MZG196616:MZG196751 NJC196616:NJC196751 NSY196616:NSY196751 OCU196616:OCU196751 OMQ196616:OMQ196751 OWM196616:OWM196751 PGI196616:PGI196751 PQE196616:PQE196751 QAA196616:QAA196751 QJW196616:QJW196751 QTS196616:QTS196751 RDO196616:RDO196751 RNK196616:RNK196751 RXG196616:RXG196751 SHC196616:SHC196751 SQY196616:SQY196751 TAU196616:TAU196751 TKQ196616:TKQ196751 TUM196616:TUM196751 UEI196616:UEI196751 UOE196616:UOE196751 UYA196616:UYA196751 VHW196616:VHW196751 VRS196616:VRS196751 WBO196616:WBO196751 WLK196616:WLK196751 WVG196616:WVG196751 IU262152:IU262287 SQ262152:SQ262287 ACM262152:ACM262287 AMI262152:AMI262287 AWE262152:AWE262287 BGA262152:BGA262287 BPW262152:BPW262287 BZS262152:BZS262287 CJO262152:CJO262287 CTK262152:CTK262287 DDG262152:DDG262287 DNC262152:DNC262287 DWY262152:DWY262287 EGU262152:EGU262287 EQQ262152:EQQ262287 FAM262152:FAM262287 FKI262152:FKI262287 FUE262152:FUE262287 GEA262152:GEA262287 GNW262152:GNW262287 GXS262152:GXS262287 HHO262152:HHO262287 HRK262152:HRK262287 IBG262152:IBG262287 ILC262152:ILC262287 IUY262152:IUY262287 JEU262152:JEU262287 JOQ262152:JOQ262287 JYM262152:JYM262287 KII262152:KII262287 KSE262152:KSE262287 LCA262152:LCA262287 LLW262152:LLW262287 LVS262152:LVS262287 MFO262152:MFO262287 MPK262152:MPK262287 MZG262152:MZG262287 NJC262152:NJC262287 NSY262152:NSY262287 OCU262152:OCU262287 OMQ262152:OMQ262287 OWM262152:OWM262287 PGI262152:PGI262287 PQE262152:PQE262287 QAA262152:QAA262287 QJW262152:QJW262287 QTS262152:QTS262287 RDO262152:RDO262287 RNK262152:RNK262287 RXG262152:RXG262287 SHC262152:SHC262287 SQY262152:SQY262287 TAU262152:TAU262287 TKQ262152:TKQ262287 TUM262152:TUM262287 UEI262152:UEI262287 UOE262152:UOE262287 UYA262152:UYA262287 VHW262152:VHW262287 VRS262152:VRS262287 WBO262152:WBO262287 WLK262152:WLK262287 WVG262152:WVG262287 IU327688:IU327823 SQ327688:SQ327823 ACM327688:ACM327823 AMI327688:AMI327823 AWE327688:AWE327823 BGA327688:BGA327823 BPW327688:BPW327823 BZS327688:BZS327823 CJO327688:CJO327823 CTK327688:CTK327823 DDG327688:DDG327823 DNC327688:DNC327823 DWY327688:DWY327823 EGU327688:EGU327823 EQQ327688:EQQ327823 FAM327688:FAM327823 FKI327688:FKI327823 FUE327688:FUE327823 GEA327688:GEA327823 GNW327688:GNW327823 GXS327688:GXS327823 HHO327688:HHO327823 HRK327688:HRK327823 IBG327688:IBG327823 ILC327688:ILC327823 IUY327688:IUY327823 JEU327688:JEU327823 JOQ327688:JOQ327823 JYM327688:JYM327823 KII327688:KII327823 KSE327688:KSE327823 LCA327688:LCA327823 LLW327688:LLW327823 LVS327688:LVS327823 MFO327688:MFO327823 MPK327688:MPK327823 MZG327688:MZG327823 NJC327688:NJC327823 NSY327688:NSY327823 OCU327688:OCU327823 OMQ327688:OMQ327823 OWM327688:OWM327823 PGI327688:PGI327823 PQE327688:PQE327823 QAA327688:QAA327823 QJW327688:QJW327823 QTS327688:QTS327823 RDO327688:RDO327823 RNK327688:RNK327823 RXG327688:RXG327823 SHC327688:SHC327823 SQY327688:SQY327823 TAU327688:TAU327823 TKQ327688:TKQ327823 TUM327688:TUM327823 UEI327688:UEI327823 UOE327688:UOE327823 UYA327688:UYA327823 VHW327688:VHW327823 VRS327688:VRS327823 WBO327688:WBO327823 WLK327688:WLK327823 WVG327688:WVG327823 IU393224:IU393359 SQ393224:SQ393359 ACM393224:ACM393359 AMI393224:AMI393359 AWE393224:AWE393359 BGA393224:BGA393359 BPW393224:BPW393359 BZS393224:BZS393359 CJO393224:CJO393359 CTK393224:CTK393359 DDG393224:DDG393359 DNC393224:DNC393359 DWY393224:DWY393359 EGU393224:EGU393359 EQQ393224:EQQ393359 FAM393224:FAM393359 FKI393224:FKI393359 FUE393224:FUE393359 GEA393224:GEA393359 GNW393224:GNW393359 GXS393224:GXS393359 HHO393224:HHO393359 HRK393224:HRK393359 IBG393224:IBG393359 ILC393224:ILC393359 IUY393224:IUY393359 JEU393224:JEU393359 JOQ393224:JOQ393359 JYM393224:JYM393359 KII393224:KII393359 KSE393224:KSE393359 LCA393224:LCA393359 LLW393224:LLW393359 LVS393224:LVS393359 MFO393224:MFO393359 MPK393224:MPK393359 MZG393224:MZG393359 NJC393224:NJC393359 NSY393224:NSY393359 OCU393224:OCU393359 OMQ393224:OMQ393359 OWM393224:OWM393359 PGI393224:PGI393359 PQE393224:PQE393359 QAA393224:QAA393359 QJW393224:QJW393359 QTS393224:QTS393359 RDO393224:RDO393359 RNK393224:RNK393359 RXG393224:RXG393359 SHC393224:SHC393359 SQY393224:SQY393359 TAU393224:TAU393359 TKQ393224:TKQ393359 TUM393224:TUM393359 UEI393224:UEI393359 UOE393224:UOE393359 UYA393224:UYA393359 VHW393224:VHW393359 VRS393224:VRS393359 WBO393224:WBO393359 WLK393224:WLK393359 WVG393224:WVG393359 IU458760:IU458895 SQ458760:SQ458895 ACM458760:ACM458895 AMI458760:AMI458895 AWE458760:AWE458895 BGA458760:BGA458895 BPW458760:BPW458895 BZS458760:BZS458895 CJO458760:CJO458895 CTK458760:CTK458895 DDG458760:DDG458895 DNC458760:DNC458895 DWY458760:DWY458895 EGU458760:EGU458895 EQQ458760:EQQ458895 FAM458760:FAM458895 FKI458760:FKI458895 FUE458760:FUE458895 GEA458760:GEA458895 GNW458760:GNW458895 GXS458760:GXS458895 HHO458760:HHO458895 HRK458760:HRK458895 IBG458760:IBG458895 ILC458760:ILC458895 IUY458760:IUY458895 JEU458760:JEU458895 JOQ458760:JOQ458895 JYM458760:JYM458895 KII458760:KII458895 KSE458760:KSE458895 LCA458760:LCA458895 LLW458760:LLW458895 LVS458760:LVS458895 MFO458760:MFO458895 MPK458760:MPK458895 MZG458760:MZG458895 NJC458760:NJC458895 NSY458760:NSY458895 OCU458760:OCU458895 OMQ458760:OMQ458895 OWM458760:OWM458895 PGI458760:PGI458895 PQE458760:PQE458895 QAA458760:QAA458895 QJW458760:QJW458895 QTS458760:QTS458895 RDO458760:RDO458895 RNK458760:RNK458895 RXG458760:RXG458895 SHC458760:SHC458895 SQY458760:SQY458895 TAU458760:TAU458895 TKQ458760:TKQ458895 TUM458760:TUM458895 UEI458760:UEI458895 UOE458760:UOE458895 UYA458760:UYA458895 VHW458760:VHW458895 VRS458760:VRS458895 WBO458760:WBO458895 WLK458760:WLK458895 WVG458760:WVG458895 IU524296:IU524431 SQ524296:SQ524431 ACM524296:ACM524431 AMI524296:AMI524431 AWE524296:AWE524431 BGA524296:BGA524431 BPW524296:BPW524431 BZS524296:BZS524431 CJO524296:CJO524431 CTK524296:CTK524431 DDG524296:DDG524431 DNC524296:DNC524431 DWY524296:DWY524431 EGU524296:EGU524431 EQQ524296:EQQ524431 FAM524296:FAM524431 FKI524296:FKI524431 FUE524296:FUE524431 GEA524296:GEA524431 GNW524296:GNW524431 GXS524296:GXS524431 HHO524296:HHO524431 HRK524296:HRK524431 IBG524296:IBG524431 ILC524296:ILC524431 IUY524296:IUY524431 JEU524296:JEU524431 JOQ524296:JOQ524431 JYM524296:JYM524431 KII524296:KII524431 KSE524296:KSE524431 LCA524296:LCA524431 LLW524296:LLW524431 LVS524296:LVS524431 MFO524296:MFO524431 MPK524296:MPK524431 MZG524296:MZG524431 NJC524296:NJC524431 NSY524296:NSY524431 OCU524296:OCU524431 OMQ524296:OMQ524431 OWM524296:OWM524431 PGI524296:PGI524431 PQE524296:PQE524431 QAA524296:QAA524431 QJW524296:QJW524431 QTS524296:QTS524431 RDO524296:RDO524431 RNK524296:RNK524431 RXG524296:RXG524431 SHC524296:SHC524431 SQY524296:SQY524431 TAU524296:TAU524431 TKQ524296:TKQ524431 TUM524296:TUM524431 UEI524296:UEI524431 UOE524296:UOE524431 UYA524296:UYA524431 VHW524296:VHW524431 VRS524296:VRS524431 WBO524296:WBO524431 WLK524296:WLK524431 WVG524296:WVG524431 IU589832:IU589967 SQ589832:SQ589967 ACM589832:ACM589967 AMI589832:AMI589967 AWE589832:AWE589967 BGA589832:BGA589967 BPW589832:BPW589967 BZS589832:BZS589967 CJO589832:CJO589967 CTK589832:CTK589967 DDG589832:DDG589967 DNC589832:DNC589967 DWY589832:DWY589967 EGU589832:EGU589967 EQQ589832:EQQ589967 FAM589832:FAM589967 FKI589832:FKI589967 FUE589832:FUE589967 GEA589832:GEA589967 GNW589832:GNW589967 GXS589832:GXS589967 HHO589832:HHO589967 HRK589832:HRK589967 IBG589832:IBG589967 ILC589832:ILC589967 IUY589832:IUY589967 JEU589832:JEU589967 JOQ589832:JOQ589967 JYM589832:JYM589967 KII589832:KII589967 KSE589832:KSE589967 LCA589832:LCA589967 LLW589832:LLW589967 LVS589832:LVS589967 MFO589832:MFO589967 MPK589832:MPK589967 MZG589832:MZG589967 NJC589832:NJC589967 NSY589832:NSY589967 OCU589832:OCU589967 OMQ589832:OMQ589967 OWM589832:OWM589967 PGI589832:PGI589967 PQE589832:PQE589967 QAA589832:QAA589967 QJW589832:QJW589967 QTS589832:QTS589967 RDO589832:RDO589967 RNK589832:RNK589967 RXG589832:RXG589967 SHC589832:SHC589967 SQY589832:SQY589967 TAU589832:TAU589967 TKQ589832:TKQ589967 TUM589832:TUM589967 UEI589832:UEI589967 UOE589832:UOE589967 UYA589832:UYA589967 VHW589832:VHW589967 VRS589832:VRS589967 WBO589832:WBO589967 WLK589832:WLK589967 WVG589832:WVG589967 IU655368:IU655503 SQ655368:SQ655503 ACM655368:ACM655503 AMI655368:AMI655503 AWE655368:AWE655503 BGA655368:BGA655503 BPW655368:BPW655503 BZS655368:BZS655503 CJO655368:CJO655503 CTK655368:CTK655503 DDG655368:DDG655503 DNC655368:DNC655503 DWY655368:DWY655503 EGU655368:EGU655503 EQQ655368:EQQ655503 FAM655368:FAM655503 FKI655368:FKI655503 FUE655368:FUE655503 GEA655368:GEA655503 GNW655368:GNW655503 GXS655368:GXS655503 HHO655368:HHO655503 HRK655368:HRK655503 IBG655368:IBG655503 ILC655368:ILC655503 IUY655368:IUY655503 JEU655368:JEU655503 JOQ655368:JOQ655503 JYM655368:JYM655503 KII655368:KII655503 KSE655368:KSE655503 LCA655368:LCA655503 LLW655368:LLW655503 LVS655368:LVS655503 MFO655368:MFO655503 MPK655368:MPK655503 MZG655368:MZG655503 NJC655368:NJC655503 NSY655368:NSY655503 OCU655368:OCU655503 OMQ655368:OMQ655503 OWM655368:OWM655503 PGI655368:PGI655503 PQE655368:PQE655503 QAA655368:QAA655503 QJW655368:QJW655503 QTS655368:QTS655503 RDO655368:RDO655503 RNK655368:RNK655503 RXG655368:RXG655503 SHC655368:SHC655503 SQY655368:SQY655503 TAU655368:TAU655503 TKQ655368:TKQ655503 TUM655368:TUM655503 UEI655368:UEI655503 UOE655368:UOE655503 UYA655368:UYA655503 VHW655368:VHW655503 VRS655368:VRS655503 WBO655368:WBO655503 WLK655368:WLK655503 WVG655368:WVG655503 IU720904:IU721039 SQ720904:SQ721039 ACM720904:ACM721039 AMI720904:AMI721039 AWE720904:AWE721039 BGA720904:BGA721039 BPW720904:BPW721039 BZS720904:BZS721039 CJO720904:CJO721039 CTK720904:CTK721039 DDG720904:DDG721039 DNC720904:DNC721039 DWY720904:DWY721039 EGU720904:EGU721039 EQQ720904:EQQ721039 FAM720904:FAM721039 FKI720904:FKI721039 FUE720904:FUE721039 GEA720904:GEA721039 GNW720904:GNW721039 GXS720904:GXS721039 HHO720904:HHO721039 HRK720904:HRK721039 IBG720904:IBG721039 ILC720904:ILC721039 IUY720904:IUY721039 JEU720904:JEU721039 JOQ720904:JOQ721039 JYM720904:JYM721039 KII720904:KII721039 KSE720904:KSE721039 LCA720904:LCA721039 LLW720904:LLW721039 LVS720904:LVS721039 MFO720904:MFO721039 MPK720904:MPK721039 MZG720904:MZG721039 NJC720904:NJC721039 NSY720904:NSY721039 OCU720904:OCU721039 OMQ720904:OMQ721039 OWM720904:OWM721039 PGI720904:PGI721039 PQE720904:PQE721039 QAA720904:QAA721039 QJW720904:QJW721039 QTS720904:QTS721039 RDO720904:RDO721039 RNK720904:RNK721039 RXG720904:RXG721039 SHC720904:SHC721039 SQY720904:SQY721039 TAU720904:TAU721039 TKQ720904:TKQ721039 TUM720904:TUM721039 UEI720904:UEI721039 UOE720904:UOE721039 UYA720904:UYA721039 VHW720904:VHW721039 VRS720904:VRS721039 WBO720904:WBO721039 WLK720904:WLK721039 WVG720904:WVG721039 IU786440:IU786575 SQ786440:SQ786575 ACM786440:ACM786575 AMI786440:AMI786575 AWE786440:AWE786575 BGA786440:BGA786575 BPW786440:BPW786575 BZS786440:BZS786575 CJO786440:CJO786575 CTK786440:CTK786575 DDG786440:DDG786575 DNC786440:DNC786575 DWY786440:DWY786575 EGU786440:EGU786575 EQQ786440:EQQ786575 FAM786440:FAM786575 FKI786440:FKI786575 FUE786440:FUE786575 GEA786440:GEA786575 GNW786440:GNW786575 GXS786440:GXS786575 HHO786440:HHO786575 HRK786440:HRK786575 IBG786440:IBG786575 ILC786440:ILC786575 IUY786440:IUY786575 JEU786440:JEU786575 JOQ786440:JOQ786575 JYM786440:JYM786575 KII786440:KII786575 KSE786440:KSE786575 LCA786440:LCA786575 LLW786440:LLW786575 LVS786440:LVS786575 MFO786440:MFO786575 MPK786440:MPK786575 MZG786440:MZG786575 NJC786440:NJC786575 NSY786440:NSY786575 OCU786440:OCU786575 OMQ786440:OMQ786575 OWM786440:OWM786575 PGI786440:PGI786575 PQE786440:PQE786575 QAA786440:QAA786575 QJW786440:QJW786575 QTS786440:QTS786575 RDO786440:RDO786575 RNK786440:RNK786575 RXG786440:RXG786575 SHC786440:SHC786575 SQY786440:SQY786575 TAU786440:TAU786575 TKQ786440:TKQ786575 TUM786440:TUM786575 UEI786440:UEI786575 UOE786440:UOE786575 UYA786440:UYA786575 VHW786440:VHW786575 VRS786440:VRS786575 WBO786440:WBO786575 WLK786440:WLK786575 WVG786440:WVG786575 IU851976:IU852111 SQ851976:SQ852111 ACM851976:ACM852111 AMI851976:AMI852111 AWE851976:AWE852111 BGA851976:BGA852111 BPW851976:BPW852111 BZS851976:BZS852111 CJO851976:CJO852111 CTK851976:CTK852111 DDG851976:DDG852111 DNC851976:DNC852111 DWY851976:DWY852111 EGU851976:EGU852111 EQQ851976:EQQ852111 FAM851976:FAM852111 FKI851976:FKI852111 FUE851976:FUE852111 GEA851976:GEA852111 GNW851976:GNW852111 GXS851976:GXS852111 HHO851976:HHO852111 HRK851976:HRK852111 IBG851976:IBG852111 ILC851976:ILC852111 IUY851976:IUY852111 JEU851976:JEU852111 JOQ851976:JOQ852111 JYM851976:JYM852111 KII851976:KII852111 KSE851976:KSE852111 LCA851976:LCA852111 LLW851976:LLW852111 LVS851976:LVS852111 MFO851976:MFO852111 MPK851976:MPK852111 MZG851976:MZG852111 NJC851976:NJC852111 NSY851976:NSY852111 OCU851976:OCU852111 OMQ851976:OMQ852111 OWM851976:OWM852111 PGI851976:PGI852111 PQE851976:PQE852111 QAA851976:QAA852111 QJW851976:QJW852111 QTS851976:QTS852111 RDO851976:RDO852111 RNK851976:RNK852111 RXG851976:RXG852111 SHC851976:SHC852111 SQY851976:SQY852111 TAU851976:TAU852111 TKQ851976:TKQ852111 TUM851976:TUM852111 UEI851976:UEI852111 UOE851976:UOE852111 UYA851976:UYA852111 VHW851976:VHW852111 VRS851976:VRS852111 WBO851976:WBO852111 WLK851976:WLK852111 WVG851976:WVG852111 IU917512:IU917647 SQ917512:SQ917647 ACM917512:ACM917647 AMI917512:AMI917647 AWE917512:AWE917647 BGA917512:BGA917647 BPW917512:BPW917647 BZS917512:BZS917647 CJO917512:CJO917647 CTK917512:CTK917647 DDG917512:DDG917647 DNC917512:DNC917647 DWY917512:DWY917647 EGU917512:EGU917647 EQQ917512:EQQ917647 FAM917512:FAM917647 FKI917512:FKI917647 FUE917512:FUE917647 GEA917512:GEA917647 GNW917512:GNW917647 GXS917512:GXS917647 HHO917512:HHO917647 HRK917512:HRK917647 IBG917512:IBG917647 ILC917512:ILC917647 IUY917512:IUY917647 JEU917512:JEU917647 JOQ917512:JOQ917647 JYM917512:JYM917647 KII917512:KII917647 KSE917512:KSE917647 LCA917512:LCA917647 LLW917512:LLW917647 LVS917512:LVS917647 MFO917512:MFO917647 MPK917512:MPK917647 MZG917512:MZG917647 NJC917512:NJC917647 NSY917512:NSY917647 OCU917512:OCU917647 OMQ917512:OMQ917647 OWM917512:OWM917647 PGI917512:PGI917647 PQE917512:PQE917647 QAA917512:QAA917647 QJW917512:QJW917647 QTS917512:QTS917647 RDO917512:RDO917647 RNK917512:RNK917647 RXG917512:RXG917647 SHC917512:SHC917647 SQY917512:SQY917647 TAU917512:TAU917647 TKQ917512:TKQ917647 TUM917512:TUM917647 UEI917512:UEI917647 UOE917512:UOE917647 UYA917512:UYA917647 VHW917512:VHW917647 VRS917512:VRS917647 WBO917512:WBO917647 WLK917512:WLK917647 WVG917512:WVG917647 IU983048:IU983183 SQ983048:SQ983183 ACM983048:ACM983183 AMI983048:AMI983183 AWE983048:AWE983183 BGA983048:BGA983183 BPW983048:BPW983183 BZS983048:BZS983183 CJO983048:CJO983183 CTK983048:CTK983183 DDG983048:DDG983183 DNC983048:DNC983183 DWY983048:DWY983183 EGU983048:EGU983183 EQQ983048:EQQ983183 FAM983048:FAM983183 FKI983048:FKI983183 FUE983048:FUE983183 GEA983048:GEA983183 GNW983048:GNW983183 GXS983048:GXS983183 HHO983048:HHO983183 HRK983048:HRK983183 IBG983048:IBG983183 ILC983048:ILC983183 IUY983048:IUY983183 JEU983048:JEU983183 JOQ983048:JOQ983183 JYM983048:JYM983183 KII983048:KII983183 KSE983048:KSE983183 LCA983048:LCA983183 LLW983048:LLW983183 LVS983048:LVS983183 MFO983048:MFO983183 MPK983048:MPK983183 MZG983048:MZG983183 NJC983048:NJC983183 NSY983048:NSY983183 OCU983048:OCU983183 OMQ983048:OMQ983183 OWM983048:OWM983183 PGI983048:PGI983183 PQE983048:PQE983183 QAA983048:QAA983183 QJW983048:QJW983183 QTS983048:QTS983183 RDO983048:RDO983183 RNK983048:RNK983183 RXG983048:RXG983183 SHC983048:SHC983183 SQY983048:SQY983183 TAU983048:TAU983183 TKQ983048:TKQ983183 TUM983048:TUM983183 UEI983048:UEI983183 UOE983048:UOE983183 UYA983048:UYA983183 VHW983048:VHW983183 VRS983048:VRS983183 WBO983048:WBO983183 WLK983048:WLK983183 WVG983048:WVG983183 IT364:IU507 SP364:SQ507 ACL364:ACM507 AMH364:AMI507 AWD364:AWE507 BFZ364:BGA507 BPV364:BPW507 BZR364:BZS507 CJN364:CJO507 CTJ364:CTK507 DDF364:DDG507 DNB364:DNC507 DWX364:DWY507 EGT364:EGU507 EQP364:EQQ507 FAL364:FAM507 FKH364:FKI507 FUD364:FUE507 GDZ364:GEA507 GNV364:GNW507 GXR364:GXS507 HHN364:HHO507 HRJ364:HRK507 IBF364:IBG507 ILB364:ILC507 IUX364:IUY507 JET364:JEU507 JOP364:JOQ507 JYL364:JYM507 KIH364:KII507 KSD364:KSE507 LBZ364:LCA507 LLV364:LLW507 LVR364:LVS507 MFN364:MFO507 MPJ364:MPK507 MZF364:MZG507 NJB364:NJC507 NSX364:NSY507 OCT364:OCU507 OMP364:OMQ507 OWL364:OWM507 PGH364:PGI507 PQD364:PQE507 PZZ364:QAA507 QJV364:QJW507 QTR364:QTS507 RDN364:RDO507 RNJ364:RNK507 RXF364:RXG507 SHB364:SHC507 SQX364:SQY507 TAT364:TAU507 TKP364:TKQ507 TUL364:TUM507 UEH364:UEI507 UOD364:UOE507 UXZ364:UYA507 VHV364:VHW507 VRR364:VRS507 WBN364:WBO507 WLJ364:WLK507 WVF364:WVG507 IT65900:IU66043 SP65900:SQ66043 ACL65900:ACM66043 AMH65900:AMI66043 AWD65900:AWE66043 BFZ65900:BGA66043 BPV65900:BPW66043 BZR65900:BZS66043 CJN65900:CJO66043 CTJ65900:CTK66043 DDF65900:DDG66043 DNB65900:DNC66043 DWX65900:DWY66043 EGT65900:EGU66043 EQP65900:EQQ66043 FAL65900:FAM66043 FKH65900:FKI66043 FUD65900:FUE66043 GDZ65900:GEA66043 GNV65900:GNW66043 GXR65900:GXS66043 HHN65900:HHO66043 HRJ65900:HRK66043 IBF65900:IBG66043 ILB65900:ILC66043 IUX65900:IUY66043 JET65900:JEU66043 JOP65900:JOQ66043 JYL65900:JYM66043 KIH65900:KII66043 KSD65900:KSE66043 LBZ65900:LCA66043 LLV65900:LLW66043 LVR65900:LVS66043 MFN65900:MFO66043 MPJ65900:MPK66043 MZF65900:MZG66043 NJB65900:NJC66043 NSX65900:NSY66043 OCT65900:OCU66043 OMP65900:OMQ66043 OWL65900:OWM66043 PGH65900:PGI66043 PQD65900:PQE66043 PZZ65900:QAA66043 QJV65900:QJW66043 QTR65900:QTS66043 RDN65900:RDO66043 RNJ65900:RNK66043 RXF65900:RXG66043 SHB65900:SHC66043 SQX65900:SQY66043 TAT65900:TAU66043 TKP65900:TKQ66043 TUL65900:TUM66043 UEH65900:UEI66043 UOD65900:UOE66043 UXZ65900:UYA66043 VHV65900:VHW66043 VRR65900:VRS66043 WBN65900:WBO66043 WLJ65900:WLK66043 WVF65900:WVG66043 IT131436:IU131579 SP131436:SQ131579 ACL131436:ACM131579 AMH131436:AMI131579 AWD131436:AWE131579 BFZ131436:BGA131579 BPV131436:BPW131579 BZR131436:BZS131579 CJN131436:CJO131579 CTJ131436:CTK131579 DDF131436:DDG131579 DNB131436:DNC131579 DWX131436:DWY131579 EGT131436:EGU131579 EQP131436:EQQ131579 FAL131436:FAM131579 FKH131436:FKI131579 FUD131436:FUE131579 GDZ131436:GEA131579 GNV131436:GNW131579 GXR131436:GXS131579 HHN131436:HHO131579 HRJ131436:HRK131579 IBF131436:IBG131579 ILB131436:ILC131579 IUX131436:IUY131579 JET131436:JEU131579 JOP131436:JOQ131579 JYL131436:JYM131579 KIH131436:KII131579 KSD131436:KSE131579 LBZ131436:LCA131579 LLV131436:LLW131579 LVR131436:LVS131579 MFN131436:MFO131579 MPJ131436:MPK131579 MZF131436:MZG131579 NJB131436:NJC131579 NSX131436:NSY131579 OCT131436:OCU131579 OMP131436:OMQ131579 OWL131436:OWM131579 PGH131436:PGI131579 PQD131436:PQE131579 PZZ131436:QAA131579 QJV131436:QJW131579 QTR131436:QTS131579 RDN131436:RDO131579 RNJ131436:RNK131579 RXF131436:RXG131579 SHB131436:SHC131579 SQX131436:SQY131579 TAT131436:TAU131579 TKP131436:TKQ131579 TUL131436:TUM131579 UEH131436:UEI131579 UOD131436:UOE131579 UXZ131436:UYA131579 VHV131436:VHW131579 VRR131436:VRS131579 WBN131436:WBO131579 WLJ131436:WLK131579 WVF131436:WVG131579 IT196972:IU197115 SP196972:SQ197115 ACL196972:ACM197115 AMH196972:AMI197115 AWD196972:AWE197115 BFZ196972:BGA197115 BPV196972:BPW197115 BZR196972:BZS197115 CJN196972:CJO197115 CTJ196972:CTK197115 DDF196972:DDG197115 DNB196972:DNC197115 DWX196972:DWY197115 EGT196972:EGU197115 EQP196972:EQQ197115 FAL196972:FAM197115 FKH196972:FKI197115 FUD196972:FUE197115 GDZ196972:GEA197115 GNV196972:GNW197115 GXR196972:GXS197115 HHN196972:HHO197115 HRJ196972:HRK197115 IBF196972:IBG197115 ILB196972:ILC197115 IUX196972:IUY197115 JET196972:JEU197115 JOP196972:JOQ197115 JYL196972:JYM197115 KIH196972:KII197115 KSD196972:KSE197115 LBZ196972:LCA197115 LLV196972:LLW197115 LVR196972:LVS197115 MFN196972:MFO197115 MPJ196972:MPK197115 MZF196972:MZG197115 NJB196972:NJC197115 NSX196972:NSY197115 OCT196972:OCU197115 OMP196972:OMQ197115 OWL196972:OWM197115 PGH196972:PGI197115 PQD196972:PQE197115 PZZ196972:QAA197115 QJV196972:QJW197115 QTR196972:QTS197115 RDN196972:RDO197115 RNJ196972:RNK197115 RXF196972:RXG197115 SHB196972:SHC197115 SQX196972:SQY197115 TAT196972:TAU197115 TKP196972:TKQ197115 TUL196972:TUM197115 UEH196972:UEI197115 UOD196972:UOE197115 UXZ196972:UYA197115 VHV196972:VHW197115 VRR196972:VRS197115 WBN196972:WBO197115 WLJ196972:WLK197115 WVF196972:WVG197115 IT262508:IU262651 SP262508:SQ262651 ACL262508:ACM262651 AMH262508:AMI262651 AWD262508:AWE262651 BFZ262508:BGA262651 BPV262508:BPW262651 BZR262508:BZS262651 CJN262508:CJO262651 CTJ262508:CTK262651 DDF262508:DDG262651 DNB262508:DNC262651 DWX262508:DWY262651 EGT262508:EGU262651 EQP262508:EQQ262651 FAL262508:FAM262651 FKH262508:FKI262651 FUD262508:FUE262651 GDZ262508:GEA262651 GNV262508:GNW262651 GXR262508:GXS262651 HHN262508:HHO262651 HRJ262508:HRK262651 IBF262508:IBG262651 ILB262508:ILC262651 IUX262508:IUY262651 JET262508:JEU262651 JOP262508:JOQ262651 JYL262508:JYM262651 KIH262508:KII262651 KSD262508:KSE262651 LBZ262508:LCA262651 LLV262508:LLW262651 LVR262508:LVS262651 MFN262508:MFO262651 MPJ262508:MPK262651 MZF262508:MZG262651 NJB262508:NJC262651 NSX262508:NSY262651 OCT262508:OCU262651 OMP262508:OMQ262651 OWL262508:OWM262651 PGH262508:PGI262651 PQD262508:PQE262651 PZZ262508:QAA262651 QJV262508:QJW262651 QTR262508:QTS262651 RDN262508:RDO262651 RNJ262508:RNK262651 RXF262508:RXG262651 SHB262508:SHC262651 SQX262508:SQY262651 TAT262508:TAU262651 TKP262508:TKQ262651 TUL262508:TUM262651 UEH262508:UEI262651 UOD262508:UOE262651 UXZ262508:UYA262651 VHV262508:VHW262651 VRR262508:VRS262651 WBN262508:WBO262651 WLJ262508:WLK262651 WVF262508:WVG262651 IT328044:IU328187 SP328044:SQ328187 ACL328044:ACM328187 AMH328044:AMI328187 AWD328044:AWE328187 BFZ328044:BGA328187 BPV328044:BPW328187 BZR328044:BZS328187 CJN328044:CJO328187 CTJ328044:CTK328187 DDF328044:DDG328187 DNB328044:DNC328187 DWX328044:DWY328187 EGT328044:EGU328187 EQP328044:EQQ328187 FAL328044:FAM328187 FKH328044:FKI328187 FUD328044:FUE328187 GDZ328044:GEA328187 GNV328044:GNW328187 GXR328044:GXS328187 HHN328044:HHO328187 HRJ328044:HRK328187 IBF328044:IBG328187 ILB328044:ILC328187 IUX328044:IUY328187 JET328044:JEU328187 JOP328044:JOQ328187 JYL328044:JYM328187 KIH328044:KII328187 KSD328044:KSE328187 LBZ328044:LCA328187 LLV328044:LLW328187 LVR328044:LVS328187 MFN328044:MFO328187 MPJ328044:MPK328187 MZF328044:MZG328187 NJB328044:NJC328187 NSX328044:NSY328187 OCT328044:OCU328187 OMP328044:OMQ328187 OWL328044:OWM328187 PGH328044:PGI328187 PQD328044:PQE328187 PZZ328044:QAA328187 QJV328044:QJW328187 QTR328044:QTS328187 RDN328044:RDO328187 RNJ328044:RNK328187 RXF328044:RXG328187 SHB328044:SHC328187 SQX328044:SQY328187 TAT328044:TAU328187 TKP328044:TKQ328187 TUL328044:TUM328187 UEH328044:UEI328187 UOD328044:UOE328187 UXZ328044:UYA328187 VHV328044:VHW328187 VRR328044:VRS328187 WBN328044:WBO328187 WLJ328044:WLK328187 WVF328044:WVG328187 IT393580:IU393723 SP393580:SQ393723 ACL393580:ACM393723 AMH393580:AMI393723 AWD393580:AWE393723 BFZ393580:BGA393723 BPV393580:BPW393723 BZR393580:BZS393723 CJN393580:CJO393723 CTJ393580:CTK393723 DDF393580:DDG393723 DNB393580:DNC393723 DWX393580:DWY393723 EGT393580:EGU393723 EQP393580:EQQ393723 FAL393580:FAM393723 FKH393580:FKI393723 FUD393580:FUE393723 GDZ393580:GEA393723 GNV393580:GNW393723 GXR393580:GXS393723 HHN393580:HHO393723 HRJ393580:HRK393723 IBF393580:IBG393723 ILB393580:ILC393723 IUX393580:IUY393723 JET393580:JEU393723 JOP393580:JOQ393723 JYL393580:JYM393723 KIH393580:KII393723 KSD393580:KSE393723 LBZ393580:LCA393723 LLV393580:LLW393723 LVR393580:LVS393723 MFN393580:MFO393723 MPJ393580:MPK393723 MZF393580:MZG393723 NJB393580:NJC393723 NSX393580:NSY393723 OCT393580:OCU393723 OMP393580:OMQ393723 OWL393580:OWM393723 PGH393580:PGI393723 PQD393580:PQE393723 PZZ393580:QAA393723 QJV393580:QJW393723 QTR393580:QTS393723 RDN393580:RDO393723 RNJ393580:RNK393723 RXF393580:RXG393723 SHB393580:SHC393723 SQX393580:SQY393723 TAT393580:TAU393723 TKP393580:TKQ393723 TUL393580:TUM393723 UEH393580:UEI393723 UOD393580:UOE393723 UXZ393580:UYA393723 VHV393580:VHW393723 VRR393580:VRS393723 WBN393580:WBO393723 WLJ393580:WLK393723 WVF393580:WVG393723 IT459116:IU459259 SP459116:SQ459259 ACL459116:ACM459259 AMH459116:AMI459259 AWD459116:AWE459259 BFZ459116:BGA459259 BPV459116:BPW459259 BZR459116:BZS459259 CJN459116:CJO459259 CTJ459116:CTK459259 DDF459116:DDG459259 DNB459116:DNC459259 DWX459116:DWY459259 EGT459116:EGU459259 EQP459116:EQQ459259 FAL459116:FAM459259 FKH459116:FKI459259 FUD459116:FUE459259 GDZ459116:GEA459259 GNV459116:GNW459259 GXR459116:GXS459259 HHN459116:HHO459259 HRJ459116:HRK459259 IBF459116:IBG459259 ILB459116:ILC459259 IUX459116:IUY459259 JET459116:JEU459259 JOP459116:JOQ459259 JYL459116:JYM459259 KIH459116:KII459259 KSD459116:KSE459259 LBZ459116:LCA459259 LLV459116:LLW459259 LVR459116:LVS459259 MFN459116:MFO459259 MPJ459116:MPK459259 MZF459116:MZG459259 NJB459116:NJC459259 NSX459116:NSY459259 OCT459116:OCU459259 OMP459116:OMQ459259 OWL459116:OWM459259 PGH459116:PGI459259 PQD459116:PQE459259 PZZ459116:QAA459259 QJV459116:QJW459259 QTR459116:QTS459259 RDN459116:RDO459259 RNJ459116:RNK459259 RXF459116:RXG459259 SHB459116:SHC459259 SQX459116:SQY459259 TAT459116:TAU459259 TKP459116:TKQ459259 TUL459116:TUM459259 UEH459116:UEI459259 UOD459116:UOE459259 UXZ459116:UYA459259 VHV459116:VHW459259 VRR459116:VRS459259 WBN459116:WBO459259 WLJ459116:WLK459259 WVF459116:WVG459259 IT524652:IU524795 SP524652:SQ524795 ACL524652:ACM524795 AMH524652:AMI524795 AWD524652:AWE524795 BFZ524652:BGA524795 BPV524652:BPW524795 BZR524652:BZS524795 CJN524652:CJO524795 CTJ524652:CTK524795 DDF524652:DDG524795 DNB524652:DNC524795 DWX524652:DWY524795 EGT524652:EGU524795 EQP524652:EQQ524795 FAL524652:FAM524795 FKH524652:FKI524795 FUD524652:FUE524795 GDZ524652:GEA524795 GNV524652:GNW524795 GXR524652:GXS524795 HHN524652:HHO524795 HRJ524652:HRK524795 IBF524652:IBG524795 ILB524652:ILC524795 IUX524652:IUY524795 JET524652:JEU524795 JOP524652:JOQ524795 JYL524652:JYM524795 KIH524652:KII524795 KSD524652:KSE524795 LBZ524652:LCA524795 LLV524652:LLW524795 LVR524652:LVS524795 MFN524652:MFO524795 MPJ524652:MPK524795 MZF524652:MZG524795 NJB524652:NJC524795 NSX524652:NSY524795 OCT524652:OCU524795 OMP524652:OMQ524795 OWL524652:OWM524795 PGH524652:PGI524795 PQD524652:PQE524795 PZZ524652:QAA524795 QJV524652:QJW524795 QTR524652:QTS524795 RDN524652:RDO524795 RNJ524652:RNK524795 RXF524652:RXG524795 SHB524652:SHC524795 SQX524652:SQY524795 TAT524652:TAU524795 TKP524652:TKQ524795 TUL524652:TUM524795 UEH524652:UEI524795 UOD524652:UOE524795 UXZ524652:UYA524795 VHV524652:VHW524795 VRR524652:VRS524795 WBN524652:WBO524795 WLJ524652:WLK524795 WVF524652:WVG524795 IT590188:IU590331 SP590188:SQ590331 ACL590188:ACM590331 AMH590188:AMI590331 AWD590188:AWE590331 BFZ590188:BGA590331 BPV590188:BPW590331 BZR590188:BZS590331 CJN590188:CJO590331 CTJ590188:CTK590331 DDF590188:DDG590331 DNB590188:DNC590331 DWX590188:DWY590331 EGT590188:EGU590331 EQP590188:EQQ590331 FAL590188:FAM590331 FKH590188:FKI590331 FUD590188:FUE590331 GDZ590188:GEA590331 GNV590188:GNW590331 GXR590188:GXS590331 HHN590188:HHO590331 HRJ590188:HRK590331 IBF590188:IBG590331 ILB590188:ILC590331 IUX590188:IUY590331 JET590188:JEU590331 JOP590188:JOQ590331 JYL590188:JYM590331 KIH590188:KII590331 KSD590188:KSE590331 LBZ590188:LCA590331 LLV590188:LLW590331 LVR590188:LVS590331 MFN590188:MFO590331 MPJ590188:MPK590331 MZF590188:MZG590331 NJB590188:NJC590331 NSX590188:NSY590331 OCT590188:OCU590331 OMP590188:OMQ590331 OWL590188:OWM590331 PGH590188:PGI590331 PQD590188:PQE590331 PZZ590188:QAA590331 QJV590188:QJW590331 QTR590188:QTS590331 RDN590188:RDO590331 RNJ590188:RNK590331 RXF590188:RXG590331 SHB590188:SHC590331 SQX590188:SQY590331 TAT590188:TAU590331 TKP590188:TKQ590331 TUL590188:TUM590331 UEH590188:UEI590331 UOD590188:UOE590331 UXZ590188:UYA590331 VHV590188:VHW590331 VRR590188:VRS590331 WBN590188:WBO590331 WLJ590188:WLK590331 WVF590188:WVG590331 IT655724:IU655867 SP655724:SQ655867 ACL655724:ACM655867 AMH655724:AMI655867 AWD655724:AWE655867 BFZ655724:BGA655867 BPV655724:BPW655867 BZR655724:BZS655867 CJN655724:CJO655867 CTJ655724:CTK655867 DDF655724:DDG655867 DNB655724:DNC655867 DWX655724:DWY655867 EGT655724:EGU655867 EQP655724:EQQ655867 FAL655724:FAM655867 FKH655724:FKI655867 FUD655724:FUE655867 GDZ655724:GEA655867 GNV655724:GNW655867 GXR655724:GXS655867 HHN655724:HHO655867 HRJ655724:HRK655867 IBF655724:IBG655867 ILB655724:ILC655867 IUX655724:IUY655867 JET655724:JEU655867 JOP655724:JOQ655867 JYL655724:JYM655867 KIH655724:KII655867 KSD655724:KSE655867 LBZ655724:LCA655867 LLV655724:LLW655867 LVR655724:LVS655867 MFN655724:MFO655867 MPJ655724:MPK655867 MZF655724:MZG655867 NJB655724:NJC655867 NSX655724:NSY655867 OCT655724:OCU655867 OMP655724:OMQ655867 OWL655724:OWM655867 PGH655724:PGI655867 PQD655724:PQE655867 PZZ655724:QAA655867 QJV655724:QJW655867 QTR655724:QTS655867 RDN655724:RDO655867 RNJ655724:RNK655867 RXF655724:RXG655867 SHB655724:SHC655867 SQX655724:SQY655867 TAT655724:TAU655867 TKP655724:TKQ655867 TUL655724:TUM655867 UEH655724:UEI655867 UOD655724:UOE655867 UXZ655724:UYA655867 VHV655724:VHW655867 VRR655724:VRS655867 WBN655724:WBO655867 WLJ655724:WLK655867 WVF655724:WVG655867 IT721260:IU721403 SP721260:SQ721403 ACL721260:ACM721403 AMH721260:AMI721403 AWD721260:AWE721403 BFZ721260:BGA721403 BPV721260:BPW721403 BZR721260:BZS721403 CJN721260:CJO721403 CTJ721260:CTK721403 DDF721260:DDG721403 DNB721260:DNC721403 DWX721260:DWY721403 EGT721260:EGU721403 EQP721260:EQQ721403 FAL721260:FAM721403 FKH721260:FKI721403 FUD721260:FUE721403 GDZ721260:GEA721403 GNV721260:GNW721403 GXR721260:GXS721403 HHN721260:HHO721403 HRJ721260:HRK721403 IBF721260:IBG721403 ILB721260:ILC721403 IUX721260:IUY721403 JET721260:JEU721403 JOP721260:JOQ721403 JYL721260:JYM721403 KIH721260:KII721403 KSD721260:KSE721403 LBZ721260:LCA721403 LLV721260:LLW721403 LVR721260:LVS721403 MFN721260:MFO721403 MPJ721260:MPK721403 MZF721260:MZG721403 NJB721260:NJC721403 NSX721260:NSY721403 OCT721260:OCU721403 OMP721260:OMQ721403 OWL721260:OWM721403 PGH721260:PGI721403 PQD721260:PQE721403 PZZ721260:QAA721403 QJV721260:QJW721403 QTR721260:QTS721403 RDN721260:RDO721403 RNJ721260:RNK721403 RXF721260:RXG721403 SHB721260:SHC721403 SQX721260:SQY721403 TAT721260:TAU721403 TKP721260:TKQ721403 TUL721260:TUM721403 UEH721260:UEI721403 UOD721260:UOE721403 UXZ721260:UYA721403 VHV721260:VHW721403 VRR721260:VRS721403 WBN721260:WBO721403 WLJ721260:WLK721403 WVF721260:WVG721403 IT786796:IU786939 SP786796:SQ786939 ACL786796:ACM786939 AMH786796:AMI786939 AWD786796:AWE786939 BFZ786796:BGA786939 BPV786796:BPW786939 BZR786796:BZS786939 CJN786796:CJO786939 CTJ786796:CTK786939 DDF786796:DDG786939 DNB786796:DNC786939 DWX786796:DWY786939 EGT786796:EGU786939 EQP786796:EQQ786939 FAL786796:FAM786939 FKH786796:FKI786939 FUD786796:FUE786939 GDZ786796:GEA786939 GNV786796:GNW786939 GXR786796:GXS786939 HHN786796:HHO786939 HRJ786796:HRK786939 IBF786796:IBG786939 ILB786796:ILC786939 IUX786796:IUY786939 JET786796:JEU786939 JOP786796:JOQ786939 JYL786796:JYM786939 KIH786796:KII786939 KSD786796:KSE786939 LBZ786796:LCA786939 LLV786796:LLW786939 LVR786796:LVS786939 MFN786796:MFO786939 MPJ786796:MPK786939 MZF786796:MZG786939 NJB786796:NJC786939 NSX786796:NSY786939 OCT786796:OCU786939 OMP786796:OMQ786939 OWL786796:OWM786939 PGH786796:PGI786939 PQD786796:PQE786939 PZZ786796:QAA786939 QJV786796:QJW786939 QTR786796:QTS786939 RDN786796:RDO786939 RNJ786796:RNK786939 RXF786796:RXG786939 SHB786796:SHC786939 SQX786796:SQY786939 TAT786796:TAU786939 TKP786796:TKQ786939 TUL786796:TUM786939 UEH786796:UEI786939 UOD786796:UOE786939 UXZ786796:UYA786939 VHV786796:VHW786939 VRR786796:VRS786939 WBN786796:WBO786939 WLJ786796:WLK786939 WVF786796:WVG786939 IT852332:IU852475 SP852332:SQ852475 ACL852332:ACM852475 AMH852332:AMI852475 AWD852332:AWE852475 BFZ852332:BGA852475 BPV852332:BPW852475 BZR852332:BZS852475 CJN852332:CJO852475 CTJ852332:CTK852475 DDF852332:DDG852475 DNB852332:DNC852475 DWX852332:DWY852475 EGT852332:EGU852475 EQP852332:EQQ852475 FAL852332:FAM852475 FKH852332:FKI852475 FUD852332:FUE852475 GDZ852332:GEA852475 GNV852332:GNW852475 GXR852332:GXS852475 HHN852332:HHO852475 HRJ852332:HRK852475 IBF852332:IBG852475 ILB852332:ILC852475 IUX852332:IUY852475 JET852332:JEU852475 JOP852332:JOQ852475 JYL852332:JYM852475 KIH852332:KII852475 KSD852332:KSE852475 LBZ852332:LCA852475 LLV852332:LLW852475 LVR852332:LVS852475 MFN852332:MFO852475 MPJ852332:MPK852475 MZF852332:MZG852475 NJB852332:NJC852475 NSX852332:NSY852475 OCT852332:OCU852475 OMP852332:OMQ852475 OWL852332:OWM852475 PGH852332:PGI852475 PQD852332:PQE852475 PZZ852332:QAA852475 QJV852332:QJW852475 QTR852332:QTS852475 RDN852332:RDO852475 RNJ852332:RNK852475 RXF852332:RXG852475 SHB852332:SHC852475 SQX852332:SQY852475 TAT852332:TAU852475 TKP852332:TKQ852475 TUL852332:TUM852475 UEH852332:UEI852475 UOD852332:UOE852475 UXZ852332:UYA852475 VHV852332:VHW852475 VRR852332:VRS852475 WBN852332:WBO852475 WLJ852332:WLK852475 WVF852332:WVG852475 IT917868:IU918011 SP917868:SQ918011 ACL917868:ACM918011 AMH917868:AMI918011 AWD917868:AWE918011 BFZ917868:BGA918011 BPV917868:BPW918011 BZR917868:BZS918011 CJN917868:CJO918011 CTJ917868:CTK918011 DDF917868:DDG918011 DNB917868:DNC918011 DWX917868:DWY918011 EGT917868:EGU918011 EQP917868:EQQ918011 FAL917868:FAM918011 FKH917868:FKI918011 FUD917868:FUE918011 GDZ917868:GEA918011 GNV917868:GNW918011 GXR917868:GXS918011 HHN917868:HHO918011 HRJ917868:HRK918011 IBF917868:IBG918011 ILB917868:ILC918011 IUX917868:IUY918011 JET917868:JEU918011 JOP917868:JOQ918011 JYL917868:JYM918011 KIH917868:KII918011 KSD917868:KSE918011 LBZ917868:LCA918011 LLV917868:LLW918011 LVR917868:LVS918011 MFN917868:MFO918011 MPJ917868:MPK918011 MZF917868:MZG918011 NJB917868:NJC918011 NSX917868:NSY918011 OCT917868:OCU918011 OMP917868:OMQ918011 OWL917868:OWM918011 PGH917868:PGI918011 PQD917868:PQE918011 PZZ917868:QAA918011 QJV917868:QJW918011 QTR917868:QTS918011 RDN917868:RDO918011 RNJ917868:RNK918011 RXF917868:RXG918011 SHB917868:SHC918011 SQX917868:SQY918011 TAT917868:TAU918011 TKP917868:TKQ918011 TUL917868:TUM918011 UEH917868:UEI918011 UOD917868:UOE918011 UXZ917868:UYA918011 VHV917868:VHW918011 VRR917868:VRS918011 WBN917868:WBO918011 WLJ917868:WLK918011 WVF917868:WVG918011 IT983404:IU983547 SP983404:SQ983547 ACL983404:ACM983547 AMH983404:AMI983547 AWD983404:AWE983547 BFZ983404:BGA983547 BPV983404:BPW983547 BZR983404:BZS983547 CJN983404:CJO983547 CTJ983404:CTK983547 DDF983404:DDG983547 DNB983404:DNC983547 DWX983404:DWY983547 EGT983404:EGU983547 EQP983404:EQQ983547 FAL983404:FAM983547 FKH983404:FKI983547 FUD983404:FUE983547 GDZ983404:GEA983547 GNV983404:GNW983547 GXR983404:GXS983547 HHN983404:HHO983547 HRJ983404:HRK983547 IBF983404:IBG983547 ILB983404:ILC983547 IUX983404:IUY983547 JET983404:JEU983547 JOP983404:JOQ983547 JYL983404:JYM983547 KIH983404:KII983547 KSD983404:KSE983547 LBZ983404:LCA983547 LLV983404:LLW983547 LVR983404:LVS983547 MFN983404:MFO983547 MPJ983404:MPK983547 MZF983404:MZG983547 NJB983404:NJC983547 NSX983404:NSY983547 OCT983404:OCU983547 OMP983404:OMQ983547 OWL983404:OWM983547 PGH983404:PGI983547 PQD983404:PQE983547 PZZ983404:QAA983547 QJV983404:QJW983547 QTR983404:QTS983547 RDN983404:RDO983547 RNJ983404:RNK983547 RXF983404:RXG983547 SHB983404:SHC983547 SQX983404:SQY983547 TAT983404:TAU983547 TKP983404:TKQ983547 TUL983404:TUM983547 UEH983404:UEI983547 UOD983404:UOE983547 UXZ983404:UYA983547 VHV983404:VHW983547 VRR983404:VRS983547 WBN983404:WBO983547 WLJ983404:WLK983547 WVF983404:WVG983547 C983404:D983547 C917868:D918011 C852332:D852475 C786796:D786939 C721260:D721403 C655724:D655867 C590188:D590331 C524652:D524795 C459116:D459259 C393580:D393723 C328044:D328187 C262508:D262651 C196972:D197115 C131436:D131579 C65900:D66043 C364:D507 D983048:D983183 D917512:D917647 D851976:D852111 D786440:D786575 D720904:D721039 D655368:D655503 D589832:D589967 D524296:D524431 D458760:D458895 D393224:D393359 D327688:D327823 D262152:D262287 D196616:D196751 D131080:D131215 D65544:D65679 D8:D143 D983264:D983323 D917728:D917787 D852192:D852251 D786656:D786715 D721120:D721179 D655584:D655643 D590048:D590107 D524512:D524571 D458976:D459035 D393440:D393499 D327904:D327963 D262368:D262427 D196832:D196891 D131296:D131355 D65760:D65819 D224:D283 C983048:C983403 C917512:C917867 C851976:C852331 C786440:C786795 C720904:C721259 C655368:C655723 C589832:C590187 C524296:C524651 C458760:C459115 C393224:C393579 C327688:C328043 C262152:C262507 C196616:C196971 C131080:C131435 C65544:C65899 C8:C363">
      <formula1>DATES</formula1>
    </dataValidation>
    <dataValidation type="list" allowBlank="1" showInputMessage="1" showErrorMessage="1" sqref="IZ8:IZ507 SV8:SV507 ACR8:ACR507 AMN8:AMN507 AWJ8:AWJ507 BGF8:BGF507 BQB8:BQB507 BZX8:BZX507 CJT8:CJT507 CTP8:CTP507 DDL8:DDL507 DNH8:DNH507 DXD8:DXD507 EGZ8:EGZ507 EQV8:EQV507 FAR8:FAR507 FKN8:FKN507 FUJ8:FUJ507 GEF8:GEF507 GOB8:GOB507 GXX8:GXX507 HHT8:HHT507 HRP8:HRP507 IBL8:IBL507 ILH8:ILH507 IVD8:IVD507 JEZ8:JEZ507 JOV8:JOV507 JYR8:JYR507 KIN8:KIN507 KSJ8:KSJ507 LCF8:LCF507 LMB8:LMB507 LVX8:LVX507 MFT8:MFT507 MPP8:MPP507 MZL8:MZL507 NJH8:NJH507 NTD8:NTD507 OCZ8:OCZ507 OMV8:OMV507 OWR8:OWR507 PGN8:PGN507 PQJ8:PQJ507 QAF8:QAF507 QKB8:QKB507 QTX8:QTX507 RDT8:RDT507 RNP8:RNP507 RXL8:RXL507 SHH8:SHH507 SRD8:SRD507 TAZ8:TAZ507 TKV8:TKV507 TUR8:TUR507 UEN8:UEN507 UOJ8:UOJ507 UYF8:UYF507 VIB8:VIB507 VRX8:VRX507 WBT8:WBT507 WLP8:WLP507 WVL8:WVL507 IZ65544:IZ66043 SV65544:SV66043 ACR65544:ACR66043 AMN65544:AMN66043 AWJ65544:AWJ66043 BGF65544:BGF66043 BQB65544:BQB66043 BZX65544:BZX66043 CJT65544:CJT66043 CTP65544:CTP66043 DDL65544:DDL66043 DNH65544:DNH66043 DXD65544:DXD66043 EGZ65544:EGZ66043 EQV65544:EQV66043 FAR65544:FAR66043 FKN65544:FKN66043 FUJ65544:FUJ66043 GEF65544:GEF66043 GOB65544:GOB66043 GXX65544:GXX66043 HHT65544:HHT66043 HRP65544:HRP66043 IBL65544:IBL66043 ILH65544:ILH66043 IVD65544:IVD66043 JEZ65544:JEZ66043 JOV65544:JOV66043 JYR65544:JYR66043 KIN65544:KIN66043 KSJ65544:KSJ66043 LCF65544:LCF66043 LMB65544:LMB66043 LVX65544:LVX66043 MFT65544:MFT66043 MPP65544:MPP66043 MZL65544:MZL66043 NJH65544:NJH66043 NTD65544:NTD66043 OCZ65544:OCZ66043 OMV65544:OMV66043 OWR65544:OWR66043 PGN65544:PGN66043 PQJ65544:PQJ66043 QAF65544:QAF66043 QKB65544:QKB66043 QTX65544:QTX66043 RDT65544:RDT66043 RNP65544:RNP66043 RXL65544:RXL66043 SHH65544:SHH66043 SRD65544:SRD66043 TAZ65544:TAZ66043 TKV65544:TKV66043 TUR65544:TUR66043 UEN65544:UEN66043 UOJ65544:UOJ66043 UYF65544:UYF66043 VIB65544:VIB66043 VRX65544:VRX66043 WBT65544:WBT66043 WLP65544:WLP66043 WVL65544:WVL66043 IZ131080:IZ131579 SV131080:SV131579 ACR131080:ACR131579 AMN131080:AMN131579 AWJ131080:AWJ131579 BGF131080:BGF131579 BQB131080:BQB131579 BZX131080:BZX131579 CJT131080:CJT131579 CTP131080:CTP131579 DDL131080:DDL131579 DNH131080:DNH131579 DXD131080:DXD131579 EGZ131080:EGZ131579 EQV131080:EQV131579 FAR131080:FAR131579 FKN131080:FKN131579 FUJ131080:FUJ131579 GEF131080:GEF131579 GOB131080:GOB131579 GXX131080:GXX131579 HHT131080:HHT131579 HRP131080:HRP131579 IBL131080:IBL131579 ILH131080:ILH131579 IVD131080:IVD131579 JEZ131080:JEZ131579 JOV131080:JOV131579 JYR131080:JYR131579 KIN131080:KIN131579 KSJ131080:KSJ131579 LCF131080:LCF131579 LMB131080:LMB131579 LVX131080:LVX131579 MFT131080:MFT131579 MPP131080:MPP131579 MZL131080:MZL131579 NJH131080:NJH131579 NTD131080:NTD131579 OCZ131080:OCZ131579 OMV131080:OMV131579 OWR131080:OWR131579 PGN131080:PGN131579 PQJ131080:PQJ131579 QAF131080:QAF131579 QKB131080:QKB131579 QTX131080:QTX131579 RDT131080:RDT131579 RNP131080:RNP131579 RXL131080:RXL131579 SHH131080:SHH131579 SRD131080:SRD131579 TAZ131080:TAZ131579 TKV131080:TKV131579 TUR131080:TUR131579 UEN131080:UEN131579 UOJ131080:UOJ131579 UYF131080:UYF131579 VIB131080:VIB131579 VRX131080:VRX131579 WBT131080:WBT131579 WLP131080:WLP131579 WVL131080:WVL131579 IZ196616:IZ197115 SV196616:SV197115 ACR196616:ACR197115 AMN196616:AMN197115 AWJ196616:AWJ197115 BGF196616:BGF197115 BQB196616:BQB197115 BZX196616:BZX197115 CJT196616:CJT197115 CTP196616:CTP197115 DDL196616:DDL197115 DNH196616:DNH197115 DXD196616:DXD197115 EGZ196616:EGZ197115 EQV196616:EQV197115 FAR196616:FAR197115 FKN196616:FKN197115 FUJ196616:FUJ197115 GEF196616:GEF197115 GOB196616:GOB197115 GXX196616:GXX197115 HHT196616:HHT197115 HRP196616:HRP197115 IBL196616:IBL197115 ILH196616:ILH197115 IVD196616:IVD197115 JEZ196616:JEZ197115 JOV196616:JOV197115 JYR196616:JYR197115 KIN196616:KIN197115 KSJ196616:KSJ197115 LCF196616:LCF197115 LMB196616:LMB197115 LVX196616:LVX197115 MFT196616:MFT197115 MPP196616:MPP197115 MZL196616:MZL197115 NJH196616:NJH197115 NTD196616:NTD197115 OCZ196616:OCZ197115 OMV196616:OMV197115 OWR196616:OWR197115 PGN196616:PGN197115 PQJ196616:PQJ197115 QAF196616:QAF197115 QKB196616:QKB197115 QTX196616:QTX197115 RDT196616:RDT197115 RNP196616:RNP197115 RXL196616:RXL197115 SHH196616:SHH197115 SRD196616:SRD197115 TAZ196616:TAZ197115 TKV196616:TKV197115 TUR196616:TUR197115 UEN196616:UEN197115 UOJ196616:UOJ197115 UYF196616:UYF197115 VIB196616:VIB197115 VRX196616:VRX197115 WBT196616:WBT197115 WLP196616:WLP197115 WVL196616:WVL197115 IZ262152:IZ262651 SV262152:SV262651 ACR262152:ACR262651 AMN262152:AMN262651 AWJ262152:AWJ262651 BGF262152:BGF262651 BQB262152:BQB262651 BZX262152:BZX262651 CJT262152:CJT262651 CTP262152:CTP262651 DDL262152:DDL262651 DNH262152:DNH262651 DXD262152:DXD262651 EGZ262152:EGZ262651 EQV262152:EQV262651 FAR262152:FAR262651 FKN262152:FKN262651 FUJ262152:FUJ262651 GEF262152:GEF262651 GOB262152:GOB262651 GXX262152:GXX262651 HHT262152:HHT262651 HRP262152:HRP262651 IBL262152:IBL262651 ILH262152:ILH262651 IVD262152:IVD262651 JEZ262152:JEZ262651 JOV262152:JOV262651 JYR262152:JYR262651 KIN262152:KIN262651 KSJ262152:KSJ262651 LCF262152:LCF262651 LMB262152:LMB262651 LVX262152:LVX262651 MFT262152:MFT262651 MPP262152:MPP262651 MZL262152:MZL262651 NJH262152:NJH262651 NTD262152:NTD262651 OCZ262152:OCZ262651 OMV262152:OMV262651 OWR262152:OWR262651 PGN262152:PGN262651 PQJ262152:PQJ262651 QAF262152:QAF262651 QKB262152:QKB262651 QTX262152:QTX262651 RDT262152:RDT262651 RNP262152:RNP262651 RXL262152:RXL262651 SHH262152:SHH262651 SRD262152:SRD262651 TAZ262152:TAZ262651 TKV262152:TKV262651 TUR262152:TUR262651 UEN262152:UEN262651 UOJ262152:UOJ262651 UYF262152:UYF262651 VIB262152:VIB262651 VRX262152:VRX262651 WBT262152:WBT262651 WLP262152:WLP262651 WVL262152:WVL262651 IZ327688:IZ328187 SV327688:SV328187 ACR327688:ACR328187 AMN327688:AMN328187 AWJ327688:AWJ328187 BGF327688:BGF328187 BQB327688:BQB328187 BZX327688:BZX328187 CJT327688:CJT328187 CTP327688:CTP328187 DDL327688:DDL328187 DNH327688:DNH328187 DXD327688:DXD328187 EGZ327688:EGZ328187 EQV327688:EQV328187 FAR327688:FAR328187 FKN327688:FKN328187 FUJ327688:FUJ328187 GEF327688:GEF328187 GOB327688:GOB328187 GXX327688:GXX328187 HHT327688:HHT328187 HRP327688:HRP328187 IBL327688:IBL328187 ILH327688:ILH328187 IVD327688:IVD328187 JEZ327688:JEZ328187 JOV327688:JOV328187 JYR327688:JYR328187 KIN327688:KIN328187 KSJ327688:KSJ328187 LCF327688:LCF328187 LMB327688:LMB328187 LVX327688:LVX328187 MFT327688:MFT328187 MPP327688:MPP328187 MZL327688:MZL328187 NJH327688:NJH328187 NTD327688:NTD328187 OCZ327688:OCZ328187 OMV327688:OMV328187 OWR327688:OWR328187 PGN327688:PGN328187 PQJ327688:PQJ328187 QAF327688:QAF328187 QKB327688:QKB328187 QTX327688:QTX328187 RDT327688:RDT328187 RNP327688:RNP328187 RXL327688:RXL328187 SHH327688:SHH328187 SRD327688:SRD328187 TAZ327688:TAZ328187 TKV327688:TKV328187 TUR327688:TUR328187 UEN327688:UEN328187 UOJ327688:UOJ328187 UYF327688:UYF328187 VIB327688:VIB328187 VRX327688:VRX328187 WBT327688:WBT328187 WLP327688:WLP328187 WVL327688:WVL328187 IZ393224:IZ393723 SV393224:SV393723 ACR393224:ACR393723 AMN393224:AMN393723 AWJ393224:AWJ393723 BGF393224:BGF393723 BQB393224:BQB393723 BZX393224:BZX393723 CJT393224:CJT393723 CTP393224:CTP393723 DDL393224:DDL393723 DNH393224:DNH393723 DXD393224:DXD393723 EGZ393224:EGZ393723 EQV393224:EQV393723 FAR393224:FAR393723 FKN393224:FKN393723 FUJ393224:FUJ393723 GEF393224:GEF393723 GOB393224:GOB393723 GXX393224:GXX393723 HHT393224:HHT393723 HRP393224:HRP393723 IBL393224:IBL393723 ILH393224:ILH393723 IVD393224:IVD393723 JEZ393224:JEZ393723 JOV393224:JOV393723 JYR393224:JYR393723 KIN393224:KIN393723 KSJ393224:KSJ393723 LCF393224:LCF393723 LMB393224:LMB393723 LVX393224:LVX393723 MFT393224:MFT393723 MPP393224:MPP393723 MZL393224:MZL393723 NJH393224:NJH393723 NTD393224:NTD393723 OCZ393224:OCZ393723 OMV393224:OMV393723 OWR393224:OWR393723 PGN393224:PGN393723 PQJ393224:PQJ393723 QAF393224:QAF393723 QKB393224:QKB393723 QTX393224:QTX393723 RDT393224:RDT393723 RNP393224:RNP393723 RXL393224:RXL393723 SHH393224:SHH393723 SRD393224:SRD393723 TAZ393224:TAZ393723 TKV393224:TKV393723 TUR393224:TUR393723 UEN393224:UEN393723 UOJ393224:UOJ393723 UYF393224:UYF393723 VIB393224:VIB393723 VRX393224:VRX393723 WBT393224:WBT393723 WLP393224:WLP393723 WVL393224:WVL393723 IZ458760:IZ459259 SV458760:SV459259 ACR458760:ACR459259 AMN458760:AMN459259 AWJ458760:AWJ459259 BGF458760:BGF459259 BQB458760:BQB459259 BZX458760:BZX459259 CJT458760:CJT459259 CTP458760:CTP459259 DDL458760:DDL459259 DNH458760:DNH459259 DXD458760:DXD459259 EGZ458760:EGZ459259 EQV458760:EQV459259 FAR458760:FAR459259 FKN458760:FKN459259 FUJ458760:FUJ459259 GEF458760:GEF459259 GOB458760:GOB459259 GXX458760:GXX459259 HHT458760:HHT459259 HRP458760:HRP459259 IBL458760:IBL459259 ILH458760:ILH459259 IVD458760:IVD459259 JEZ458760:JEZ459259 JOV458760:JOV459259 JYR458760:JYR459259 KIN458760:KIN459259 KSJ458760:KSJ459259 LCF458760:LCF459259 LMB458760:LMB459259 LVX458760:LVX459259 MFT458760:MFT459259 MPP458760:MPP459259 MZL458760:MZL459259 NJH458760:NJH459259 NTD458760:NTD459259 OCZ458760:OCZ459259 OMV458760:OMV459259 OWR458760:OWR459259 PGN458760:PGN459259 PQJ458760:PQJ459259 QAF458760:QAF459259 QKB458760:QKB459259 QTX458760:QTX459259 RDT458760:RDT459259 RNP458760:RNP459259 RXL458760:RXL459259 SHH458760:SHH459259 SRD458760:SRD459259 TAZ458760:TAZ459259 TKV458760:TKV459259 TUR458760:TUR459259 UEN458760:UEN459259 UOJ458760:UOJ459259 UYF458760:UYF459259 VIB458760:VIB459259 VRX458760:VRX459259 WBT458760:WBT459259 WLP458760:WLP459259 WVL458760:WVL459259 IZ524296:IZ524795 SV524296:SV524795 ACR524296:ACR524795 AMN524296:AMN524795 AWJ524296:AWJ524795 BGF524296:BGF524795 BQB524296:BQB524795 BZX524296:BZX524795 CJT524296:CJT524795 CTP524296:CTP524795 DDL524296:DDL524795 DNH524296:DNH524795 DXD524296:DXD524795 EGZ524296:EGZ524795 EQV524296:EQV524795 FAR524296:FAR524795 FKN524296:FKN524795 FUJ524296:FUJ524795 GEF524296:GEF524795 GOB524296:GOB524795 GXX524296:GXX524795 HHT524296:HHT524795 HRP524296:HRP524795 IBL524296:IBL524795 ILH524296:ILH524795 IVD524296:IVD524795 JEZ524296:JEZ524795 JOV524296:JOV524795 JYR524296:JYR524795 KIN524296:KIN524795 KSJ524296:KSJ524795 LCF524296:LCF524795 LMB524296:LMB524795 LVX524296:LVX524795 MFT524296:MFT524795 MPP524296:MPP524795 MZL524296:MZL524795 NJH524296:NJH524795 NTD524296:NTD524795 OCZ524296:OCZ524795 OMV524296:OMV524795 OWR524296:OWR524795 PGN524296:PGN524795 PQJ524296:PQJ524795 QAF524296:QAF524795 QKB524296:QKB524795 QTX524296:QTX524795 RDT524296:RDT524795 RNP524296:RNP524795 RXL524296:RXL524795 SHH524296:SHH524795 SRD524296:SRD524795 TAZ524296:TAZ524795 TKV524296:TKV524795 TUR524296:TUR524795 UEN524296:UEN524795 UOJ524296:UOJ524795 UYF524296:UYF524795 VIB524296:VIB524795 VRX524296:VRX524795 WBT524296:WBT524795 WLP524296:WLP524795 WVL524296:WVL524795 IZ589832:IZ590331 SV589832:SV590331 ACR589832:ACR590331 AMN589832:AMN590331 AWJ589832:AWJ590331 BGF589832:BGF590331 BQB589832:BQB590331 BZX589832:BZX590331 CJT589832:CJT590331 CTP589832:CTP590331 DDL589832:DDL590331 DNH589832:DNH590331 DXD589832:DXD590331 EGZ589832:EGZ590331 EQV589832:EQV590331 FAR589832:FAR590331 FKN589832:FKN590331 FUJ589832:FUJ590331 GEF589832:GEF590331 GOB589832:GOB590331 GXX589832:GXX590331 HHT589832:HHT590331 HRP589832:HRP590331 IBL589832:IBL590331 ILH589832:ILH590331 IVD589832:IVD590331 JEZ589832:JEZ590331 JOV589832:JOV590331 JYR589832:JYR590331 KIN589832:KIN590331 KSJ589832:KSJ590331 LCF589832:LCF590331 LMB589832:LMB590331 LVX589832:LVX590331 MFT589832:MFT590331 MPP589832:MPP590331 MZL589832:MZL590331 NJH589832:NJH590331 NTD589832:NTD590331 OCZ589832:OCZ590331 OMV589832:OMV590331 OWR589832:OWR590331 PGN589832:PGN590331 PQJ589832:PQJ590331 QAF589832:QAF590331 QKB589832:QKB590331 QTX589832:QTX590331 RDT589832:RDT590331 RNP589832:RNP590331 RXL589832:RXL590331 SHH589832:SHH590331 SRD589832:SRD590331 TAZ589832:TAZ590331 TKV589832:TKV590331 TUR589832:TUR590331 UEN589832:UEN590331 UOJ589832:UOJ590331 UYF589832:UYF590331 VIB589832:VIB590331 VRX589832:VRX590331 WBT589832:WBT590331 WLP589832:WLP590331 WVL589832:WVL590331 IZ655368:IZ655867 SV655368:SV655867 ACR655368:ACR655867 AMN655368:AMN655867 AWJ655368:AWJ655867 BGF655368:BGF655867 BQB655368:BQB655867 BZX655368:BZX655867 CJT655368:CJT655867 CTP655368:CTP655867 DDL655368:DDL655867 DNH655368:DNH655867 DXD655368:DXD655867 EGZ655368:EGZ655867 EQV655368:EQV655867 FAR655368:FAR655867 FKN655368:FKN655867 FUJ655368:FUJ655867 GEF655368:GEF655867 GOB655368:GOB655867 GXX655368:GXX655867 HHT655368:HHT655867 HRP655368:HRP655867 IBL655368:IBL655867 ILH655368:ILH655867 IVD655368:IVD655867 JEZ655368:JEZ655867 JOV655368:JOV655867 JYR655368:JYR655867 KIN655368:KIN655867 KSJ655368:KSJ655867 LCF655368:LCF655867 LMB655368:LMB655867 LVX655368:LVX655867 MFT655368:MFT655867 MPP655368:MPP655867 MZL655368:MZL655867 NJH655368:NJH655867 NTD655368:NTD655867 OCZ655368:OCZ655867 OMV655368:OMV655867 OWR655368:OWR655867 PGN655368:PGN655867 PQJ655368:PQJ655867 QAF655368:QAF655867 QKB655368:QKB655867 QTX655368:QTX655867 RDT655368:RDT655867 RNP655368:RNP655867 RXL655368:RXL655867 SHH655368:SHH655867 SRD655368:SRD655867 TAZ655368:TAZ655867 TKV655368:TKV655867 TUR655368:TUR655867 UEN655368:UEN655867 UOJ655368:UOJ655867 UYF655368:UYF655867 VIB655368:VIB655867 VRX655368:VRX655867 WBT655368:WBT655867 WLP655368:WLP655867 WVL655368:WVL655867 IZ720904:IZ721403 SV720904:SV721403 ACR720904:ACR721403 AMN720904:AMN721403 AWJ720904:AWJ721403 BGF720904:BGF721403 BQB720904:BQB721403 BZX720904:BZX721403 CJT720904:CJT721403 CTP720904:CTP721403 DDL720904:DDL721403 DNH720904:DNH721403 DXD720904:DXD721403 EGZ720904:EGZ721403 EQV720904:EQV721403 FAR720904:FAR721403 FKN720904:FKN721403 FUJ720904:FUJ721403 GEF720904:GEF721403 GOB720904:GOB721403 GXX720904:GXX721403 HHT720904:HHT721403 HRP720904:HRP721403 IBL720904:IBL721403 ILH720904:ILH721403 IVD720904:IVD721403 JEZ720904:JEZ721403 JOV720904:JOV721403 JYR720904:JYR721403 KIN720904:KIN721403 KSJ720904:KSJ721403 LCF720904:LCF721403 LMB720904:LMB721403 LVX720904:LVX721403 MFT720904:MFT721403 MPP720904:MPP721403 MZL720904:MZL721403 NJH720904:NJH721403 NTD720904:NTD721403 OCZ720904:OCZ721403 OMV720904:OMV721403 OWR720904:OWR721403 PGN720904:PGN721403 PQJ720904:PQJ721403 QAF720904:QAF721403 QKB720904:QKB721403 QTX720904:QTX721403 RDT720904:RDT721403 RNP720904:RNP721403 RXL720904:RXL721403 SHH720904:SHH721403 SRD720904:SRD721403 TAZ720904:TAZ721403 TKV720904:TKV721403 TUR720904:TUR721403 UEN720904:UEN721403 UOJ720904:UOJ721403 UYF720904:UYF721403 VIB720904:VIB721403 VRX720904:VRX721403 WBT720904:WBT721403 WLP720904:WLP721403 WVL720904:WVL721403 IZ786440:IZ786939 SV786440:SV786939 ACR786440:ACR786939 AMN786440:AMN786939 AWJ786440:AWJ786939 BGF786440:BGF786939 BQB786440:BQB786939 BZX786440:BZX786939 CJT786440:CJT786939 CTP786440:CTP786939 DDL786440:DDL786939 DNH786440:DNH786939 DXD786440:DXD786939 EGZ786440:EGZ786939 EQV786440:EQV786939 FAR786440:FAR786939 FKN786440:FKN786939 FUJ786440:FUJ786939 GEF786440:GEF786939 GOB786440:GOB786939 GXX786440:GXX786939 HHT786440:HHT786939 HRP786440:HRP786939 IBL786440:IBL786939 ILH786440:ILH786939 IVD786440:IVD786939 JEZ786440:JEZ786939 JOV786440:JOV786939 JYR786440:JYR786939 KIN786440:KIN786939 KSJ786440:KSJ786939 LCF786440:LCF786939 LMB786440:LMB786939 LVX786440:LVX786939 MFT786440:MFT786939 MPP786440:MPP786939 MZL786440:MZL786939 NJH786440:NJH786939 NTD786440:NTD786939 OCZ786440:OCZ786939 OMV786440:OMV786939 OWR786440:OWR786939 PGN786440:PGN786939 PQJ786440:PQJ786939 QAF786440:QAF786939 QKB786440:QKB786939 QTX786440:QTX786939 RDT786440:RDT786939 RNP786440:RNP786939 RXL786440:RXL786939 SHH786440:SHH786939 SRD786440:SRD786939 TAZ786440:TAZ786939 TKV786440:TKV786939 TUR786440:TUR786939 UEN786440:UEN786939 UOJ786440:UOJ786939 UYF786440:UYF786939 VIB786440:VIB786939 VRX786440:VRX786939 WBT786440:WBT786939 WLP786440:WLP786939 WVL786440:WVL786939 IZ851976:IZ852475 SV851976:SV852475 ACR851976:ACR852475 AMN851976:AMN852475 AWJ851976:AWJ852475 BGF851976:BGF852475 BQB851976:BQB852475 BZX851976:BZX852475 CJT851976:CJT852475 CTP851976:CTP852475 DDL851976:DDL852475 DNH851976:DNH852475 DXD851976:DXD852475 EGZ851976:EGZ852475 EQV851976:EQV852475 FAR851976:FAR852475 FKN851976:FKN852475 FUJ851976:FUJ852475 GEF851976:GEF852475 GOB851976:GOB852475 GXX851976:GXX852475 HHT851976:HHT852475 HRP851976:HRP852475 IBL851976:IBL852475 ILH851976:ILH852475 IVD851976:IVD852475 JEZ851976:JEZ852475 JOV851976:JOV852475 JYR851976:JYR852475 KIN851976:KIN852475 KSJ851976:KSJ852475 LCF851976:LCF852475 LMB851976:LMB852475 LVX851976:LVX852475 MFT851976:MFT852475 MPP851976:MPP852475 MZL851976:MZL852475 NJH851976:NJH852475 NTD851976:NTD852475 OCZ851976:OCZ852475 OMV851976:OMV852475 OWR851976:OWR852475 PGN851976:PGN852475 PQJ851976:PQJ852475 QAF851976:QAF852475 QKB851976:QKB852475 QTX851976:QTX852475 RDT851976:RDT852475 RNP851976:RNP852475 RXL851976:RXL852475 SHH851976:SHH852475 SRD851976:SRD852475 TAZ851976:TAZ852475 TKV851976:TKV852475 TUR851976:TUR852475 UEN851976:UEN852475 UOJ851976:UOJ852475 UYF851976:UYF852475 VIB851976:VIB852475 VRX851976:VRX852475 WBT851976:WBT852475 WLP851976:WLP852475 WVL851976:WVL852475 IZ917512:IZ918011 SV917512:SV918011 ACR917512:ACR918011 AMN917512:AMN918011 AWJ917512:AWJ918011 BGF917512:BGF918011 BQB917512:BQB918011 BZX917512:BZX918011 CJT917512:CJT918011 CTP917512:CTP918011 DDL917512:DDL918011 DNH917512:DNH918011 DXD917512:DXD918011 EGZ917512:EGZ918011 EQV917512:EQV918011 FAR917512:FAR918011 FKN917512:FKN918011 FUJ917512:FUJ918011 GEF917512:GEF918011 GOB917512:GOB918011 GXX917512:GXX918011 HHT917512:HHT918011 HRP917512:HRP918011 IBL917512:IBL918011 ILH917512:ILH918011 IVD917512:IVD918011 JEZ917512:JEZ918011 JOV917512:JOV918011 JYR917512:JYR918011 KIN917512:KIN918011 KSJ917512:KSJ918011 LCF917512:LCF918011 LMB917512:LMB918011 LVX917512:LVX918011 MFT917512:MFT918011 MPP917512:MPP918011 MZL917512:MZL918011 NJH917512:NJH918011 NTD917512:NTD918011 OCZ917512:OCZ918011 OMV917512:OMV918011 OWR917512:OWR918011 PGN917512:PGN918011 PQJ917512:PQJ918011 QAF917512:QAF918011 QKB917512:QKB918011 QTX917512:QTX918011 RDT917512:RDT918011 RNP917512:RNP918011 RXL917512:RXL918011 SHH917512:SHH918011 SRD917512:SRD918011 TAZ917512:TAZ918011 TKV917512:TKV918011 TUR917512:TUR918011 UEN917512:UEN918011 UOJ917512:UOJ918011 UYF917512:UYF918011 VIB917512:VIB918011 VRX917512:VRX918011 WBT917512:WBT918011 WLP917512:WLP918011 WVL917512:WVL918011 IZ983048:IZ983547 SV983048:SV983547 ACR983048:ACR983547 AMN983048:AMN983547 AWJ983048:AWJ983547 BGF983048:BGF983547 BQB983048:BQB983547 BZX983048:BZX983547 CJT983048:CJT983547 CTP983048:CTP983547 DDL983048:DDL983547 DNH983048:DNH983547 DXD983048:DXD983547 EGZ983048:EGZ983547 EQV983048:EQV983547 FAR983048:FAR983547 FKN983048:FKN983547 FUJ983048:FUJ983547 GEF983048:GEF983547 GOB983048:GOB983547 GXX983048:GXX983547 HHT983048:HHT983547 HRP983048:HRP983547 IBL983048:IBL983547 ILH983048:ILH983547 IVD983048:IVD983547 JEZ983048:JEZ983547 JOV983048:JOV983547 JYR983048:JYR983547 KIN983048:KIN983547 KSJ983048:KSJ983547 LCF983048:LCF983547 LMB983048:LMB983547 LVX983048:LVX983547 MFT983048:MFT983547 MPP983048:MPP983547 MZL983048:MZL983547 NJH983048:NJH983547 NTD983048:NTD983547 OCZ983048:OCZ983547 OMV983048:OMV983547 OWR983048:OWR983547 PGN983048:PGN983547 PQJ983048:PQJ983547 QAF983048:QAF983547 QKB983048:QKB983547 QTX983048:QTX983547 RDT983048:RDT983547 RNP983048:RNP983547 RXL983048:RXL983547 SHH983048:SHH983547 SRD983048:SRD983547 TAZ983048:TAZ983547 TKV983048:TKV983547 TUR983048:TUR983547 UEN983048:UEN983547 UOJ983048:UOJ983547 UYF983048:UYF983547 VIB983048:VIB983547 VRX983048:VRX983547 WBT983048:WBT983547 WLP983048:WLP983547 WVL983048:WVL983547 JA8:JA26 SW8:SW26 ACS8:ACS26 AMO8:AMO26 AWK8:AWK26 BGG8:BGG26 BQC8:BQC26 BZY8:BZY26 CJU8:CJU26 CTQ8:CTQ26 DDM8:DDM26 DNI8:DNI26 DXE8:DXE26 EHA8:EHA26 EQW8:EQW26 FAS8:FAS26 FKO8:FKO26 FUK8:FUK26 GEG8:GEG26 GOC8:GOC26 GXY8:GXY26 HHU8:HHU26 HRQ8:HRQ26 IBM8:IBM26 ILI8:ILI26 IVE8:IVE26 JFA8:JFA26 JOW8:JOW26 JYS8:JYS26 KIO8:KIO26 KSK8:KSK26 LCG8:LCG26 LMC8:LMC26 LVY8:LVY26 MFU8:MFU26 MPQ8:MPQ26 MZM8:MZM26 NJI8:NJI26 NTE8:NTE26 ODA8:ODA26 OMW8:OMW26 OWS8:OWS26 PGO8:PGO26 PQK8:PQK26 QAG8:QAG26 QKC8:QKC26 QTY8:QTY26 RDU8:RDU26 RNQ8:RNQ26 RXM8:RXM26 SHI8:SHI26 SRE8:SRE26 TBA8:TBA26 TKW8:TKW26 TUS8:TUS26 UEO8:UEO26 UOK8:UOK26 UYG8:UYG26 VIC8:VIC26 VRY8:VRY26 WBU8:WBU26 WLQ8:WLQ26 WVM8:WVM26 JA65544:JA65562 SW65544:SW65562 ACS65544:ACS65562 AMO65544:AMO65562 AWK65544:AWK65562 BGG65544:BGG65562 BQC65544:BQC65562 BZY65544:BZY65562 CJU65544:CJU65562 CTQ65544:CTQ65562 DDM65544:DDM65562 DNI65544:DNI65562 DXE65544:DXE65562 EHA65544:EHA65562 EQW65544:EQW65562 FAS65544:FAS65562 FKO65544:FKO65562 FUK65544:FUK65562 GEG65544:GEG65562 GOC65544:GOC65562 GXY65544:GXY65562 HHU65544:HHU65562 HRQ65544:HRQ65562 IBM65544:IBM65562 ILI65544:ILI65562 IVE65544:IVE65562 JFA65544:JFA65562 JOW65544:JOW65562 JYS65544:JYS65562 KIO65544:KIO65562 KSK65544:KSK65562 LCG65544:LCG65562 LMC65544:LMC65562 LVY65544:LVY65562 MFU65544:MFU65562 MPQ65544:MPQ65562 MZM65544:MZM65562 NJI65544:NJI65562 NTE65544:NTE65562 ODA65544:ODA65562 OMW65544:OMW65562 OWS65544:OWS65562 PGO65544:PGO65562 PQK65544:PQK65562 QAG65544:QAG65562 QKC65544:QKC65562 QTY65544:QTY65562 RDU65544:RDU65562 RNQ65544:RNQ65562 RXM65544:RXM65562 SHI65544:SHI65562 SRE65544:SRE65562 TBA65544:TBA65562 TKW65544:TKW65562 TUS65544:TUS65562 UEO65544:UEO65562 UOK65544:UOK65562 UYG65544:UYG65562 VIC65544:VIC65562 VRY65544:VRY65562 WBU65544:WBU65562 WLQ65544:WLQ65562 WVM65544:WVM65562 JA131080:JA131098 SW131080:SW131098 ACS131080:ACS131098 AMO131080:AMO131098 AWK131080:AWK131098 BGG131080:BGG131098 BQC131080:BQC131098 BZY131080:BZY131098 CJU131080:CJU131098 CTQ131080:CTQ131098 DDM131080:DDM131098 DNI131080:DNI131098 DXE131080:DXE131098 EHA131080:EHA131098 EQW131080:EQW131098 FAS131080:FAS131098 FKO131080:FKO131098 FUK131080:FUK131098 GEG131080:GEG131098 GOC131080:GOC131098 GXY131080:GXY131098 HHU131080:HHU131098 HRQ131080:HRQ131098 IBM131080:IBM131098 ILI131080:ILI131098 IVE131080:IVE131098 JFA131080:JFA131098 JOW131080:JOW131098 JYS131080:JYS131098 KIO131080:KIO131098 KSK131080:KSK131098 LCG131080:LCG131098 LMC131080:LMC131098 LVY131080:LVY131098 MFU131080:MFU131098 MPQ131080:MPQ131098 MZM131080:MZM131098 NJI131080:NJI131098 NTE131080:NTE131098 ODA131080:ODA131098 OMW131080:OMW131098 OWS131080:OWS131098 PGO131080:PGO131098 PQK131080:PQK131098 QAG131080:QAG131098 QKC131080:QKC131098 QTY131080:QTY131098 RDU131080:RDU131098 RNQ131080:RNQ131098 RXM131080:RXM131098 SHI131080:SHI131098 SRE131080:SRE131098 TBA131080:TBA131098 TKW131080:TKW131098 TUS131080:TUS131098 UEO131080:UEO131098 UOK131080:UOK131098 UYG131080:UYG131098 VIC131080:VIC131098 VRY131080:VRY131098 WBU131080:WBU131098 WLQ131080:WLQ131098 WVM131080:WVM131098 JA196616:JA196634 SW196616:SW196634 ACS196616:ACS196634 AMO196616:AMO196634 AWK196616:AWK196634 BGG196616:BGG196634 BQC196616:BQC196634 BZY196616:BZY196634 CJU196616:CJU196634 CTQ196616:CTQ196634 DDM196616:DDM196634 DNI196616:DNI196634 DXE196616:DXE196634 EHA196616:EHA196634 EQW196616:EQW196634 FAS196616:FAS196634 FKO196616:FKO196634 FUK196616:FUK196634 GEG196616:GEG196634 GOC196616:GOC196634 GXY196616:GXY196634 HHU196616:HHU196634 HRQ196616:HRQ196634 IBM196616:IBM196634 ILI196616:ILI196634 IVE196616:IVE196634 JFA196616:JFA196634 JOW196616:JOW196634 JYS196616:JYS196634 KIO196616:KIO196634 KSK196616:KSK196634 LCG196616:LCG196634 LMC196616:LMC196634 LVY196616:LVY196634 MFU196616:MFU196634 MPQ196616:MPQ196634 MZM196616:MZM196634 NJI196616:NJI196634 NTE196616:NTE196634 ODA196616:ODA196634 OMW196616:OMW196634 OWS196616:OWS196634 PGO196616:PGO196634 PQK196616:PQK196634 QAG196616:QAG196634 QKC196616:QKC196634 QTY196616:QTY196634 RDU196616:RDU196634 RNQ196616:RNQ196634 RXM196616:RXM196634 SHI196616:SHI196634 SRE196616:SRE196634 TBA196616:TBA196634 TKW196616:TKW196634 TUS196616:TUS196634 UEO196616:UEO196634 UOK196616:UOK196634 UYG196616:UYG196634 VIC196616:VIC196634 VRY196616:VRY196634 WBU196616:WBU196634 WLQ196616:WLQ196634 WVM196616:WVM196634 JA262152:JA262170 SW262152:SW262170 ACS262152:ACS262170 AMO262152:AMO262170 AWK262152:AWK262170 BGG262152:BGG262170 BQC262152:BQC262170 BZY262152:BZY262170 CJU262152:CJU262170 CTQ262152:CTQ262170 DDM262152:DDM262170 DNI262152:DNI262170 DXE262152:DXE262170 EHA262152:EHA262170 EQW262152:EQW262170 FAS262152:FAS262170 FKO262152:FKO262170 FUK262152:FUK262170 GEG262152:GEG262170 GOC262152:GOC262170 GXY262152:GXY262170 HHU262152:HHU262170 HRQ262152:HRQ262170 IBM262152:IBM262170 ILI262152:ILI262170 IVE262152:IVE262170 JFA262152:JFA262170 JOW262152:JOW262170 JYS262152:JYS262170 KIO262152:KIO262170 KSK262152:KSK262170 LCG262152:LCG262170 LMC262152:LMC262170 LVY262152:LVY262170 MFU262152:MFU262170 MPQ262152:MPQ262170 MZM262152:MZM262170 NJI262152:NJI262170 NTE262152:NTE262170 ODA262152:ODA262170 OMW262152:OMW262170 OWS262152:OWS262170 PGO262152:PGO262170 PQK262152:PQK262170 QAG262152:QAG262170 QKC262152:QKC262170 QTY262152:QTY262170 RDU262152:RDU262170 RNQ262152:RNQ262170 RXM262152:RXM262170 SHI262152:SHI262170 SRE262152:SRE262170 TBA262152:TBA262170 TKW262152:TKW262170 TUS262152:TUS262170 UEO262152:UEO262170 UOK262152:UOK262170 UYG262152:UYG262170 VIC262152:VIC262170 VRY262152:VRY262170 WBU262152:WBU262170 WLQ262152:WLQ262170 WVM262152:WVM262170 JA327688:JA327706 SW327688:SW327706 ACS327688:ACS327706 AMO327688:AMO327706 AWK327688:AWK327706 BGG327688:BGG327706 BQC327688:BQC327706 BZY327688:BZY327706 CJU327688:CJU327706 CTQ327688:CTQ327706 DDM327688:DDM327706 DNI327688:DNI327706 DXE327688:DXE327706 EHA327688:EHA327706 EQW327688:EQW327706 FAS327688:FAS327706 FKO327688:FKO327706 FUK327688:FUK327706 GEG327688:GEG327706 GOC327688:GOC327706 GXY327688:GXY327706 HHU327688:HHU327706 HRQ327688:HRQ327706 IBM327688:IBM327706 ILI327688:ILI327706 IVE327688:IVE327706 JFA327688:JFA327706 JOW327688:JOW327706 JYS327688:JYS327706 KIO327688:KIO327706 KSK327688:KSK327706 LCG327688:LCG327706 LMC327688:LMC327706 LVY327688:LVY327706 MFU327688:MFU327706 MPQ327688:MPQ327706 MZM327688:MZM327706 NJI327688:NJI327706 NTE327688:NTE327706 ODA327688:ODA327706 OMW327688:OMW327706 OWS327688:OWS327706 PGO327688:PGO327706 PQK327688:PQK327706 QAG327688:QAG327706 QKC327688:QKC327706 QTY327688:QTY327706 RDU327688:RDU327706 RNQ327688:RNQ327706 RXM327688:RXM327706 SHI327688:SHI327706 SRE327688:SRE327706 TBA327688:TBA327706 TKW327688:TKW327706 TUS327688:TUS327706 UEO327688:UEO327706 UOK327688:UOK327706 UYG327688:UYG327706 VIC327688:VIC327706 VRY327688:VRY327706 WBU327688:WBU327706 WLQ327688:WLQ327706 WVM327688:WVM327706 JA393224:JA393242 SW393224:SW393242 ACS393224:ACS393242 AMO393224:AMO393242 AWK393224:AWK393242 BGG393224:BGG393242 BQC393224:BQC393242 BZY393224:BZY393242 CJU393224:CJU393242 CTQ393224:CTQ393242 DDM393224:DDM393242 DNI393224:DNI393242 DXE393224:DXE393242 EHA393224:EHA393242 EQW393224:EQW393242 FAS393224:FAS393242 FKO393224:FKO393242 FUK393224:FUK393242 GEG393224:GEG393242 GOC393224:GOC393242 GXY393224:GXY393242 HHU393224:HHU393242 HRQ393224:HRQ393242 IBM393224:IBM393242 ILI393224:ILI393242 IVE393224:IVE393242 JFA393224:JFA393242 JOW393224:JOW393242 JYS393224:JYS393242 KIO393224:KIO393242 KSK393224:KSK393242 LCG393224:LCG393242 LMC393224:LMC393242 LVY393224:LVY393242 MFU393224:MFU393242 MPQ393224:MPQ393242 MZM393224:MZM393242 NJI393224:NJI393242 NTE393224:NTE393242 ODA393224:ODA393242 OMW393224:OMW393242 OWS393224:OWS393242 PGO393224:PGO393242 PQK393224:PQK393242 QAG393224:QAG393242 QKC393224:QKC393242 QTY393224:QTY393242 RDU393224:RDU393242 RNQ393224:RNQ393242 RXM393224:RXM393242 SHI393224:SHI393242 SRE393224:SRE393242 TBA393224:TBA393242 TKW393224:TKW393242 TUS393224:TUS393242 UEO393224:UEO393242 UOK393224:UOK393242 UYG393224:UYG393242 VIC393224:VIC393242 VRY393224:VRY393242 WBU393224:WBU393242 WLQ393224:WLQ393242 WVM393224:WVM393242 JA458760:JA458778 SW458760:SW458778 ACS458760:ACS458778 AMO458760:AMO458778 AWK458760:AWK458778 BGG458760:BGG458778 BQC458760:BQC458778 BZY458760:BZY458778 CJU458760:CJU458778 CTQ458760:CTQ458778 DDM458760:DDM458778 DNI458760:DNI458778 DXE458760:DXE458778 EHA458760:EHA458778 EQW458760:EQW458778 FAS458760:FAS458778 FKO458760:FKO458778 FUK458760:FUK458778 GEG458760:GEG458778 GOC458760:GOC458778 GXY458760:GXY458778 HHU458760:HHU458778 HRQ458760:HRQ458778 IBM458760:IBM458778 ILI458760:ILI458778 IVE458760:IVE458778 JFA458760:JFA458778 JOW458760:JOW458778 JYS458760:JYS458778 KIO458760:KIO458778 KSK458760:KSK458778 LCG458760:LCG458778 LMC458760:LMC458778 LVY458760:LVY458778 MFU458760:MFU458778 MPQ458760:MPQ458778 MZM458760:MZM458778 NJI458760:NJI458778 NTE458760:NTE458778 ODA458760:ODA458778 OMW458760:OMW458778 OWS458760:OWS458778 PGO458760:PGO458778 PQK458760:PQK458778 QAG458760:QAG458778 QKC458760:QKC458778 QTY458760:QTY458778 RDU458760:RDU458778 RNQ458760:RNQ458778 RXM458760:RXM458778 SHI458760:SHI458778 SRE458760:SRE458778 TBA458760:TBA458778 TKW458760:TKW458778 TUS458760:TUS458778 UEO458760:UEO458778 UOK458760:UOK458778 UYG458760:UYG458778 VIC458760:VIC458778 VRY458760:VRY458778 WBU458760:WBU458778 WLQ458760:WLQ458778 WVM458760:WVM458778 JA524296:JA524314 SW524296:SW524314 ACS524296:ACS524314 AMO524296:AMO524314 AWK524296:AWK524314 BGG524296:BGG524314 BQC524296:BQC524314 BZY524296:BZY524314 CJU524296:CJU524314 CTQ524296:CTQ524314 DDM524296:DDM524314 DNI524296:DNI524314 DXE524296:DXE524314 EHA524296:EHA524314 EQW524296:EQW524314 FAS524296:FAS524314 FKO524296:FKO524314 FUK524296:FUK524314 GEG524296:GEG524314 GOC524296:GOC524314 GXY524296:GXY524314 HHU524296:HHU524314 HRQ524296:HRQ524314 IBM524296:IBM524314 ILI524296:ILI524314 IVE524296:IVE524314 JFA524296:JFA524314 JOW524296:JOW524314 JYS524296:JYS524314 KIO524296:KIO524314 KSK524296:KSK524314 LCG524296:LCG524314 LMC524296:LMC524314 LVY524296:LVY524314 MFU524296:MFU524314 MPQ524296:MPQ524314 MZM524296:MZM524314 NJI524296:NJI524314 NTE524296:NTE524314 ODA524296:ODA524314 OMW524296:OMW524314 OWS524296:OWS524314 PGO524296:PGO524314 PQK524296:PQK524314 QAG524296:QAG524314 QKC524296:QKC524314 QTY524296:QTY524314 RDU524296:RDU524314 RNQ524296:RNQ524314 RXM524296:RXM524314 SHI524296:SHI524314 SRE524296:SRE524314 TBA524296:TBA524314 TKW524296:TKW524314 TUS524296:TUS524314 UEO524296:UEO524314 UOK524296:UOK524314 UYG524296:UYG524314 VIC524296:VIC524314 VRY524296:VRY524314 WBU524296:WBU524314 WLQ524296:WLQ524314 WVM524296:WVM524314 JA589832:JA589850 SW589832:SW589850 ACS589832:ACS589850 AMO589832:AMO589850 AWK589832:AWK589850 BGG589832:BGG589850 BQC589832:BQC589850 BZY589832:BZY589850 CJU589832:CJU589850 CTQ589832:CTQ589850 DDM589832:DDM589850 DNI589832:DNI589850 DXE589832:DXE589850 EHA589832:EHA589850 EQW589832:EQW589850 FAS589832:FAS589850 FKO589832:FKO589850 FUK589832:FUK589850 GEG589832:GEG589850 GOC589832:GOC589850 GXY589832:GXY589850 HHU589832:HHU589850 HRQ589832:HRQ589850 IBM589832:IBM589850 ILI589832:ILI589850 IVE589832:IVE589850 JFA589832:JFA589850 JOW589832:JOW589850 JYS589832:JYS589850 KIO589832:KIO589850 KSK589832:KSK589850 LCG589832:LCG589850 LMC589832:LMC589850 LVY589832:LVY589850 MFU589832:MFU589850 MPQ589832:MPQ589850 MZM589832:MZM589850 NJI589832:NJI589850 NTE589832:NTE589850 ODA589832:ODA589850 OMW589832:OMW589850 OWS589832:OWS589850 PGO589832:PGO589850 PQK589832:PQK589850 QAG589832:QAG589850 QKC589832:QKC589850 QTY589832:QTY589850 RDU589832:RDU589850 RNQ589832:RNQ589850 RXM589832:RXM589850 SHI589832:SHI589850 SRE589832:SRE589850 TBA589832:TBA589850 TKW589832:TKW589850 TUS589832:TUS589850 UEO589832:UEO589850 UOK589832:UOK589850 UYG589832:UYG589850 VIC589832:VIC589850 VRY589832:VRY589850 WBU589832:WBU589850 WLQ589832:WLQ589850 WVM589832:WVM589850 JA655368:JA655386 SW655368:SW655386 ACS655368:ACS655386 AMO655368:AMO655386 AWK655368:AWK655386 BGG655368:BGG655386 BQC655368:BQC655386 BZY655368:BZY655386 CJU655368:CJU655386 CTQ655368:CTQ655386 DDM655368:DDM655386 DNI655368:DNI655386 DXE655368:DXE655386 EHA655368:EHA655386 EQW655368:EQW655386 FAS655368:FAS655386 FKO655368:FKO655386 FUK655368:FUK655386 GEG655368:GEG655386 GOC655368:GOC655386 GXY655368:GXY655386 HHU655368:HHU655386 HRQ655368:HRQ655386 IBM655368:IBM655386 ILI655368:ILI655386 IVE655368:IVE655386 JFA655368:JFA655386 JOW655368:JOW655386 JYS655368:JYS655386 KIO655368:KIO655386 KSK655368:KSK655386 LCG655368:LCG655386 LMC655368:LMC655386 LVY655368:LVY655386 MFU655368:MFU655386 MPQ655368:MPQ655386 MZM655368:MZM655386 NJI655368:NJI655386 NTE655368:NTE655386 ODA655368:ODA655386 OMW655368:OMW655386 OWS655368:OWS655386 PGO655368:PGO655386 PQK655368:PQK655386 QAG655368:QAG655386 QKC655368:QKC655386 QTY655368:QTY655386 RDU655368:RDU655386 RNQ655368:RNQ655386 RXM655368:RXM655386 SHI655368:SHI655386 SRE655368:SRE655386 TBA655368:TBA655386 TKW655368:TKW655386 TUS655368:TUS655386 UEO655368:UEO655386 UOK655368:UOK655386 UYG655368:UYG655386 VIC655368:VIC655386 VRY655368:VRY655386 WBU655368:WBU655386 WLQ655368:WLQ655386 WVM655368:WVM655386 JA720904:JA720922 SW720904:SW720922 ACS720904:ACS720922 AMO720904:AMO720922 AWK720904:AWK720922 BGG720904:BGG720922 BQC720904:BQC720922 BZY720904:BZY720922 CJU720904:CJU720922 CTQ720904:CTQ720922 DDM720904:DDM720922 DNI720904:DNI720922 DXE720904:DXE720922 EHA720904:EHA720922 EQW720904:EQW720922 FAS720904:FAS720922 FKO720904:FKO720922 FUK720904:FUK720922 GEG720904:GEG720922 GOC720904:GOC720922 GXY720904:GXY720922 HHU720904:HHU720922 HRQ720904:HRQ720922 IBM720904:IBM720922 ILI720904:ILI720922 IVE720904:IVE720922 JFA720904:JFA720922 JOW720904:JOW720922 JYS720904:JYS720922 KIO720904:KIO720922 KSK720904:KSK720922 LCG720904:LCG720922 LMC720904:LMC720922 LVY720904:LVY720922 MFU720904:MFU720922 MPQ720904:MPQ720922 MZM720904:MZM720922 NJI720904:NJI720922 NTE720904:NTE720922 ODA720904:ODA720922 OMW720904:OMW720922 OWS720904:OWS720922 PGO720904:PGO720922 PQK720904:PQK720922 QAG720904:QAG720922 QKC720904:QKC720922 QTY720904:QTY720922 RDU720904:RDU720922 RNQ720904:RNQ720922 RXM720904:RXM720922 SHI720904:SHI720922 SRE720904:SRE720922 TBA720904:TBA720922 TKW720904:TKW720922 TUS720904:TUS720922 UEO720904:UEO720922 UOK720904:UOK720922 UYG720904:UYG720922 VIC720904:VIC720922 VRY720904:VRY720922 WBU720904:WBU720922 WLQ720904:WLQ720922 WVM720904:WVM720922 JA786440:JA786458 SW786440:SW786458 ACS786440:ACS786458 AMO786440:AMO786458 AWK786440:AWK786458 BGG786440:BGG786458 BQC786440:BQC786458 BZY786440:BZY786458 CJU786440:CJU786458 CTQ786440:CTQ786458 DDM786440:DDM786458 DNI786440:DNI786458 DXE786440:DXE786458 EHA786440:EHA786458 EQW786440:EQW786458 FAS786440:FAS786458 FKO786440:FKO786458 FUK786440:FUK786458 GEG786440:GEG786458 GOC786440:GOC786458 GXY786440:GXY786458 HHU786440:HHU786458 HRQ786440:HRQ786458 IBM786440:IBM786458 ILI786440:ILI786458 IVE786440:IVE786458 JFA786440:JFA786458 JOW786440:JOW786458 JYS786440:JYS786458 KIO786440:KIO786458 KSK786440:KSK786458 LCG786440:LCG786458 LMC786440:LMC786458 LVY786440:LVY786458 MFU786440:MFU786458 MPQ786440:MPQ786458 MZM786440:MZM786458 NJI786440:NJI786458 NTE786440:NTE786458 ODA786440:ODA786458 OMW786440:OMW786458 OWS786440:OWS786458 PGO786440:PGO786458 PQK786440:PQK786458 QAG786440:QAG786458 QKC786440:QKC786458 QTY786440:QTY786458 RDU786440:RDU786458 RNQ786440:RNQ786458 RXM786440:RXM786458 SHI786440:SHI786458 SRE786440:SRE786458 TBA786440:TBA786458 TKW786440:TKW786458 TUS786440:TUS786458 UEO786440:UEO786458 UOK786440:UOK786458 UYG786440:UYG786458 VIC786440:VIC786458 VRY786440:VRY786458 WBU786440:WBU786458 WLQ786440:WLQ786458 WVM786440:WVM786458 JA851976:JA851994 SW851976:SW851994 ACS851976:ACS851994 AMO851976:AMO851994 AWK851976:AWK851994 BGG851976:BGG851994 BQC851976:BQC851994 BZY851976:BZY851994 CJU851976:CJU851994 CTQ851976:CTQ851994 DDM851976:DDM851994 DNI851976:DNI851994 DXE851976:DXE851994 EHA851976:EHA851994 EQW851976:EQW851994 FAS851976:FAS851994 FKO851976:FKO851994 FUK851976:FUK851994 GEG851976:GEG851994 GOC851976:GOC851994 GXY851976:GXY851994 HHU851976:HHU851994 HRQ851976:HRQ851994 IBM851976:IBM851994 ILI851976:ILI851994 IVE851976:IVE851994 JFA851976:JFA851994 JOW851976:JOW851994 JYS851976:JYS851994 KIO851976:KIO851994 KSK851976:KSK851994 LCG851976:LCG851994 LMC851976:LMC851994 LVY851976:LVY851994 MFU851976:MFU851994 MPQ851976:MPQ851994 MZM851976:MZM851994 NJI851976:NJI851994 NTE851976:NTE851994 ODA851976:ODA851994 OMW851976:OMW851994 OWS851976:OWS851994 PGO851976:PGO851994 PQK851976:PQK851994 QAG851976:QAG851994 QKC851976:QKC851994 QTY851976:QTY851994 RDU851976:RDU851994 RNQ851976:RNQ851994 RXM851976:RXM851994 SHI851976:SHI851994 SRE851976:SRE851994 TBA851976:TBA851994 TKW851976:TKW851994 TUS851976:TUS851994 UEO851976:UEO851994 UOK851976:UOK851994 UYG851976:UYG851994 VIC851976:VIC851994 VRY851976:VRY851994 WBU851976:WBU851994 WLQ851976:WLQ851994 WVM851976:WVM851994 JA917512:JA917530 SW917512:SW917530 ACS917512:ACS917530 AMO917512:AMO917530 AWK917512:AWK917530 BGG917512:BGG917530 BQC917512:BQC917530 BZY917512:BZY917530 CJU917512:CJU917530 CTQ917512:CTQ917530 DDM917512:DDM917530 DNI917512:DNI917530 DXE917512:DXE917530 EHA917512:EHA917530 EQW917512:EQW917530 FAS917512:FAS917530 FKO917512:FKO917530 FUK917512:FUK917530 GEG917512:GEG917530 GOC917512:GOC917530 GXY917512:GXY917530 HHU917512:HHU917530 HRQ917512:HRQ917530 IBM917512:IBM917530 ILI917512:ILI917530 IVE917512:IVE917530 JFA917512:JFA917530 JOW917512:JOW917530 JYS917512:JYS917530 KIO917512:KIO917530 KSK917512:KSK917530 LCG917512:LCG917530 LMC917512:LMC917530 LVY917512:LVY917530 MFU917512:MFU917530 MPQ917512:MPQ917530 MZM917512:MZM917530 NJI917512:NJI917530 NTE917512:NTE917530 ODA917512:ODA917530 OMW917512:OMW917530 OWS917512:OWS917530 PGO917512:PGO917530 PQK917512:PQK917530 QAG917512:QAG917530 QKC917512:QKC917530 QTY917512:QTY917530 RDU917512:RDU917530 RNQ917512:RNQ917530 RXM917512:RXM917530 SHI917512:SHI917530 SRE917512:SRE917530 TBA917512:TBA917530 TKW917512:TKW917530 TUS917512:TUS917530 UEO917512:UEO917530 UOK917512:UOK917530 UYG917512:UYG917530 VIC917512:VIC917530 VRY917512:VRY917530 WBU917512:WBU917530 WLQ917512:WLQ917530 WVM917512:WVM917530 JA983048:JA983066 SW983048:SW983066 ACS983048:ACS983066 AMO983048:AMO983066 AWK983048:AWK983066 BGG983048:BGG983066 BQC983048:BQC983066 BZY983048:BZY983066 CJU983048:CJU983066 CTQ983048:CTQ983066 DDM983048:DDM983066 DNI983048:DNI983066 DXE983048:DXE983066 EHA983048:EHA983066 EQW983048:EQW983066 FAS983048:FAS983066 FKO983048:FKO983066 FUK983048:FUK983066 GEG983048:GEG983066 GOC983048:GOC983066 GXY983048:GXY983066 HHU983048:HHU983066 HRQ983048:HRQ983066 IBM983048:IBM983066 ILI983048:ILI983066 IVE983048:IVE983066 JFA983048:JFA983066 JOW983048:JOW983066 JYS983048:JYS983066 KIO983048:KIO983066 KSK983048:KSK983066 LCG983048:LCG983066 LMC983048:LMC983066 LVY983048:LVY983066 MFU983048:MFU983066 MPQ983048:MPQ983066 MZM983048:MZM983066 NJI983048:NJI983066 NTE983048:NTE983066 ODA983048:ODA983066 OMW983048:OMW983066 OWS983048:OWS983066 PGO983048:PGO983066 PQK983048:PQK983066 QAG983048:QAG983066 QKC983048:QKC983066 QTY983048:QTY983066 RDU983048:RDU983066 RNQ983048:RNQ983066 RXM983048:RXM983066 SHI983048:SHI983066 SRE983048:SRE983066 TBA983048:TBA983066 TKW983048:TKW983066 TUS983048:TUS983066 UEO983048:UEO983066 UOK983048:UOK983066 UYG983048:UYG983066 VIC983048:VIC983066 VRY983048:VRY983066 WBU983048:WBU983066 WLQ983048:WLQ983066 WVM983048:WVM983066 JA364:JA386 SW364:SW386 ACS364:ACS386 AMO364:AMO386 AWK364:AWK386 BGG364:BGG386 BQC364:BQC386 BZY364:BZY386 CJU364:CJU386 CTQ364:CTQ386 DDM364:DDM386 DNI364:DNI386 DXE364:DXE386 EHA364:EHA386 EQW364:EQW386 FAS364:FAS386 FKO364:FKO386 FUK364:FUK386 GEG364:GEG386 GOC364:GOC386 GXY364:GXY386 HHU364:HHU386 HRQ364:HRQ386 IBM364:IBM386 ILI364:ILI386 IVE364:IVE386 JFA364:JFA386 JOW364:JOW386 JYS364:JYS386 KIO364:KIO386 KSK364:KSK386 LCG364:LCG386 LMC364:LMC386 LVY364:LVY386 MFU364:MFU386 MPQ364:MPQ386 MZM364:MZM386 NJI364:NJI386 NTE364:NTE386 ODA364:ODA386 OMW364:OMW386 OWS364:OWS386 PGO364:PGO386 PQK364:PQK386 QAG364:QAG386 QKC364:QKC386 QTY364:QTY386 RDU364:RDU386 RNQ364:RNQ386 RXM364:RXM386 SHI364:SHI386 SRE364:SRE386 TBA364:TBA386 TKW364:TKW386 TUS364:TUS386 UEO364:UEO386 UOK364:UOK386 UYG364:UYG386 VIC364:VIC386 VRY364:VRY386 WBU364:WBU386 WLQ364:WLQ386 WVM364:WVM386 JA65900:JA65922 SW65900:SW65922 ACS65900:ACS65922 AMO65900:AMO65922 AWK65900:AWK65922 BGG65900:BGG65922 BQC65900:BQC65922 BZY65900:BZY65922 CJU65900:CJU65922 CTQ65900:CTQ65922 DDM65900:DDM65922 DNI65900:DNI65922 DXE65900:DXE65922 EHA65900:EHA65922 EQW65900:EQW65922 FAS65900:FAS65922 FKO65900:FKO65922 FUK65900:FUK65922 GEG65900:GEG65922 GOC65900:GOC65922 GXY65900:GXY65922 HHU65900:HHU65922 HRQ65900:HRQ65922 IBM65900:IBM65922 ILI65900:ILI65922 IVE65900:IVE65922 JFA65900:JFA65922 JOW65900:JOW65922 JYS65900:JYS65922 KIO65900:KIO65922 KSK65900:KSK65922 LCG65900:LCG65922 LMC65900:LMC65922 LVY65900:LVY65922 MFU65900:MFU65922 MPQ65900:MPQ65922 MZM65900:MZM65922 NJI65900:NJI65922 NTE65900:NTE65922 ODA65900:ODA65922 OMW65900:OMW65922 OWS65900:OWS65922 PGO65900:PGO65922 PQK65900:PQK65922 QAG65900:QAG65922 QKC65900:QKC65922 QTY65900:QTY65922 RDU65900:RDU65922 RNQ65900:RNQ65922 RXM65900:RXM65922 SHI65900:SHI65922 SRE65900:SRE65922 TBA65900:TBA65922 TKW65900:TKW65922 TUS65900:TUS65922 UEO65900:UEO65922 UOK65900:UOK65922 UYG65900:UYG65922 VIC65900:VIC65922 VRY65900:VRY65922 WBU65900:WBU65922 WLQ65900:WLQ65922 WVM65900:WVM65922 JA131436:JA131458 SW131436:SW131458 ACS131436:ACS131458 AMO131436:AMO131458 AWK131436:AWK131458 BGG131436:BGG131458 BQC131436:BQC131458 BZY131436:BZY131458 CJU131436:CJU131458 CTQ131436:CTQ131458 DDM131436:DDM131458 DNI131436:DNI131458 DXE131436:DXE131458 EHA131436:EHA131458 EQW131436:EQW131458 FAS131436:FAS131458 FKO131436:FKO131458 FUK131436:FUK131458 GEG131436:GEG131458 GOC131436:GOC131458 GXY131436:GXY131458 HHU131436:HHU131458 HRQ131436:HRQ131458 IBM131436:IBM131458 ILI131436:ILI131458 IVE131436:IVE131458 JFA131436:JFA131458 JOW131436:JOW131458 JYS131436:JYS131458 KIO131436:KIO131458 KSK131436:KSK131458 LCG131436:LCG131458 LMC131436:LMC131458 LVY131436:LVY131458 MFU131436:MFU131458 MPQ131436:MPQ131458 MZM131436:MZM131458 NJI131436:NJI131458 NTE131436:NTE131458 ODA131436:ODA131458 OMW131436:OMW131458 OWS131436:OWS131458 PGO131436:PGO131458 PQK131436:PQK131458 QAG131436:QAG131458 QKC131436:QKC131458 QTY131436:QTY131458 RDU131436:RDU131458 RNQ131436:RNQ131458 RXM131436:RXM131458 SHI131436:SHI131458 SRE131436:SRE131458 TBA131436:TBA131458 TKW131436:TKW131458 TUS131436:TUS131458 UEO131436:UEO131458 UOK131436:UOK131458 UYG131436:UYG131458 VIC131436:VIC131458 VRY131436:VRY131458 WBU131436:WBU131458 WLQ131436:WLQ131458 WVM131436:WVM131458 JA196972:JA196994 SW196972:SW196994 ACS196972:ACS196994 AMO196972:AMO196994 AWK196972:AWK196994 BGG196972:BGG196994 BQC196972:BQC196994 BZY196972:BZY196994 CJU196972:CJU196994 CTQ196972:CTQ196994 DDM196972:DDM196994 DNI196972:DNI196994 DXE196972:DXE196994 EHA196972:EHA196994 EQW196972:EQW196994 FAS196972:FAS196994 FKO196972:FKO196994 FUK196972:FUK196994 GEG196972:GEG196994 GOC196972:GOC196994 GXY196972:GXY196994 HHU196972:HHU196994 HRQ196972:HRQ196994 IBM196972:IBM196994 ILI196972:ILI196994 IVE196972:IVE196994 JFA196972:JFA196994 JOW196972:JOW196994 JYS196972:JYS196994 KIO196972:KIO196994 KSK196972:KSK196994 LCG196972:LCG196994 LMC196972:LMC196994 LVY196972:LVY196994 MFU196972:MFU196994 MPQ196972:MPQ196994 MZM196972:MZM196994 NJI196972:NJI196994 NTE196972:NTE196994 ODA196972:ODA196994 OMW196972:OMW196994 OWS196972:OWS196994 PGO196972:PGO196994 PQK196972:PQK196994 QAG196972:QAG196994 QKC196972:QKC196994 QTY196972:QTY196994 RDU196972:RDU196994 RNQ196972:RNQ196994 RXM196972:RXM196994 SHI196972:SHI196994 SRE196972:SRE196994 TBA196972:TBA196994 TKW196972:TKW196994 TUS196972:TUS196994 UEO196972:UEO196994 UOK196972:UOK196994 UYG196972:UYG196994 VIC196972:VIC196994 VRY196972:VRY196994 WBU196972:WBU196994 WLQ196972:WLQ196994 WVM196972:WVM196994 JA262508:JA262530 SW262508:SW262530 ACS262508:ACS262530 AMO262508:AMO262530 AWK262508:AWK262530 BGG262508:BGG262530 BQC262508:BQC262530 BZY262508:BZY262530 CJU262508:CJU262530 CTQ262508:CTQ262530 DDM262508:DDM262530 DNI262508:DNI262530 DXE262508:DXE262530 EHA262508:EHA262530 EQW262508:EQW262530 FAS262508:FAS262530 FKO262508:FKO262530 FUK262508:FUK262530 GEG262508:GEG262530 GOC262508:GOC262530 GXY262508:GXY262530 HHU262508:HHU262530 HRQ262508:HRQ262530 IBM262508:IBM262530 ILI262508:ILI262530 IVE262508:IVE262530 JFA262508:JFA262530 JOW262508:JOW262530 JYS262508:JYS262530 KIO262508:KIO262530 KSK262508:KSK262530 LCG262508:LCG262530 LMC262508:LMC262530 LVY262508:LVY262530 MFU262508:MFU262530 MPQ262508:MPQ262530 MZM262508:MZM262530 NJI262508:NJI262530 NTE262508:NTE262530 ODA262508:ODA262530 OMW262508:OMW262530 OWS262508:OWS262530 PGO262508:PGO262530 PQK262508:PQK262530 QAG262508:QAG262530 QKC262508:QKC262530 QTY262508:QTY262530 RDU262508:RDU262530 RNQ262508:RNQ262530 RXM262508:RXM262530 SHI262508:SHI262530 SRE262508:SRE262530 TBA262508:TBA262530 TKW262508:TKW262530 TUS262508:TUS262530 UEO262508:UEO262530 UOK262508:UOK262530 UYG262508:UYG262530 VIC262508:VIC262530 VRY262508:VRY262530 WBU262508:WBU262530 WLQ262508:WLQ262530 WVM262508:WVM262530 JA328044:JA328066 SW328044:SW328066 ACS328044:ACS328066 AMO328044:AMO328066 AWK328044:AWK328066 BGG328044:BGG328066 BQC328044:BQC328066 BZY328044:BZY328066 CJU328044:CJU328066 CTQ328044:CTQ328066 DDM328044:DDM328066 DNI328044:DNI328066 DXE328044:DXE328066 EHA328044:EHA328066 EQW328044:EQW328066 FAS328044:FAS328066 FKO328044:FKO328066 FUK328044:FUK328066 GEG328044:GEG328066 GOC328044:GOC328066 GXY328044:GXY328066 HHU328044:HHU328066 HRQ328044:HRQ328066 IBM328044:IBM328066 ILI328044:ILI328066 IVE328044:IVE328066 JFA328044:JFA328066 JOW328044:JOW328066 JYS328044:JYS328066 KIO328044:KIO328066 KSK328044:KSK328066 LCG328044:LCG328066 LMC328044:LMC328066 LVY328044:LVY328066 MFU328044:MFU328066 MPQ328044:MPQ328066 MZM328044:MZM328066 NJI328044:NJI328066 NTE328044:NTE328066 ODA328044:ODA328066 OMW328044:OMW328066 OWS328044:OWS328066 PGO328044:PGO328066 PQK328044:PQK328066 QAG328044:QAG328066 QKC328044:QKC328066 QTY328044:QTY328066 RDU328044:RDU328066 RNQ328044:RNQ328066 RXM328044:RXM328066 SHI328044:SHI328066 SRE328044:SRE328066 TBA328044:TBA328066 TKW328044:TKW328066 TUS328044:TUS328066 UEO328044:UEO328066 UOK328044:UOK328066 UYG328044:UYG328066 VIC328044:VIC328066 VRY328044:VRY328066 WBU328044:WBU328066 WLQ328044:WLQ328066 WVM328044:WVM328066 JA393580:JA393602 SW393580:SW393602 ACS393580:ACS393602 AMO393580:AMO393602 AWK393580:AWK393602 BGG393580:BGG393602 BQC393580:BQC393602 BZY393580:BZY393602 CJU393580:CJU393602 CTQ393580:CTQ393602 DDM393580:DDM393602 DNI393580:DNI393602 DXE393580:DXE393602 EHA393580:EHA393602 EQW393580:EQW393602 FAS393580:FAS393602 FKO393580:FKO393602 FUK393580:FUK393602 GEG393580:GEG393602 GOC393580:GOC393602 GXY393580:GXY393602 HHU393580:HHU393602 HRQ393580:HRQ393602 IBM393580:IBM393602 ILI393580:ILI393602 IVE393580:IVE393602 JFA393580:JFA393602 JOW393580:JOW393602 JYS393580:JYS393602 KIO393580:KIO393602 KSK393580:KSK393602 LCG393580:LCG393602 LMC393580:LMC393602 LVY393580:LVY393602 MFU393580:MFU393602 MPQ393580:MPQ393602 MZM393580:MZM393602 NJI393580:NJI393602 NTE393580:NTE393602 ODA393580:ODA393602 OMW393580:OMW393602 OWS393580:OWS393602 PGO393580:PGO393602 PQK393580:PQK393602 QAG393580:QAG393602 QKC393580:QKC393602 QTY393580:QTY393602 RDU393580:RDU393602 RNQ393580:RNQ393602 RXM393580:RXM393602 SHI393580:SHI393602 SRE393580:SRE393602 TBA393580:TBA393602 TKW393580:TKW393602 TUS393580:TUS393602 UEO393580:UEO393602 UOK393580:UOK393602 UYG393580:UYG393602 VIC393580:VIC393602 VRY393580:VRY393602 WBU393580:WBU393602 WLQ393580:WLQ393602 WVM393580:WVM393602 JA459116:JA459138 SW459116:SW459138 ACS459116:ACS459138 AMO459116:AMO459138 AWK459116:AWK459138 BGG459116:BGG459138 BQC459116:BQC459138 BZY459116:BZY459138 CJU459116:CJU459138 CTQ459116:CTQ459138 DDM459116:DDM459138 DNI459116:DNI459138 DXE459116:DXE459138 EHA459116:EHA459138 EQW459116:EQW459138 FAS459116:FAS459138 FKO459116:FKO459138 FUK459116:FUK459138 GEG459116:GEG459138 GOC459116:GOC459138 GXY459116:GXY459138 HHU459116:HHU459138 HRQ459116:HRQ459138 IBM459116:IBM459138 ILI459116:ILI459138 IVE459116:IVE459138 JFA459116:JFA459138 JOW459116:JOW459138 JYS459116:JYS459138 KIO459116:KIO459138 KSK459116:KSK459138 LCG459116:LCG459138 LMC459116:LMC459138 LVY459116:LVY459138 MFU459116:MFU459138 MPQ459116:MPQ459138 MZM459116:MZM459138 NJI459116:NJI459138 NTE459116:NTE459138 ODA459116:ODA459138 OMW459116:OMW459138 OWS459116:OWS459138 PGO459116:PGO459138 PQK459116:PQK459138 QAG459116:QAG459138 QKC459116:QKC459138 QTY459116:QTY459138 RDU459116:RDU459138 RNQ459116:RNQ459138 RXM459116:RXM459138 SHI459116:SHI459138 SRE459116:SRE459138 TBA459116:TBA459138 TKW459116:TKW459138 TUS459116:TUS459138 UEO459116:UEO459138 UOK459116:UOK459138 UYG459116:UYG459138 VIC459116:VIC459138 VRY459116:VRY459138 WBU459116:WBU459138 WLQ459116:WLQ459138 WVM459116:WVM459138 JA524652:JA524674 SW524652:SW524674 ACS524652:ACS524674 AMO524652:AMO524674 AWK524652:AWK524674 BGG524652:BGG524674 BQC524652:BQC524674 BZY524652:BZY524674 CJU524652:CJU524674 CTQ524652:CTQ524674 DDM524652:DDM524674 DNI524652:DNI524674 DXE524652:DXE524674 EHA524652:EHA524674 EQW524652:EQW524674 FAS524652:FAS524674 FKO524652:FKO524674 FUK524652:FUK524674 GEG524652:GEG524674 GOC524652:GOC524674 GXY524652:GXY524674 HHU524652:HHU524674 HRQ524652:HRQ524674 IBM524652:IBM524674 ILI524652:ILI524674 IVE524652:IVE524674 JFA524652:JFA524674 JOW524652:JOW524674 JYS524652:JYS524674 KIO524652:KIO524674 KSK524652:KSK524674 LCG524652:LCG524674 LMC524652:LMC524674 LVY524652:LVY524674 MFU524652:MFU524674 MPQ524652:MPQ524674 MZM524652:MZM524674 NJI524652:NJI524674 NTE524652:NTE524674 ODA524652:ODA524674 OMW524652:OMW524674 OWS524652:OWS524674 PGO524652:PGO524674 PQK524652:PQK524674 QAG524652:QAG524674 QKC524652:QKC524674 QTY524652:QTY524674 RDU524652:RDU524674 RNQ524652:RNQ524674 RXM524652:RXM524674 SHI524652:SHI524674 SRE524652:SRE524674 TBA524652:TBA524674 TKW524652:TKW524674 TUS524652:TUS524674 UEO524652:UEO524674 UOK524652:UOK524674 UYG524652:UYG524674 VIC524652:VIC524674 VRY524652:VRY524674 WBU524652:WBU524674 WLQ524652:WLQ524674 WVM524652:WVM524674 JA590188:JA590210 SW590188:SW590210 ACS590188:ACS590210 AMO590188:AMO590210 AWK590188:AWK590210 BGG590188:BGG590210 BQC590188:BQC590210 BZY590188:BZY590210 CJU590188:CJU590210 CTQ590188:CTQ590210 DDM590188:DDM590210 DNI590188:DNI590210 DXE590188:DXE590210 EHA590188:EHA590210 EQW590188:EQW590210 FAS590188:FAS590210 FKO590188:FKO590210 FUK590188:FUK590210 GEG590188:GEG590210 GOC590188:GOC590210 GXY590188:GXY590210 HHU590188:HHU590210 HRQ590188:HRQ590210 IBM590188:IBM590210 ILI590188:ILI590210 IVE590188:IVE590210 JFA590188:JFA590210 JOW590188:JOW590210 JYS590188:JYS590210 KIO590188:KIO590210 KSK590188:KSK590210 LCG590188:LCG590210 LMC590188:LMC590210 LVY590188:LVY590210 MFU590188:MFU590210 MPQ590188:MPQ590210 MZM590188:MZM590210 NJI590188:NJI590210 NTE590188:NTE590210 ODA590188:ODA590210 OMW590188:OMW590210 OWS590188:OWS590210 PGO590188:PGO590210 PQK590188:PQK590210 QAG590188:QAG590210 QKC590188:QKC590210 QTY590188:QTY590210 RDU590188:RDU590210 RNQ590188:RNQ590210 RXM590188:RXM590210 SHI590188:SHI590210 SRE590188:SRE590210 TBA590188:TBA590210 TKW590188:TKW590210 TUS590188:TUS590210 UEO590188:UEO590210 UOK590188:UOK590210 UYG590188:UYG590210 VIC590188:VIC590210 VRY590188:VRY590210 WBU590188:WBU590210 WLQ590188:WLQ590210 WVM590188:WVM590210 JA655724:JA655746 SW655724:SW655746 ACS655724:ACS655746 AMO655724:AMO655746 AWK655724:AWK655746 BGG655724:BGG655746 BQC655724:BQC655746 BZY655724:BZY655746 CJU655724:CJU655746 CTQ655724:CTQ655746 DDM655724:DDM655746 DNI655724:DNI655746 DXE655724:DXE655746 EHA655724:EHA655746 EQW655724:EQW655746 FAS655724:FAS655746 FKO655724:FKO655746 FUK655724:FUK655746 GEG655724:GEG655746 GOC655724:GOC655746 GXY655724:GXY655746 HHU655724:HHU655746 HRQ655724:HRQ655746 IBM655724:IBM655746 ILI655724:ILI655746 IVE655724:IVE655746 JFA655724:JFA655746 JOW655724:JOW655746 JYS655724:JYS655746 KIO655724:KIO655746 KSK655724:KSK655746 LCG655724:LCG655746 LMC655724:LMC655746 LVY655724:LVY655746 MFU655724:MFU655746 MPQ655724:MPQ655746 MZM655724:MZM655746 NJI655724:NJI655746 NTE655724:NTE655746 ODA655724:ODA655746 OMW655724:OMW655746 OWS655724:OWS655746 PGO655724:PGO655746 PQK655724:PQK655746 QAG655724:QAG655746 QKC655724:QKC655746 QTY655724:QTY655746 RDU655724:RDU655746 RNQ655724:RNQ655746 RXM655724:RXM655746 SHI655724:SHI655746 SRE655724:SRE655746 TBA655724:TBA655746 TKW655724:TKW655746 TUS655724:TUS655746 UEO655724:UEO655746 UOK655724:UOK655746 UYG655724:UYG655746 VIC655724:VIC655746 VRY655724:VRY655746 WBU655724:WBU655746 WLQ655724:WLQ655746 WVM655724:WVM655746 JA721260:JA721282 SW721260:SW721282 ACS721260:ACS721282 AMO721260:AMO721282 AWK721260:AWK721282 BGG721260:BGG721282 BQC721260:BQC721282 BZY721260:BZY721282 CJU721260:CJU721282 CTQ721260:CTQ721282 DDM721260:DDM721282 DNI721260:DNI721282 DXE721260:DXE721282 EHA721260:EHA721282 EQW721260:EQW721282 FAS721260:FAS721282 FKO721260:FKO721282 FUK721260:FUK721282 GEG721260:GEG721282 GOC721260:GOC721282 GXY721260:GXY721282 HHU721260:HHU721282 HRQ721260:HRQ721282 IBM721260:IBM721282 ILI721260:ILI721282 IVE721260:IVE721282 JFA721260:JFA721282 JOW721260:JOW721282 JYS721260:JYS721282 KIO721260:KIO721282 KSK721260:KSK721282 LCG721260:LCG721282 LMC721260:LMC721282 LVY721260:LVY721282 MFU721260:MFU721282 MPQ721260:MPQ721282 MZM721260:MZM721282 NJI721260:NJI721282 NTE721260:NTE721282 ODA721260:ODA721282 OMW721260:OMW721282 OWS721260:OWS721282 PGO721260:PGO721282 PQK721260:PQK721282 QAG721260:QAG721282 QKC721260:QKC721282 QTY721260:QTY721282 RDU721260:RDU721282 RNQ721260:RNQ721282 RXM721260:RXM721282 SHI721260:SHI721282 SRE721260:SRE721282 TBA721260:TBA721282 TKW721260:TKW721282 TUS721260:TUS721282 UEO721260:UEO721282 UOK721260:UOK721282 UYG721260:UYG721282 VIC721260:VIC721282 VRY721260:VRY721282 WBU721260:WBU721282 WLQ721260:WLQ721282 WVM721260:WVM721282 JA786796:JA786818 SW786796:SW786818 ACS786796:ACS786818 AMO786796:AMO786818 AWK786796:AWK786818 BGG786796:BGG786818 BQC786796:BQC786818 BZY786796:BZY786818 CJU786796:CJU786818 CTQ786796:CTQ786818 DDM786796:DDM786818 DNI786796:DNI786818 DXE786796:DXE786818 EHA786796:EHA786818 EQW786796:EQW786818 FAS786796:FAS786818 FKO786796:FKO786818 FUK786796:FUK786818 GEG786796:GEG786818 GOC786796:GOC786818 GXY786796:GXY786818 HHU786796:HHU786818 HRQ786796:HRQ786818 IBM786796:IBM786818 ILI786796:ILI786818 IVE786796:IVE786818 JFA786796:JFA786818 JOW786796:JOW786818 JYS786796:JYS786818 KIO786796:KIO786818 KSK786796:KSK786818 LCG786796:LCG786818 LMC786796:LMC786818 LVY786796:LVY786818 MFU786796:MFU786818 MPQ786796:MPQ786818 MZM786796:MZM786818 NJI786796:NJI786818 NTE786796:NTE786818 ODA786796:ODA786818 OMW786796:OMW786818 OWS786796:OWS786818 PGO786796:PGO786818 PQK786796:PQK786818 QAG786796:QAG786818 QKC786796:QKC786818 QTY786796:QTY786818 RDU786796:RDU786818 RNQ786796:RNQ786818 RXM786796:RXM786818 SHI786796:SHI786818 SRE786796:SRE786818 TBA786796:TBA786818 TKW786796:TKW786818 TUS786796:TUS786818 UEO786796:UEO786818 UOK786796:UOK786818 UYG786796:UYG786818 VIC786796:VIC786818 VRY786796:VRY786818 WBU786796:WBU786818 WLQ786796:WLQ786818 WVM786796:WVM786818 JA852332:JA852354 SW852332:SW852354 ACS852332:ACS852354 AMO852332:AMO852354 AWK852332:AWK852354 BGG852332:BGG852354 BQC852332:BQC852354 BZY852332:BZY852354 CJU852332:CJU852354 CTQ852332:CTQ852354 DDM852332:DDM852354 DNI852332:DNI852354 DXE852332:DXE852354 EHA852332:EHA852354 EQW852332:EQW852354 FAS852332:FAS852354 FKO852332:FKO852354 FUK852332:FUK852354 GEG852332:GEG852354 GOC852332:GOC852354 GXY852332:GXY852354 HHU852332:HHU852354 HRQ852332:HRQ852354 IBM852332:IBM852354 ILI852332:ILI852354 IVE852332:IVE852354 JFA852332:JFA852354 JOW852332:JOW852354 JYS852332:JYS852354 KIO852332:KIO852354 KSK852332:KSK852354 LCG852332:LCG852354 LMC852332:LMC852354 LVY852332:LVY852354 MFU852332:MFU852354 MPQ852332:MPQ852354 MZM852332:MZM852354 NJI852332:NJI852354 NTE852332:NTE852354 ODA852332:ODA852354 OMW852332:OMW852354 OWS852332:OWS852354 PGO852332:PGO852354 PQK852332:PQK852354 QAG852332:QAG852354 QKC852332:QKC852354 QTY852332:QTY852354 RDU852332:RDU852354 RNQ852332:RNQ852354 RXM852332:RXM852354 SHI852332:SHI852354 SRE852332:SRE852354 TBA852332:TBA852354 TKW852332:TKW852354 TUS852332:TUS852354 UEO852332:UEO852354 UOK852332:UOK852354 UYG852332:UYG852354 VIC852332:VIC852354 VRY852332:VRY852354 WBU852332:WBU852354 WLQ852332:WLQ852354 WVM852332:WVM852354 JA917868:JA917890 SW917868:SW917890 ACS917868:ACS917890 AMO917868:AMO917890 AWK917868:AWK917890 BGG917868:BGG917890 BQC917868:BQC917890 BZY917868:BZY917890 CJU917868:CJU917890 CTQ917868:CTQ917890 DDM917868:DDM917890 DNI917868:DNI917890 DXE917868:DXE917890 EHA917868:EHA917890 EQW917868:EQW917890 FAS917868:FAS917890 FKO917868:FKO917890 FUK917868:FUK917890 GEG917868:GEG917890 GOC917868:GOC917890 GXY917868:GXY917890 HHU917868:HHU917890 HRQ917868:HRQ917890 IBM917868:IBM917890 ILI917868:ILI917890 IVE917868:IVE917890 JFA917868:JFA917890 JOW917868:JOW917890 JYS917868:JYS917890 KIO917868:KIO917890 KSK917868:KSK917890 LCG917868:LCG917890 LMC917868:LMC917890 LVY917868:LVY917890 MFU917868:MFU917890 MPQ917868:MPQ917890 MZM917868:MZM917890 NJI917868:NJI917890 NTE917868:NTE917890 ODA917868:ODA917890 OMW917868:OMW917890 OWS917868:OWS917890 PGO917868:PGO917890 PQK917868:PQK917890 QAG917868:QAG917890 QKC917868:QKC917890 QTY917868:QTY917890 RDU917868:RDU917890 RNQ917868:RNQ917890 RXM917868:RXM917890 SHI917868:SHI917890 SRE917868:SRE917890 TBA917868:TBA917890 TKW917868:TKW917890 TUS917868:TUS917890 UEO917868:UEO917890 UOK917868:UOK917890 UYG917868:UYG917890 VIC917868:VIC917890 VRY917868:VRY917890 WBU917868:WBU917890 WLQ917868:WLQ917890 WVM917868:WVM917890 JA983404:JA983426 SW983404:SW983426 ACS983404:ACS983426 AMO983404:AMO983426 AWK983404:AWK983426 BGG983404:BGG983426 BQC983404:BQC983426 BZY983404:BZY983426 CJU983404:CJU983426 CTQ983404:CTQ983426 DDM983404:DDM983426 DNI983404:DNI983426 DXE983404:DXE983426 EHA983404:EHA983426 EQW983404:EQW983426 FAS983404:FAS983426 FKO983404:FKO983426 FUK983404:FUK983426 GEG983404:GEG983426 GOC983404:GOC983426 GXY983404:GXY983426 HHU983404:HHU983426 HRQ983404:HRQ983426 IBM983404:IBM983426 ILI983404:ILI983426 IVE983404:IVE983426 JFA983404:JFA983426 JOW983404:JOW983426 JYS983404:JYS983426 KIO983404:KIO983426 KSK983404:KSK983426 LCG983404:LCG983426 LMC983404:LMC983426 LVY983404:LVY983426 MFU983404:MFU983426 MPQ983404:MPQ983426 MZM983404:MZM983426 NJI983404:NJI983426 NTE983404:NTE983426 ODA983404:ODA983426 OMW983404:OMW983426 OWS983404:OWS983426 PGO983404:PGO983426 PQK983404:PQK983426 QAG983404:QAG983426 QKC983404:QKC983426 QTY983404:QTY983426 RDU983404:RDU983426 RNQ983404:RNQ983426 RXM983404:RXM983426 SHI983404:SHI983426 SRE983404:SRE983426 TBA983404:TBA983426 TKW983404:TKW983426 TUS983404:TUS983426 UEO983404:UEO983426 UOK983404:UOK983426 UYG983404:UYG983426 VIC983404:VIC983426 VRY983404:VRY983426 WBU983404:WBU983426 WLQ983404:WLQ983426 WVM983404:WVM983426 JA224:JA283 SW224:SW283 ACS224:ACS283 AMO224:AMO283 AWK224:AWK283 BGG224:BGG283 BQC224:BQC283 BZY224:BZY283 CJU224:CJU283 CTQ224:CTQ283 DDM224:DDM283 DNI224:DNI283 DXE224:DXE283 EHA224:EHA283 EQW224:EQW283 FAS224:FAS283 FKO224:FKO283 FUK224:FUK283 GEG224:GEG283 GOC224:GOC283 GXY224:GXY283 HHU224:HHU283 HRQ224:HRQ283 IBM224:IBM283 ILI224:ILI283 IVE224:IVE283 JFA224:JFA283 JOW224:JOW283 JYS224:JYS283 KIO224:KIO283 KSK224:KSK283 LCG224:LCG283 LMC224:LMC283 LVY224:LVY283 MFU224:MFU283 MPQ224:MPQ283 MZM224:MZM283 NJI224:NJI283 NTE224:NTE283 ODA224:ODA283 OMW224:OMW283 OWS224:OWS283 PGO224:PGO283 PQK224:PQK283 QAG224:QAG283 QKC224:QKC283 QTY224:QTY283 RDU224:RDU283 RNQ224:RNQ283 RXM224:RXM283 SHI224:SHI283 SRE224:SRE283 TBA224:TBA283 TKW224:TKW283 TUS224:TUS283 UEO224:UEO283 UOK224:UOK283 UYG224:UYG283 VIC224:VIC283 VRY224:VRY283 WBU224:WBU283 WLQ224:WLQ283 WVM224:WVM283 JA65760:JA65819 SW65760:SW65819 ACS65760:ACS65819 AMO65760:AMO65819 AWK65760:AWK65819 BGG65760:BGG65819 BQC65760:BQC65819 BZY65760:BZY65819 CJU65760:CJU65819 CTQ65760:CTQ65819 DDM65760:DDM65819 DNI65760:DNI65819 DXE65760:DXE65819 EHA65760:EHA65819 EQW65760:EQW65819 FAS65760:FAS65819 FKO65760:FKO65819 FUK65760:FUK65819 GEG65760:GEG65819 GOC65760:GOC65819 GXY65760:GXY65819 HHU65760:HHU65819 HRQ65760:HRQ65819 IBM65760:IBM65819 ILI65760:ILI65819 IVE65760:IVE65819 JFA65760:JFA65819 JOW65760:JOW65819 JYS65760:JYS65819 KIO65760:KIO65819 KSK65760:KSK65819 LCG65760:LCG65819 LMC65760:LMC65819 LVY65760:LVY65819 MFU65760:MFU65819 MPQ65760:MPQ65819 MZM65760:MZM65819 NJI65760:NJI65819 NTE65760:NTE65819 ODA65760:ODA65819 OMW65760:OMW65819 OWS65760:OWS65819 PGO65760:PGO65819 PQK65760:PQK65819 QAG65760:QAG65819 QKC65760:QKC65819 QTY65760:QTY65819 RDU65760:RDU65819 RNQ65760:RNQ65819 RXM65760:RXM65819 SHI65760:SHI65819 SRE65760:SRE65819 TBA65760:TBA65819 TKW65760:TKW65819 TUS65760:TUS65819 UEO65760:UEO65819 UOK65760:UOK65819 UYG65760:UYG65819 VIC65760:VIC65819 VRY65760:VRY65819 WBU65760:WBU65819 WLQ65760:WLQ65819 WVM65760:WVM65819 JA131296:JA131355 SW131296:SW131355 ACS131296:ACS131355 AMO131296:AMO131355 AWK131296:AWK131355 BGG131296:BGG131355 BQC131296:BQC131355 BZY131296:BZY131355 CJU131296:CJU131355 CTQ131296:CTQ131355 DDM131296:DDM131355 DNI131296:DNI131355 DXE131296:DXE131355 EHA131296:EHA131355 EQW131296:EQW131355 FAS131296:FAS131355 FKO131296:FKO131355 FUK131296:FUK131355 GEG131296:GEG131355 GOC131296:GOC131355 GXY131296:GXY131355 HHU131296:HHU131355 HRQ131296:HRQ131355 IBM131296:IBM131355 ILI131296:ILI131355 IVE131296:IVE131355 JFA131296:JFA131355 JOW131296:JOW131355 JYS131296:JYS131355 KIO131296:KIO131355 KSK131296:KSK131355 LCG131296:LCG131355 LMC131296:LMC131355 LVY131296:LVY131355 MFU131296:MFU131355 MPQ131296:MPQ131355 MZM131296:MZM131355 NJI131296:NJI131355 NTE131296:NTE131355 ODA131296:ODA131355 OMW131296:OMW131355 OWS131296:OWS131355 PGO131296:PGO131355 PQK131296:PQK131355 QAG131296:QAG131355 QKC131296:QKC131355 QTY131296:QTY131355 RDU131296:RDU131355 RNQ131296:RNQ131355 RXM131296:RXM131355 SHI131296:SHI131355 SRE131296:SRE131355 TBA131296:TBA131355 TKW131296:TKW131355 TUS131296:TUS131355 UEO131296:UEO131355 UOK131296:UOK131355 UYG131296:UYG131355 VIC131296:VIC131355 VRY131296:VRY131355 WBU131296:WBU131355 WLQ131296:WLQ131355 WVM131296:WVM131355 JA196832:JA196891 SW196832:SW196891 ACS196832:ACS196891 AMO196832:AMO196891 AWK196832:AWK196891 BGG196832:BGG196891 BQC196832:BQC196891 BZY196832:BZY196891 CJU196832:CJU196891 CTQ196832:CTQ196891 DDM196832:DDM196891 DNI196832:DNI196891 DXE196832:DXE196891 EHA196832:EHA196891 EQW196832:EQW196891 FAS196832:FAS196891 FKO196832:FKO196891 FUK196832:FUK196891 GEG196832:GEG196891 GOC196832:GOC196891 GXY196832:GXY196891 HHU196832:HHU196891 HRQ196832:HRQ196891 IBM196832:IBM196891 ILI196832:ILI196891 IVE196832:IVE196891 JFA196832:JFA196891 JOW196832:JOW196891 JYS196832:JYS196891 KIO196832:KIO196891 KSK196832:KSK196891 LCG196832:LCG196891 LMC196832:LMC196891 LVY196832:LVY196891 MFU196832:MFU196891 MPQ196832:MPQ196891 MZM196832:MZM196891 NJI196832:NJI196891 NTE196832:NTE196891 ODA196832:ODA196891 OMW196832:OMW196891 OWS196832:OWS196891 PGO196832:PGO196891 PQK196832:PQK196891 QAG196832:QAG196891 QKC196832:QKC196891 QTY196832:QTY196891 RDU196832:RDU196891 RNQ196832:RNQ196891 RXM196832:RXM196891 SHI196832:SHI196891 SRE196832:SRE196891 TBA196832:TBA196891 TKW196832:TKW196891 TUS196832:TUS196891 UEO196832:UEO196891 UOK196832:UOK196891 UYG196832:UYG196891 VIC196832:VIC196891 VRY196832:VRY196891 WBU196832:WBU196891 WLQ196832:WLQ196891 WVM196832:WVM196891 JA262368:JA262427 SW262368:SW262427 ACS262368:ACS262427 AMO262368:AMO262427 AWK262368:AWK262427 BGG262368:BGG262427 BQC262368:BQC262427 BZY262368:BZY262427 CJU262368:CJU262427 CTQ262368:CTQ262427 DDM262368:DDM262427 DNI262368:DNI262427 DXE262368:DXE262427 EHA262368:EHA262427 EQW262368:EQW262427 FAS262368:FAS262427 FKO262368:FKO262427 FUK262368:FUK262427 GEG262368:GEG262427 GOC262368:GOC262427 GXY262368:GXY262427 HHU262368:HHU262427 HRQ262368:HRQ262427 IBM262368:IBM262427 ILI262368:ILI262427 IVE262368:IVE262427 JFA262368:JFA262427 JOW262368:JOW262427 JYS262368:JYS262427 KIO262368:KIO262427 KSK262368:KSK262427 LCG262368:LCG262427 LMC262368:LMC262427 LVY262368:LVY262427 MFU262368:MFU262427 MPQ262368:MPQ262427 MZM262368:MZM262427 NJI262368:NJI262427 NTE262368:NTE262427 ODA262368:ODA262427 OMW262368:OMW262427 OWS262368:OWS262427 PGO262368:PGO262427 PQK262368:PQK262427 QAG262368:QAG262427 QKC262368:QKC262427 QTY262368:QTY262427 RDU262368:RDU262427 RNQ262368:RNQ262427 RXM262368:RXM262427 SHI262368:SHI262427 SRE262368:SRE262427 TBA262368:TBA262427 TKW262368:TKW262427 TUS262368:TUS262427 UEO262368:UEO262427 UOK262368:UOK262427 UYG262368:UYG262427 VIC262368:VIC262427 VRY262368:VRY262427 WBU262368:WBU262427 WLQ262368:WLQ262427 WVM262368:WVM262427 JA327904:JA327963 SW327904:SW327963 ACS327904:ACS327963 AMO327904:AMO327963 AWK327904:AWK327963 BGG327904:BGG327963 BQC327904:BQC327963 BZY327904:BZY327963 CJU327904:CJU327963 CTQ327904:CTQ327963 DDM327904:DDM327963 DNI327904:DNI327963 DXE327904:DXE327963 EHA327904:EHA327963 EQW327904:EQW327963 FAS327904:FAS327963 FKO327904:FKO327963 FUK327904:FUK327963 GEG327904:GEG327963 GOC327904:GOC327963 GXY327904:GXY327963 HHU327904:HHU327963 HRQ327904:HRQ327963 IBM327904:IBM327963 ILI327904:ILI327963 IVE327904:IVE327963 JFA327904:JFA327963 JOW327904:JOW327963 JYS327904:JYS327963 KIO327904:KIO327963 KSK327904:KSK327963 LCG327904:LCG327963 LMC327904:LMC327963 LVY327904:LVY327963 MFU327904:MFU327963 MPQ327904:MPQ327963 MZM327904:MZM327963 NJI327904:NJI327963 NTE327904:NTE327963 ODA327904:ODA327963 OMW327904:OMW327963 OWS327904:OWS327963 PGO327904:PGO327963 PQK327904:PQK327963 QAG327904:QAG327963 QKC327904:QKC327963 QTY327904:QTY327963 RDU327904:RDU327963 RNQ327904:RNQ327963 RXM327904:RXM327963 SHI327904:SHI327963 SRE327904:SRE327963 TBA327904:TBA327963 TKW327904:TKW327963 TUS327904:TUS327963 UEO327904:UEO327963 UOK327904:UOK327963 UYG327904:UYG327963 VIC327904:VIC327963 VRY327904:VRY327963 WBU327904:WBU327963 WLQ327904:WLQ327963 WVM327904:WVM327963 JA393440:JA393499 SW393440:SW393499 ACS393440:ACS393499 AMO393440:AMO393499 AWK393440:AWK393499 BGG393440:BGG393499 BQC393440:BQC393499 BZY393440:BZY393499 CJU393440:CJU393499 CTQ393440:CTQ393499 DDM393440:DDM393499 DNI393440:DNI393499 DXE393440:DXE393499 EHA393440:EHA393499 EQW393440:EQW393499 FAS393440:FAS393499 FKO393440:FKO393499 FUK393440:FUK393499 GEG393440:GEG393499 GOC393440:GOC393499 GXY393440:GXY393499 HHU393440:HHU393499 HRQ393440:HRQ393499 IBM393440:IBM393499 ILI393440:ILI393499 IVE393440:IVE393499 JFA393440:JFA393499 JOW393440:JOW393499 JYS393440:JYS393499 KIO393440:KIO393499 KSK393440:KSK393499 LCG393440:LCG393499 LMC393440:LMC393499 LVY393440:LVY393499 MFU393440:MFU393499 MPQ393440:MPQ393499 MZM393440:MZM393499 NJI393440:NJI393499 NTE393440:NTE393499 ODA393440:ODA393499 OMW393440:OMW393499 OWS393440:OWS393499 PGO393440:PGO393499 PQK393440:PQK393499 QAG393440:QAG393499 QKC393440:QKC393499 QTY393440:QTY393499 RDU393440:RDU393499 RNQ393440:RNQ393499 RXM393440:RXM393499 SHI393440:SHI393499 SRE393440:SRE393499 TBA393440:TBA393499 TKW393440:TKW393499 TUS393440:TUS393499 UEO393440:UEO393499 UOK393440:UOK393499 UYG393440:UYG393499 VIC393440:VIC393499 VRY393440:VRY393499 WBU393440:WBU393499 WLQ393440:WLQ393499 WVM393440:WVM393499 JA458976:JA459035 SW458976:SW459035 ACS458976:ACS459035 AMO458976:AMO459035 AWK458976:AWK459035 BGG458976:BGG459035 BQC458976:BQC459035 BZY458976:BZY459035 CJU458976:CJU459035 CTQ458976:CTQ459035 DDM458976:DDM459035 DNI458976:DNI459035 DXE458976:DXE459035 EHA458976:EHA459035 EQW458976:EQW459035 FAS458976:FAS459035 FKO458976:FKO459035 FUK458976:FUK459035 GEG458976:GEG459035 GOC458976:GOC459035 GXY458976:GXY459035 HHU458976:HHU459035 HRQ458976:HRQ459035 IBM458976:IBM459035 ILI458976:ILI459035 IVE458976:IVE459035 JFA458976:JFA459035 JOW458976:JOW459035 JYS458976:JYS459035 KIO458976:KIO459035 KSK458976:KSK459035 LCG458976:LCG459035 LMC458976:LMC459035 LVY458976:LVY459035 MFU458976:MFU459035 MPQ458976:MPQ459035 MZM458976:MZM459035 NJI458976:NJI459035 NTE458976:NTE459035 ODA458976:ODA459035 OMW458976:OMW459035 OWS458976:OWS459035 PGO458976:PGO459035 PQK458976:PQK459035 QAG458976:QAG459035 QKC458976:QKC459035 QTY458976:QTY459035 RDU458976:RDU459035 RNQ458976:RNQ459035 RXM458976:RXM459035 SHI458976:SHI459035 SRE458976:SRE459035 TBA458976:TBA459035 TKW458976:TKW459035 TUS458976:TUS459035 UEO458976:UEO459035 UOK458976:UOK459035 UYG458976:UYG459035 VIC458976:VIC459035 VRY458976:VRY459035 WBU458976:WBU459035 WLQ458976:WLQ459035 WVM458976:WVM459035 JA524512:JA524571 SW524512:SW524571 ACS524512:ACS524571 AMO524512:AMO524571 AWK524512:AWK524571 BGG524512:BGG524571 BQC524512:BQC524571 BZY524512:BZY524571 CJU524512:CJU524571 CTQ524512:CTQ524571 DDM524512:DDM524571 DNI524512:DNI524571 DXE524512:DXE524571 EHA524512:EHA524571 EQW524512:EQW524571 FAS524512:FAS524571 FKO524512:FKO524571 FUK524512:FUK524571 GEG524512:GEG524571 GOC524512:GOC524571 GXY524512:GXY524571 HHU524512:HHU524571 HRQ524512:HRQ524571 IBM524512:IBM524571 ILI524512:ILI524571 IVE524512:IVE524571 JFA524512:JFA524571 JOW524512:JOW524571 JYS524512:JYS524571 KIO524512:KIO524571 KSK524512:KSK524571 LCG524512:LCG524571 LMC524512:LMC524571 LVY524512:LVY524571 MFU524512:MFU524571 MPQ524512:MPQ524571 MZM524512:MZM524571 NJI524512:NJI524571 NTE524512:NTE524571 ODA524512:ODA524571 OMW524512:OMW524571 OWS524512:OWS524571 PGO524512:PGO524571 PQK524512:PQK524571 QAG524512:QAG524571 QKC524512:QKC524571 QTY524512:QTY524571 RDU524512:RDU524571 RNQ524512:RNQ524571 RXM524512:RXM524571 SHI524512:SHI524571 SRE524512:SRE524571 TBA524512:TBA524571 TKW524512:TKW524571 TUS524512:TUS524571 UEO524512:UEO524571 UOK524512:UOK524571 UYG524512:UYG524571 VIC524512:VIC524571 VRY524512:VRY524571 WBU524512:WBU524571 WLQ524512:WLQ524571 WVM524512:WVM524571 JA590048:JA590107 SW590048:SW590107 ACS590048:ACS590107 AMO590048:AMO590107 AWK590048:AWK590107 BGG590048:BGG590107 BQC590048:BQC590107 BZY590048:BZY590107 CJU590048:CJU590107 CTQ590048:CTQ590107 DDM590048:DDM590107 DNI590048:DNI590107 DXE590048:DXE590107 EHA590048:EHA590107 EQW590048:EQW590107 FAS590048:FAS590107 FKO590048:FKO590107 FUK590048:FUK590107 GEG590048:GEG590107 GOC590048:GOC590107 GXY590048:GXY590107 HHU590048:HHU590107 HRQ590048:HRQ590107 IBM590048:IBM590107 ILI590048:ILI590107 IVE590048:IVE590107 JFA590048:JFA590107 JOW590048:JOW590107 JYS590048:JYS590107 KIO590048:KIO590107 KSK590048:KSK590107 LCG590048:LCG590107 LMC590048:LMC590107 LVY590048:LVY590107 MFU590048:MFU590107 MPQ590048:MPQ590107 MZM590048:MZM590107 NJI590048:NJI590107 NTE590048:NTE590107 ODA590048:ODA590107 OMW590048:OMW590107 OWS590048:OWS590107 PGO590048:PGO590107 PQK590048:PQK590107 QAG590048:QAG590107 QKC590048:QKC590107 QTY590048:QTY590107 RDU590048:RDU590107 RNQ590048:RNQ590107 RXM590048:RXM590107 SHI590048:SHI590107 SRE590048:SRE590107 TBA590048:TBA590107 TKW590048:TKW590107 TUS590048:TUS590107 UEO590048:UEO590107 UOK590048:UOK590107 UYG590048:UYG590107 VIC590048:VIC590107 VRY590048:VRY590107 WBU590048:WBU590107 WLQ590048:WLQ590107 WVM590048:WVM590107 JA655584:JA655643 SW655584:SW655643 ACS655584:ACS655643 AMO655584:AMO655643 AWK655584:AWK655643 BGG655584:BGG655643 BQC655584:BQC655643 BZY655584:BZY655643 CJU655584:CJU655643 CTQ655584:CTQ655643 DDM655584:DDM655643 DNI655584:DNI655643 DXE655584:DXE655643 EHA655584:EHA655643 EQW655584:EQW655643 FAS655584:FAS655643 FKO655584:FKO655643 FUK655584:FUK655643 GEG655584:GEG655643 GOC655584:GOC655643 GXY655584:GXY655643 HHU655584:HHU655643 HRQ655584:HRQ655643 IBM655584:IBM655643 ILI655584:ILI655643 IVE655584:IVE655643 JFA655584:JFA655643 JOW655584:JOW655643 JYS655584:JYS655643 KIO655584:KIO655643 KSK655584:KSK655643 LCG655584:LCG655643 LMC655584:LMC655643 LVY655584:LVY655643 MFU655584:MFU655643 MPQ655584:MPQ655643 MZM655584:MZM655643 NJI655584:NJI655643 NTE655584:NTE655643 ODA655584:ODA655643 OMW655584:OMW655643 OWS655584:OWS655643 PGO655584:PGO655643 PQK655584:PQK655643 QAG655584:QAG655643 QKC655584:QKC655643 QTY655584:QTY655643 RDU655584:RDU655643 RNQ655584:RNQ655643 RXM655584:RXM655643 SHI655584:SHI655643 SRE655584:SRE655643 TBA655584:TBA655643 TKW655584:TKW655643 TUS655584:TUS655643 UEO655584:UEO655643 UOK655584:UOK655643 UYG655584:UYG655643 VIC655584:VIC655643 VRY655584:VRY655643 WBU655584:WBU655643 WLQ655584:WLQ655643 WVM655584:WVM655643 JA721120:JA721179 SW721120:SW721179 ACS721120:ACS721179 AMO721120:AMO721179 AWK721120:AWK721179 BGG721120:BGG721179 BQC721120:BQC721179 BZY721120:BZY721179 CJU721120:CJU721179 CTQ721120:CTQ721179 DDM721120:DDM721179 DNI721120:DNI721179 DXE721120:DXE721179 EHA721120:EHA721179 EQW721120:EQW721179 FAS721120:FAS721179 FKO721120:FKO721179 FUK721120:FUK721179 GEG721120:GEG721179 GOC721120:GOC721179 GXY721120:GXY721179 HHU721120:HHU721179 HRQ721120:HRQ721179 IBM721120:IBM721179 ILI721120:ILI721179 IVE721120:IVE721179 JFA721120:JFA721179 JOW721120:JOW721179 JYS721120:JYS721179 KIO721120:KIO721179 KSK721120:KSK721179 LCG721120:LCG721179 LMC721120:LMC721179 LVY721120:LVY721179 MFU721120:MFU721179 MPQ721120:MPQ721179 MZM721120:MZM721179 NJI721120:NJI721179 NTE721120:NTE721179 ODA721120:ODA721179 OMW721120:OMW721179 OWS721120:OWS721179 PGO721120:PGO721179 PQK721120:PQK721179 QAG721120:QAG721179 QKC721120:QKC721179 QTY721120:QTY721179 RDU721120:RDU721179 RNQ721120:RNQ721179 RXM721120:RXM721179 SHI721120:SHI721179 SRE721120:SRE721179 TBA721120:TBA721179 TKW721120:TKW721179 TUS721120:TUS721179 UEO721120:UEO721179 UOK721120:UOK721179 UYG721120:UYG721179 VIC721120:VIC721179 VRY721120:VRY721179 WBU721120:WBU721179 WLQ721120:WLQ721179 WVM721120:WVM721179 JA786656:JA786715 SW786656:SW786715 ACS786656:ACS786715 AMO786656:AMO786715 AWK786656:AWK786715 BGG786656:BGG786715 BQC786656:BQC786715 BZY786656:BZY786715 CJU786656:CJU786715 CTQ786656:CTQ786715 DDM786656:DDM786715 DNI786656:DNI786715 DXE786656:DXE786715 EHA786656:EHA786715 EQW786656:EQW786715 FAS786656:FAS786715 FKO786656:FKO786715 FUK786656:FUK786715 GEG786656:GEG786715 GOC786656:GOC786715 GXY786656:GXY786715 HHU786656:HHU786715 HRQ786656:HRQ786715 IBM786656:IBM786715 ILI786656:ILI786715 IVE786656:IVE786715 JFA786656:JFA786715 JOW786656:JOW786715 JYS786656:JYS786715 KIO786656:KIO786715 KSK786656:KSK786715 LCG786656:LCG786715 LMC786656:LMC786715 LVY786656:LVY786715 MFU786656:MFU786715 MPQ786656:MPQ786715 MZM786656:MZM786715 NJI786656:NJI786715 NTE786656:NTE786715 ODA786656:ODA786715 OMW786656:OMW786715 OWS786656:OWS786715 PGO786656:PGO786715 PQK786656:PQK786715 QAG786656:QAG786715 QKC786656:QKC786715 QTY786656:QTY786715 RDU786656:RDU786715 RNQ786656:RNQ786715 RXM786656:RXM786715 SHI786656:SHI786715 SRE786656:SRE786715 TBA786656:TBA786715 TKW786656:TKW786715 TUS786656:TUS786715 UEO786656:UEO786715 UOK786656:UOK786715 UYG786656:UYG786715 VIC786656:VIC786715 VRY786656:VRY786715 WBU786656:WBU786715 WLQ786656:WLQ786715 WVM786656:WVM786715 JA852192:JA852251 SW852192:SW852251 ACS852192:ACS852251 AMO852192:AMO852251 AWK852192:AWK852251 BGG852192:BGG852251 BQC852192:BQC852251 BZY852192:BZY852251 CJU852192:CJU852251 CTQ852192:CTQ852251 DDM852192:DDM852251 DNI852192:DNI852251 DXE852192:DXE852251 EHA852192:EHA852251 EQW852192:EQW852251 FAS852192:FAS852251 FKO852192:FKO852251 FUK852192:FUK852251 GEG852192:GEG852251 GOC852192:GOC852251 GXY852192:GXY852251 HHU852192:HHU852251 HRQ852192:HRQ852251 IBM852192:IBM852251 ILI852192:ILI852251 IVE852192:IVE852251 JFA852192:JFA852251 JOW852192:JOW852251 JYS852192:JYS852251 KIO852192:KIO852251 KSK852192:KSK852251 LCG852192:LCG852251 LMC852192:LMC852251 LVY852192:LVY852251 MFU852192:MFU852251 MPQ852192:MPQ852251 MZM852192:MZM852251 NJI852192:NJI852251 NTE852192:NTE852251 ODA852192:ODA852251 OMW852192:OMW852251 OWS852192:OWS852251 PGO852192:PGO852251 PQK852192:PQK852251 QAG852192:QAG852251 QKC852192:QKC852251 QTY852192:QTY852251 RDU852192:RDU852251 RNQ852192:RNQ852251 RXM852192:RXM852251 SHI852192:SHI852251 SRE852192:SRE852251 TBA852192:TBA852251 TKW852192:TKW852251 TUS852192:TUS852251 UEO852192:UEO852251 UOK852192:UOK852251 UYG852192:UYG852251 VIC852192:VIC852251 VRY852192:VRY852251 WBU852192:WBU852251 WLQ852192:WLQ852251 WVM852192:WVM852251 JA917728:JA917787 SW917728:SW917787 ACS917728:ACS917787 AMO917728:AMO917787 AWK917728:AWK917787 BGG917728:BGG917787 BQC917728:BQC917787 BZY917728:BZY917787 CJU917728:CJU917787 CTQ917728:CTQ917787 DDM917728:DDM917787 DNI917728:DNI917787 DXE917728:DXE917787 EHA917728:EHA917787 EQW917728:EQW917787 FAS917728:FAS917787 FKO917728:FKO917787 FUK917728:FUK917787 GEG917728:GEG917787 GOC917728:GOC917787 GXY917728:GXY917787 HHU917728:HHU917787 HRQ917728:HRQ917787 IBM917728:IBM917787 ILI917728:ILI917787 IVE917728:IVE917787 JFA917728:JFA917787 JOW917728:JOW917787 JYS917728:JYS917787 KIO917728:KIO917787 KSK917728:KSK917787 LCG917728:LCG917787 LMC917728:LMC917787 LVY917728:LVY917787 MFU917728:MFU917787 MPQ917728:MPQ917787 MZM917728:MZM917787 NJI917728:NJI917787 NTE917728:NTE917787 ODA917728:ODA917787 OMW917728:OMW917787 OWS917728:OWS917787 PGO917728:PGO917787 PQK917728:PQK917787 QAG917728:QAG917787 QKC917728:QKC917787 QTY917728:QTY917787 RDU917728:RDU917787 RNQ917728:RNQ917787 RXM917728:RXM917787 SHI917728:SHI917787 SRE917728:SRE917787 TBA917728:TBA917787 TKW917728:TKW917787 TUS917728:TUS917787 UEO917728:UEO917787 UOK917728:UOK917787 UYG917728:UYG917787 VIC917728:VIC917787 VRY917728:VRY917787 WBU917728:WBU917787 WLQ917728:WLQ917787 WVM917728:WVM917787 JA983264:JA983323 SW983264:SW983323 ACS983264:ACS983323 AMO983264:AMO983323 AWK983264:AWK983323 BGG983264:BGG983323 BQC983264:BQC983323 BZY983264:BZY983323 CJU983264:CJU983323 CTQ983264:CTQ983323 DDM983264:DDM983323 DNI983264:DNI983323 DXE983264:DXE983323 EHA983264:EHA983323 EQW983264:EQW983323 FAS983264:FAS983323 FKO983264:FKO983323 FUK983264:FUK983323 GEG983264:GEG983323 GOC983264:GOC983323 GXY983264:GXY983323 HHU983264:HHU983323 HRQ983264:HRQ983323 IBM983264:IBM983323 ILI983264:ILI983323 IVE983264:IVE983323 JFA983264:JFA983323 JOW983264:JOW983323 JYS983264:JYS983323 KIO983264:KIO983323 KSK983264:KSK983323 LCG983264:LCG983323 LMC983264:LMC983323 LVY983264:LVY983323 MFU983264:MFU983323 MPQ983264:MPQ983323 MZM983264:MZM983323 NJI983264:NJI983323 NTE983264:NTE983323 ODA983264:ODA983323 OMW983264:OMW983323 OWS983264:OWS983323 PGO983264:PGO983323 PQK983264:PQK983323 QAG983264:QAG983323 QKC983264:QKC983323 QTY983264:QTY983323 RDU983264:RDU983323 RNQ983264:RNQ983323 RXM983264:RXM983323 SHI983264:SHI983323 SRE983264:SRE983323 TBA983264:TBA983323 TKW983264:TKW983323 TUS983264:TUS983323 UEO983264:UEO983323 UOK983264:UOK983323 UYG983264:UYG983323 VIC983264:VIC983323 VRY983264:VRY983323 WBU983264:WBU983323 WLQ983264:WLQ983323 WVM983264:WVM983323 JA28:JA143 SW28:SW143 ACS28:ACS143 AMO28:AMO143 AWK28:AWK143 BGG28:BGG143 BQC28:BQC143 BZY28:BZY143 CJU28:CJU143 CTQ28:CTQ143 DDM28:DDM143 DNI28:DNI143 DXE28:DXE143 EHA28:EHA143 EQW28:EQW143 FAS28:FAS143 FKO28:FKO143 FUK28:FUK143 GEG28:GEG143 GOC28:GOC143 GXY28:GXY143 HHU28:HHU143 HRQ28:HRQ143 IBM28:IBM143 ILI28:ILI143 IVE28:IVE143 JFA28:JFA143 JOW28:JOW143 JYS28:JYS143 KIO28:KIO143 KSK28:KSK143 LCG28:LCG143 LMC28:LMC143 LVY28:LVY143 MFU28:MFU143 MPQ28:MPQ143 MZM28:MZM143 NJI28:NJI143 NTE28:NTE143 ODA28:ODA143 OMW28:OMW143 OWS28:OWS143 PGO28:PGO143 PQK28:PQK143 QAG28:QAG143 QKC28:QKC143 QTY28:QTY143 RDU28:RDU143 RNQ28:RNQ143 RXM28:RXM143 SHI28:SHI143 SRE28:SRE143 TBA28:TBA143 TKW28:TKW143 TUS28:TUS143 UEO28:UEO143 UOK28:UOK143 UYG28:UYG143 VIC28:VIC143 VRY28:VRY143 WBU28:WBU143 WLQ28:WLQ143 WVM28:WVM143 JA65564:JA65679 SW65564:SW65679 ACS65564:ACS65679 AMO65564:AMO65679 AWK65564:AWK65679 BGG65564:BGG65679 BQC65564:BQC65679 BZY65564:BZY65679 CJU65564:CJU65679 CTQ65564:CTQ65679 DDM65564:DDM65679 DNI65564:DNI65679 DXE65564:DXE65679 EHA65564:EHA65679 EQW65564:EQW65679 FAS65564:FAS65679 FKO65564:FKO65679 FUK65564:FUK65679 GEG65564:GEG65679 GOC65564:GOC65679 GXY65564:GXY65679 HHU65564:HHU65679 HRQ65564:HRQ65679 IBM65564:IBM65679 ILI65564:ILI65679 IVE65564:IVE65679 JFA65564:JFA65679 JOW65564:JOW65679 JYS65564:JYS65679 KIO65564:KIO65679 KSK65564:KSK65679 LCG65564:LCG65679 LMC65564:LMC65679 LVY65564:LVY65679 MFU65564:MFU65679 MPQ65564:MPQ65679 MZM65564:MZM65679 NJI65564:NJI65679 NTE65564:NTE65679 ODA65564:ODA65679 OMW65564:OMW65679 OWS65564:OWS65679 PGO65564:PGO65679 PQK65564:PQK65679 QAG65564:QAG65679 QKC65564:QKC65679 QTY65564:QTY65679 RDU65564:RDU65679 RNQ65564:RNQ65679 RXM65564:RXM65679 SHI65564:SHI65679 SRE65564:SRE65679 TBA65564:TBA65679 TKW65564:TKW65679 TUS65564:TUS65679 UEO65564:UEO65679 UOK65564:UOK65679 UYG65564:UYG65679 VIC65564:VIC65679 VRY65564:VRY65679 WBU65564:WBU65679 WLQ65564:WLQ65679 WVM65564:WVM65679 JA131100:JA131215 SW131100:SW131215 ACS131100:ACS131215 AMO131100:AMO131215 AWK131100:AWK131215 BGG131100:BGG131215 BQC131100:BQC131215 BZY131100:BZY131215 CJU131100:CJU131215 CTQ131100:CTQ131215 DDM131100:DDM131215 DNI131100:DNI131215 DXE131100:DXE131215 EHA131100:EHA131215 EQW131100:EQW131215 FAS131100:FAS131215 FKO131100:FKO131215 FUK131100:FUK131215 GEG131100:GEG131215 GOC131100:GOC131215 GXY131100:GXY131215 HHU131100:HHU131215 HRQ131100:HRQ131215 IBM131100:IBM131215 ILI131100:ILI131215 IVE131100:IVE131215 JFA131100:JFA131215 JOW131100:JOW131215 JYS131100:JYS131215 KIO131100:KIO131215 KSK131100:KSK131215 LCG131100:LCG131215 LMC131100:LMC131215 LVY131100:LVY131215 MFU131100:MFU131215 MPQ131100:MPQ131215 MZM131100:MZM131215 NJI131100:NJI131215 NTE131100:NTE131215 ODA131100:ODA131215 OMW131100:OMW131215 OWS131100:OWS131215 PGO131100:PGO131215 PQK131100:PQK131215 QAG131100:QAG131215 QKC131100:QKC131215 QTY131100:QTY131215 RDU131100:RDU131215 RNQ131100:RNQ131215 RXM131100:RXM131215 SHI131100:SHI131215 SRE131100:SRE131215 TBA131100:TBA131215 TKW131100:TKW131215 TUS131100:TUS131215 UEO131100:UEO131215 UOK131100:UOK131215 UYG131100:UYG131215 VIC131100:VIC131215 VRY131100:VRY131215 WBU131100:WBU131215 WLQ131100:WLQ131215 WVM131100:WVM131215 JA196636:JA196751 SW196636:SW196751 ACS196636:ACS196751 AMO196636:AMO196751 AWK196636:AWK196751 BGG196636:BGG196751 BQC196636:BQC196751 BZY196636:BZY196751 CJU196636:CJU196751 CTQ196636:CTQ196751 DDM196636:DDM196751 DNI196636:DNI196751 DXE196636:DXE196751 EHA196636:EHA196751 EQW196636:EQW196751 FAS196636:FAS196751 FKO196636:FKO196751 FUK196636:FUK196751 GEG196636:GEG196751 GOC196636:GOC196751 GXY196636:GXY196751 HHU196636:HHU196751 HRQ196636:HRQ196751 IBM196636:IBM196751 ILI196636:ILI196751 IVE196636:IVE196751 JFA196636:JFA196751 JOW196636:JOW196751 JYS196636:JYS196751 KIO196636:KIO196751 KSK196636:KSK196751 LCG196636:LCG196751 LMC196636:LMC196751 LVY196636:LVY196751 MFU196636:MFU196751 MPQ196636:MPQ196751 MZM196636:MZM196751 NJI196636:NJI196751 NTE196636:NTE196751 ODA196636:ODA196751 OMW196636:OMW196751 OWS196636:OWS196751 PGO196636:PGO196751 PQK196636:PQK196751 QAG196636:QAG196751 QKC196636:QKC196751 QTY196636:QTY196751 RDU196636:RDU196751 RNQ196636:RNQ196751 RXM196636:RXM196751 SHI196636:SHI196751 SRE196636:SRE196751 TBA196636:TBA196751 TKW196636:TKW196751 TUS196636:TUS196751 UEO196636:UEO196751 UOK196636:UOK196751 UYG196636:UYG196751 VIC196636:VIC196751 VRY196636:VRY196751 WBU196636:WBU196751 WLQ196636:WLQ196751 WVM196636:WVM196751 JA262172:JA262287 SW262172:SW262287 ACS262172:ACS262287 AMO262172:AMO262287 AWK262172:AWK262287 BGG262172:BGG262287 BQC262172:BQC262287 BZY262172:BZY262287 CJU262172:CJU262287 CTQ262172:CTQ262287 DDM262172:DDM262287 DNI262172:DNI262287 DXE262172:DXE262287 EHA262172:EHA262287 EQW262172:EQW262287 FAS262172:FAS262287 FKO262172:FKO262287 FUK262172:FUK262287 GEG262172:GEG262287 GOC262172:GOC262287 GXY262172:GXY262287 HHU262172:HHU262287 HRQ262172:HRQ262287 IBM262172:IBM262287 ILI262172:ILI262287 IVE262172:IVE262287 JFA262172:JFA262287 JOW262172:JOW262287 JYS262172:JYS262287 KIO262172:KIO262287 KSK262172:KSK262287 LCG262172:LCG262287 LMC262172:LMC262287 LVY262172:LVY262287 MFU262172:MFU262287 MPQ262172:MPQ262287 MZM262172:MZM262287 NJI262172:NJI262287 NTE262172:NTE262287 ODA262172:ODA262287 OMW262172:OMW262287 OWS262172:OWS262287 PGO262172:PGO262287 PQK262172:PQK262287 QAG262172:QAG262287 QKC262172:QKC262287 QTY262172:QTY262287 RDU262172:RDU262287 RNQ262172:RNQ262287 RXM262172:RXM262287 SHI262172:SHI262287 SRE262172:SRE262287 TBA262172:TBA262287 TKW262172:TKW262287 TUS262172:TUS262287 UEO262172:UEO262287 UOK262172:UOK262287 UYG262172:UYG262287 VIC262172:VIC262287 VRY262172:VRY262287 WBU262172:WBU262287 WLQ262172:WLQ262287 WVM262172:WVM262287 JA327708:JA327823 SW327708:SW327823 ACS327708:ACS327823 AMO327708:AMO327823 AWK327708:AWK327823 BGG327708:BGG327823 BQC327708:BQC327823 BZY327708:BZY327823 CJU327708:CJU327823 CTQ327708:CTQ327823 DDM327708:DDM327823 DNI327708:DNI327823 DXE327708:DXE327823 EHA327708:EHA327823 EQW327708:EQW327823 FAS327708:FAS327823 FKO327708:FKO327823 FUK327708:FUK327823 GEG327708:GEG327823 GOC327708:GOC327823 GXY327708:GXY327823 HHU327708:HHU327823 HRQ327708:HRQ327823 IBM327708:IBM327823 ILI327708:ILI327823 IVE327708:IVE327823 JFA327708:JFA327823 JOW327708:JOW327823 JYS327708:JYS327823 KIO327708:KIO327823 KSK327708:KSK327823 LCG327708:LCG327823 LMC327708:LMC327823 LVY327708:LVY327823 MFU327708:MFU327823 MPQ327708:MPQ327823 MZM327708:MZM327823 NJI327708:NJI327823 NTE327708:NTE327823 ODA327708:ODA327823 OMW327708:OMW327823 OWS327708:OWS327823 PGO327708:PGO327823 PQK327708:PQK327823 QAG327708:QAG327823 QKC327708:QKC327823 QTY327708:QTY327823 RDU327708:RDU327823 RNQ327708:RNQ327823 RXM327708:RXM327823 SHI327708:SHI327823 SRE327708:SRE327823 TBA327708:TBA327823 TKW327708:TKW327823 TUS327708:TUS327823 UEO327708:UEO327823 UOK327708:UOK327823 UYG327708:UYG327823 VIC327708:VIC327823 VRY327708:VRY327823 WBU327708:WBU327823 WLQ327708:WLQ327823 WVM327708:WVM327823 JA393244:JA393359 SW393244:SW393359 ACS393244:ACS393359 AMO393244:AMO393359 AWK393244:AWK393359 BGG393244:BGG393359 BQC393244:BQC393359 BZY393244:BZY393359 CJU393244:CJU393359 CTQ393244:CTQ393359 DDM393244:DDM393359 DNI393244:DNI393359 DXE393244:DXE393359 EHA393244:EHA393359 EQW393244:EQW393359 FAS393244:FAS393359 FKO393244:FKO393359 FUK393244:FUK393359 GEG393244:GEG393359 GOC393244:GOC393359 GXY393244:GXY393359 HHU393244:HHU393359 HRQ393244:HRQ393359 IBM393244:IBM393359 ILI393244:ILI393359 IVE393244:IVE393359 JFA393244:JFA393359 JOW393244:JOW393359 JYS393244:JYS393359 KIO393244:KIO393359 KSK393244:KSK393359 LCG393244:LCG393359 LMC393244:LMC393359 LVY393244:LVY393359 MFU393244:MFU393359 MPQ393244:MPQ393359 MZM393244:MZM393359 NJI393244:NJI393359 NTE393244:NTE393359 ODA393244:ODA393359 OMW393244:OMW393359 OWS393244:OWS393359 PGO393244:PGO393359 PQK393244:PQK393359 QAG393244:QAG393359 QKC393244:QKC393359 QTY393244:QTY393359 RDU393244:RDU393359 RNQ393244:RNQ393359 RXM393244:RXM393359 SHI393244:SHI393359 SRE393244:SRE393359 TBA393244:TBA393359 TKW393244:TKW393359 TUS393244:TUS393359 UEO393244:UEO393359 UOK393244:UOK393359 UYG393244:UYG393359 VIC393244:VIC393359 VRY393244:VRY393359 WBU393244:WBU393359 WLQ393244:WLQ393359 WVM393244:WVM393359 JA458780:JA458895 SW458780:SW458895 ACS458780:ACS458895 AMO458780:AMO458895 AWK458780:AWK458895 BGG458780:BGG458895 BQC458780:BQC458895 BZY458780:BZY458895 CJU458780:CJU458895 CTQ458780:CTQ458895 DDM458780:DDM458895 DNI458780:DNI458895 DXE458780:DXE458895 EHA458780:EHA458895 EQW458780:EQW458895 FAS458780:FAS458895 FKO458780:FKO458895 FUK458780:FUK458895 GEG458780:GEG458895 GOC458780:GOC458895 GXY458780:GXY458895 HHU458780:HHU458895 HRQ458780:HRQ458895 IBM458780:IBM458895 ILI458780:ILI458895 IVE458780:IVE458895 JFA458780:JFA458895 JOW458780:JOW458895 JYS458780:JYS458895 KIO458780:KIO458895 KSK458780:KSK458895 LCG458780:LCG458895 LMC458780:LMC458895 LVY458780:LVY458895 MFU458780:MFU458895 MPQ458780:MPQ458895 MZM458780:MZM458895 NJI458780:NJI458895 NTE458780:NTE458895 ODA458780:ODA458895 OMW458780:OMW458895 OWS458780:OWS458895 PGO458780:PGO458895 PQK458780:PQK458895 QAG458780:QAG458895 QKC458780:QKC458895 QTY458780:QTY458895 RDU458780:RDU458895 RNQ458780:RNQ458895 RXM458780:RXM458895 SHI458780:SHI458895 SRE458780:SRE458895 TBA458780:TBA458895 TKW458780:TKW458895 TUS458780:TUS458895 UEO458780:UEO458895 UOK458780:UOK458895 UYG458780:UYG458895 VIC458780:VIC458895 VRY458780:VRY458895 WBU458780:WBU458895 WLQ458780:WLQ458895 WVM458780:WVM458895 JA524316:JA524431 SW524316:SW524431 ACS524316:ACS524431 AMO524316:AMO524431 AWK524316:AWK524431 BGG524316:BGG524431 BQC524316:BQC524431 BZY524316:BZY524431 CJU524316:CJU524431 CTQ524316:CTQ524431 DDM524316:DDM524431 DNI524316:DNI524431 DXE524316:DXE524431 EHA524316:EHA524431 EQW524316:EQW524431 FAS524316:FAS524431 FKO524316:FKO524431 FUK524316:FUK524431 GEG524316:GEG524431 GOC524316:GOC524431 GXY524316:GXY524431 HHU524316:HHU524431 HRQ524316:HRQ524431 IBM524316:IBM524431 ILI524316:ILI524431 IVE524316:IVE524431 JFA524316:JFA524431 JOW524316:JOW524431 JYS524316:JYS524431 KIO524316:KIO524431 KSK524316:KSK524431 LCG524316:LCG524431 LMC524316:LMC524431 LVY524316:LVY524431 MFU524316:MFU524431 MPQ524316:MPQ524431 MZM524316:MZM524431 NJI524316:NJI524431 NTE524316:NTE524431 ODA524316:ODA524431 OMW524316:OMW524431 OWS524316:OWS524431 PGO524316:PGO524431 PQK524316:PQK524431 QAG524316:QAG524431 QKC524316:QKC524431 QTY524316:QTY524431 RDU524316:RDU524431 RNQ524316:RNQ524431 RXM524316:RXM524431 SHI524316:SHI524431 SRE524316:SRE524431 TBA524316:TBA524431 TKW524316:TKW524431 TUS524316:TUS524431 UEO524316:UEO524431 UOK524316:UOK524431 UYG524316:UYG524431 VIC524316:VIC524431 VRY524316:VRY524431 WBU524316:WBU524431 WLQ524316:WLQ524431 WVM524316:WVM524431 JA589852:JA589967 SW589852:SW589967 ACS589852:ACS589967 AMO589852:AMO589967 AWK589852:AWK589967 BGG589852:BGG589967 BQC589852:BQC589967 BZY589852:BZY589967 CJU589852:CJU589967 CTQ589852:CTQ589967 DDM589852:DDM589967 DNI589852:DNI589967 DXE589852:DXE589967 EHA589852:EHA589967 EQW589852:EQW589967 FAS589852:FAS589967 FKO589852:FKO589967 FUK589852:FUK589967 GEG589852:GEG589967 GOC589852:GOC589967 GXY589852:GXY589967 HHU589852:HHU589967 HRQ589852:HRQ589967 IBM589852:IBM589967 ILI589852:ILI589967 IVE589852:IVE589967 JFA589852:JFA589967 JOW589852:JOW589967 JYS589852:JYS589967 KIO589852:KIO589967 KSK589852:KSK589967 LCG589852:LCG589967 LMC589852:LMC589967 LVY589852:LVY589967 MFU589852:MFU589967 MPQ589852:MPQ589967 MZM589852:MZM589967 NJI589852:NJI589967 NTE589852:NTE589967 ODA589852:ODA589967 OMW589852:OMW589967 OWS589852:OWS589967 PGO589852:PGO589967 PQK589852:PQK589967 QAG589852:QAG589967 QKC589852:QKC589967 QTY589852:QTY589967 RDU589852:RDU589967 RNQ589852:RNQ589967 RXM589852:RXM589967 SHI589852:SHI589967 SRE589852:SRE589967 TBA589852:TBA589967 TKW589852:TKW589967 TUS589852:TUS589967 UEO589852:UEO589967 UOK589852:UOK589967 UYG589852:UYG589967 VIC589852:VIC589967 VRY589852:VRY589967 WBU589852:WBU589967 WLQ589852:WLQ589967 WVM589852:WVM589967 JA655388:JA655503 SW655388:SW655503 ACS655388:ACS655503 AMO655388:AMO655503 AWK655388:AWK655503 BGG655388:BGG655503 BQC655388:BQC655503 BZY655388:BZY655503 CJU655388:CJU655503 CTQ655388:CTQ655503 DDM655388:DDM655503 DNI655388:DNI655503 DXE655388:DXE655503 EHA655388:EHA655503 EQW655388:EQW655503 FAS655388:FAS655503 FKO655388:FKO655503 FUK655388:FUK655503 GEG655388:GEG655503 GOC655388:GOC655503 GXY655388:GXY655503 HHU655388:HHU655503 HRQ655388:HRQ655503 IBM655388:IBM655503 ILI655388:ILI655503 IVE655388:IVE655503 JFA655388:JFA655503 JOW655388:JOW655503 JYS655388:JYS655503 KIO655388:KIO655503 KSK655388:KSK655503 LCG655388:LCG655503 LMC655388:LMC655503 LVY655388:LVY655503 MFU655388:MFU655503 MPQ655388:MPQ655503 MZM655388:MZM655503 NJI655388:NJI655503 NTE655388:NTE655503 ODA655388:ODA655503 OMW655388:OMW655503 OWS655388:OWS655503 PGO655388:PGO655503 PQK655388:PQK655503 QAG655388:QAG655503 QKC655388:QKC655503 QTY655388:QTY655503 RDU655388:RDU655503 RNQ655388:RNQ655503 RXM655388:RXM655503 SHI655388:SHI655503 SRE655388:SRE655503 TBA655388:TBA655503 TKW655388:TKW655503 TUS655388:TUS655503 UEO655388:UEO655503 UOK655388:UOK655503 UYG655388:UYG655503 VIC655388:VIC655503 VRY655388:VRY655503 WBU655388:WBU655503 WLQ655388:WLQ655503 WVM655388:WVM655503 JA720924:JA721039 SW720924:SW721039 ACS720924:ACS721039 AMO720924:AMO721039 AWK720924:AWK721039 BGG720924:BGG721039 BQC720924:BQC721039 BZY720924:BZY721039 CJU720924:CJU721039 CTQ720924:CTQ721039 DDM720924:DDM721039 DNI720924:DNI721039 DXE720924:DXE721039 EHA720924:EHA721039 EQW720924:EQW721039 FAS720924:FAS721039 FKO720924:FKO721039 FUK720924:FUK721039 GEG720924:GEG721039 GOC720924:GOC721039 GXY720924:GXY721039 HHU720924:HHU721039 HRQ720924:HRQ721039 IBM720924:IBM721039 ILI720924:ILI721039 IVE720924:IVE721039 JFA720924:JFA721039 JOW720924:JOW721039 JYS720924:JYS721039 KIO720924:KIO721039 KSK720924:KSK721039 LCG720924:LCG721039 LMC720924:LMC721039 LVY720924:LVY721039 MFU720924:MFU721039 MPQ720924:MPQ721039 MZM720924:MZM721039 NJI720924:NJI721039 NTE720924:NTE721039 ODA720924:ODA721039 OMW720924:OMW721039 OWS720924:OWS721039 PGO720924:PGO721039 PQK720924:PQK721039 QAG720924:QAG721039 QKC720924:QKC721039 QTY720924:QTY721039 RDU720924:RDU721039 RNQ720924:RNQ721039 RXM720924:RXM721039 SHI720924:SHI721039 SRE720924:SRE721039 TBA720924:TBA721039 TKW720924:TKW721039 TUS720924:TUS721039 UEO720924:UEO721039 UOK720924:UOK721039 UYG720924:UYG721039 VIC720924:VIC721039 VRY720924:VRY721039 WBU720924:WBU721039 WLQ720924:WLQ721039 WVM720924:WVM721039 JA786460:JA786575 SW786460:SW786575 ACS786460:ACS786575 AMO786460:AMO786575 AWK786460:AWK786575 BGG786460:BGG786575 BQC786460:BQC786575 BZY786460:BZY786575 CJU786460:CJU786575 CTQ786460:CTQ786575 DDM786460:DDM786575 DNI786460:DNI786575 DXE786460:DXE786575 EHA786460:EHA786575 EQW786460:EQW786575 FAS786460:FAS786575 FKO786460:FKO786575 FUK786460:FUK786575 GEG786460:GEG786575 GOC786460:GOC786575 GXY786460:GXY786575 HHU786460:HHU786575 HRQ786460:HRQ786575 IBM786460:IBM786575 ILI786460:ILI786575 IVE786460:IVE786575 JFA786460:JFA786575 JOW786460:JOW786575 JYS786460:JYS786575 KIO786460:KIO786575 KSK786460:KSK786575 LCG786460:LCG786575 LMC786460:LMC786575 LVY786460:LVY786575 MFU786460:MFU786575 MPQ786460:MPQ786575 MZM786460:MZM786575 NJI786460:NJI786575 NTE786460:NTE786575 ODA786460:ODA786575 OMW786460:OMW786575 OWS786460:OWS786575 PGO786460:PGO786575 PQK786460:PQK786575 QAG786460:QAG786575 QKC786460:QKC786575 QTY786460:QTY786575 RDU786460:RDU786575 RNQ786460:RNQ786575 RXM786460:RXM786575 SHI786460:SHI786575 SRE786460:SRE786575 TBA786460:TBA786575 TKW786460:TKW786575 TUS786460:TUS786575 UEO786460:UEO786575 UOK786460:UOK786575 UYG786460:UYG786575 VIC786460:VIC786575 VRY786460:VRY786575 WBU786460:WBU786575 WLQ786460:WLQ786575 WVM786460:WVM786575 JA851996:JA852111 SW851996:SW852111 ACS851996:ACS852111 AMO851996:AMO852111 AWK851996:AWK852111 BGG851996:BGG852111 BQC851996:BQC852111 BZY851996:BZY852111 CJU851996:CJU852111 CTQ851996:CTQ852111 DDM851996:DDM852111 DNI851996:DNI852111 DXE851996:DXE852111 EHA851996:EHA852111 EQW851996:EQW852111 FAS851996:FAS852111 FKO851996:FKO852111 FUK851996:FUK852111 GEG851996:GEG852111 GOC851996:GOC852111 GXY851996:GXY852111 HHU851996:HHU852111 HRQ851996:HRQ852111 IBM851996:IBM852111 ILI851996:ILI852111 IVE851996:IVE852111 JFA851996:JFA852111 JOW851996:JOW852111 JYS851996:JYS852111 KIO851996:KIO852111 KSK851996:KSK852111 LCG851996:LCG852111 LMC851996:LMC852111 LVY851996:LVY852111 MFU851996:MFU852111 MPQ851996:MPQ852111 MZM851996:MZM852111 NJI851996:NJI852111 NTE851996:NTE852111 ODA851996:ODA852111 OMW851996:OMW852111 OWS851996:OWS852111 PGO851996:PGO852111 PQK851996:PQK852111 QAG851996:QAG852111 QKC851996:QKC852111 QTY851996:QTY852111 RDU851996:RDU852111 RNQ851996:RNQ852111 RXM851996:RXM852111 SHI851996:SHI852111 SRE851996:SRE852111 TBA851996:TBA852111 TKW851996:TKW852111 TUS851996:TUS852111 UEO851996:UEO852111 UOK851996:UOK852111 UYG851996:UYG852111 VIC851996:VIC852111 VRY851996:VRY852111 WBU851996:WBU852111 WLQ851996:WLQ852111 WVM851996:WVM852111 JA917532:JA917647 SW917532:SW917647 ACS917532:ACS917647 AMO917532:AMO917647 AWK917532:AWK917647 BGG917532:BGG917647 BQC917532:BQC917647 BZY917532:BZY917647 CJU917532:CJU917647 CTQ917532:CTQ917647 DDM917532:DDM917647 DNI917532:DNI917647 DXE917532:DXE917647 EHA917532:EHA917647 EQW917532:EQW917647 FAS917532:FAS917647 FKO917532:FKO917647 FUK917532:FUK917647 GEG917532:GEG917647 GOC917532:GOC917647 GXY917532:GXY917647 HHU917532:HHU917647 HRQ917532:HRQ917647 IBM917532:IBM917647 ILI917532:ILI917647 IVE917532:IVE917647 JFA917532:JFA917647 JOW917532:JOW917647 JYS917532:JYS917647 KIO917532:KIO917647 KSK917532:KSK917647 LCG917532:LCG917647 LMC917532:LMC917647 LVY917532:LVY917647 MFU917532:MFU917647 MPQ917532:MPQ917647 MZM917532:MZM917647 NJI917532:NJI917647 NTE917532:NTE917647 ODA917532:ODA917647 OMW917532:OMW917647 OWS917532:OWS917647 PGO917532:PGO917647 PQK917532:PQK917647 QAG917532:QAG917647 QKC917532:QKC917647 QTY917532:QTY917647 RDU917532:RDU917647 RNQ917532:RNQ917647 RXM917532:RXM917647 SHI917532:SHI917647 SRE917532:SRE917647 TBA917532:TBA917647 TKW917532:TKW917647 TUS917532:TUS917647 UEO917532:UEO917647 UOK917532:UOK917647 UYG917532:UYG917647 VIC917532:VIC917647 VRY917532:VRY917647 WBU917532:WBU917647 WLQ917532:WLQ917647 WVM917532:WVM917647 JA983068:JA983183 SW983068:SW983183 ACS983068:ACS983183 AMO983068:AMO983183 AWK983068:AWK983183 BGG983068:BGG983183 BQC983068:BQC983183 BZY983068:BZY983183 CJU983068:CJU983183 CTQ983068:CTQ983183 DDM983068:DDM983183 DNI983068:DNI983183 DXE983068:DXE983183 EHA983068:EHA983183 EQW983068:EQW983183 FAS983068:FAS983183 FKO983068:FKO983183 FUK983068:FUK983183 GEG983068:GEG983183 GOC983068:GOC983183 GXY983068:GXY983183 HHU983068:HHU983183 HRQ983068:HRQ983183 IBM983068:IBM983183 ILI983068:ILI983183 IVE983068:IVE983183 JFA983068:JFA983183 JOW983068:JOW983183 JYS983068:JYS983183 KIO983068:KIO983183 KSK983068:KSK983183 LCG983068:LCG983183 LMC983068:LMC983183 LVY983068:LVY983183 MFU983068:MFU983183 MPQ983068:MPQ983183 MZM983068:MZM983183 NJI983068:NJI983183 NTE983068:NTE983183 ODA983068:ODA983183 OMW983068:OMW983183 OWS983068:OWS983183 PGO983068:PGO983183 PQK983068:PQK983183 QAG983068:QAG983183 QKC983068:QKC983183 QTY983068:QTY983183 RDU983068:RDU983183 RNQ983068:RNQ983183 RXM983068:RXM983183 SHI983068:SHI983183 SRE983068:SRE983183 TBA983068:TBA983183 TKW983068:TKW983183 TUS983068:TUS983183 UEO983068:UEO983183 UOK983068:UOK983183 UYG983068:UYG983183 VIC983068:VIC983183 VRY983068:VRY983183 WBU983068:WBU983183 WLQ983068:WLQ983183 WVM983068:WVM983183 JA388:JA506 SW388:SW506 ACS388:ACS506 AMO388:AMO506 AWK388:AWK506 BGG388:BGG506 BQC388:BQC506 BZY388:BZY506 CJU388:CJU506 CTQ388:CTQ506 DDM388:DDM506 DNI388:DNI506 DXE388:DXE506 EHA388:EHA506 EQW388:EQW506 FAS388:FAS506 FKO388:FKO506 FUK388:FUK506 GEG388:GEG506 GOC388:GOC506 GXY388:GXY506 HHU388:HHU506 HRQ388:HRQ506 IBM388:IBM506 ILI388:ILI506 IVE388:IVE506 JFA388:JFA506 JOW388:JOW506 JYS388:JYS506 KIO388:KIO506 KSK388:KSK506 LCG388:LCG506 LMC388:LMC506 LVY388:LVY506 MFU388:MFU506 MPQ388:MPQ506 MZM388:MZM506 NJI388:NJI506 NTE388:NTE506 ODA388:ODA506 OMW388:OMW506 OWS388:OWS506 PGO388:PGO506 PQK388:PQK506 QAG388:QAG506 QKC388:QKC506 QTY388:QTY506 RDU388:RDU506 RNQ388:RNQ506 RXM388:RXM506 SHI388:SHI506 SRE388:SRE506 TBA388:TBA506 TKW388:TKW506 TUS388:TUS506 UEO388:UEO506 UOK388:UOK506 UYG388:UYG506 VIC388:VIC506 VRY388:VRY506 WBU388:WBU506 WLQ388:WLQ506 WVM388:WVM506 JA65924:JA66042 SW65924:SW66042 ACS65924:ACS66042 AMO65924:AMO66042 AWK65924:AWK66042 BGG65924:BGG66042 BQC65924:BQC66042 BZY65924:BZY66042 CJU65924:CJU66042 CTQ65924:CTQ66042 DDM65924:DDM66042 DNI65924:DNI66042 DXE65924:DXE66042 EHA65924:EHA66042 EQW65924:EQW66042 FAS65924:FAS66042 FKO65924:FKO66042 FUK65924:FUK66042 GEG65924:GEG66042 GOC65924:GOC66042 GXY65924:GXY66042 HHU65924:HHU66042 HRQ65924:HRQ66042 IBM65924:IBM66042 ILI65924:ILI66042 IVE65924:IVE66042 JFA65924:JFA66042 JOW65924:JOW66042 JYS65924:JYS66042 KIO65924:KIO66042 KSK65924:KSK66042 LCG65924:LCG66042 LMC65924:LMC66042 LVY65924:LVY66042 MFU65924:MFU66042 MPQ65924:MPQ66042 MZM65924:MZM66042 NJI65924:NJI66042 NTE65924:NTE66042 ODA65924:ODA66042 OMW65924:OMW66042 OWS65924:OWS66042 PGO65924:PGO66042 PQK65924:PQK66042 QAG65924:QAG66042 QKC65924:QKC66042 QTY65924:QTY66042 RDU65924:RDU66042 RNQ65924:RNQ66042 RXM65924:RXM66042 SHI65924:SHI66042 SRE65924:SRE66042 TBA65924:TBA66042 TKW65924:TKW66042 TUS65924:TUS66042 UEO65924:UEO66042 UOK65924:UOK66042 UYG65924:UYG66042 VIC65924:VIC66042 VRY65924:VRY66042 WBU65924:WBU66042 WLQ65924:WLQ66042 WVM65924:WVM66042 JA131460:JA131578 SW131460:SW131578 ACS131460:ACS131578 AMO131460:AMO131578 AWK131460:AWK131578 BGG131460:BGG131578 BQC131460:BQC131578 BZY131460:BZY131578 CJU131460:CJU131578 CTQ131460:CTQ131578 DDM131460:DDM131578 DNI131460:DNI131578 DXE131460:DXE131578 EHA131460:EHA131578 EQW131460:EQW131578 FAS131460:FAS131578 FKO131460:FKO131578 FUK131460:FUK131578 GEG131460:GEG131578 GOC131460:GOC131578 GXY131460:GXY131578 HHU131460:HHU131578 HRQ131460:HRQ131578 IBM131460:IBM131578 ILI131460:ILI131578 IVE131460:IVE131578 JFA131460:JFA131578 JOW131460:JOW131578 JYS131460:JYS131578 KIO131460:KIO131578 KSK131460:KSK131578 LCG131460:LCG131578 LMC131460:LMC131578 LVY131460:LVY131578 MFU131460:MFU131578 MPQ131460:MPQ131578 MZM131460:MZM131578 NJI131460:NJI131578 NTE131460:NTE131578 ODA131460:ODA131578 OMW131460:OMW131578 OWS131460:OWS131578 PGO131460:PGO131578 PQK131460:PQK131578 QAG131460:QAG131578 QKC131460:QKC131578 QTY131460:QTY131578 RDU131460:RDU131578 RNQ131460:RNQ131578 RXM131460:RXM131578 SHI131460:SHI131578 SRE131460:SRE131578 TBA131460:TBA131578 TKW131460:TKW131578 TUS131460:TUS131578 UEO131460:UEO131578 UOK131460:UOK131578 UYG131460:UYG131578 VIC131460:VIC131578 VRY131460:VRY131578 WBU131460:WBU131578 WLQ131460:WLQ131578 WVM131460:WVM131578 JA196996:JA197114 SW196996:SW197114 ACS196996:ACS197114 AMO196996:AMO197114 AWK196996:AWK197114 BGG196996:BGG197114 BQC196996:BQC197114 BZY196996:BZY197114 CJU196996:CJU197114 CTQ196996:CTQ197114 DDM196996:DDM197114 DNI196996:DNI197114 DXE196996:DXE197114 EHA196996:EHA197114 EQW196996:EQW197114 FAS196996:FAS197114 FKO196996:FKO197114 FUK196996:FUK197114 GEG196996:GEG197114 GOC196996:GOC197114 GXY196996:GXY197114 HHU196996:HHU197114 HRQ196996:HRQ197114 IBM196996:IBM197114 ILI196996:ILI197114 IVE196996:IVE197114 JFA196996:JFA197114 JOW196996:JOW197114 JYS196996:JYS197114 KIO196996:KIO197114 KSK196996:KSK197114 LCG196996:LCG197114 LMC196996:LMC197114 LVY196996:LVY197114 MFU196996:MFU197114 MPQ196996:MPQ197114 MZM196996:MZM197114 NJI196996:NJI197114 NTE196996:NTE197114 ODA196996:ODA197114 OMW196996:OMW197114 OWS196996:OWS197114 PGO196996:PGO197114 PQK196996:PQK197114 QAG196996:QAG197114 QKC196996:QKC197114 QTY196996:QTY197114 RDU196996:RDU197114 RNQ196996:RNQ197114 RXM196996:RXM197114 SHI196996:SHI197114 SRE196996:SRE197114 TBA196996:TBA197114 TKW196996:TKW197114 TUS196996:TUS197114 UEO196996:UEO197114 UOK196996:UOK197114 UYG196996:UYG197114 VIC196996:VIC197114 VRY196996:VRY197114 WBU196996:WBU197114 WLQ196996:WLQ197114 WVM196996:WVM197114 JA262532:JA262650 SW262532:SW262650 ACS262532:ACS262650 AMO262532:AMO262650 AWK262532:AWK262650 BGG262532:BGG262650 BQC262532:BQC262650 BZY262532:BZY262650 CJU262532:CJU262650 CTQ262532:CTQ262650 DDM262532:DDM262650 DNI262532:DNI262650 DXE262532:DXE262650 EHA262532:EHA262650 EQW262532:EQW262650 FAS262532:FAS262650 FKO262532:FKO262650 FUK262532:FUK262650 GEG262532:GEG262650 GOC262532:GOC262650 GXY262532:GXY262650 HHU262532:HHU262650 HRQ262532:HRQ262650 IBM262532:IBM262650 ILI262532:ILI262650 IVE262532:IVE262650 JFA262532:JFA262650 JOW262532:JOW262650 JYS262532:JYS262650 KIO262532:KIO262650 KSK262532:KSK262650 LCG262532:LCG262650 LMC262532:LMC262650 LVY262532:LVY262650 MFU262532:MFU262650 MPQ262532:MPQ262650 MZM262532:MZM262650 NJI262532:NJI262650 NTE262532:NTE262650 ODA262532:ODA262650 OMW262532:OMW262650 OWS262532:OWS262650 PGO262532:PGO262650 PQK262532:PQK262650 QAG262532:QAG262650 QKC262532:QKC262650 QTY262532:QTY262650 RDU262532:RDU262650 RNQ262532:RNQ262650 RXM262532:RXM262650 SHI262532:SHI262650 SRE262532:SRE262650 TBA262532:TBA262650 TKW262532:TKW262650 TUS262532:TUS262650 UEO262532:UEO262650 UOK262532:UOK262650 UYG262532:UYG262650 VIC262532:VIC262650 VRY262532:VRY262650 WBU262532:WBU262650 WLQ262532:WLQ262650 WVM262532:WVM262650 JA328068:JA328186 SW328068:SW328186 ACS328068:ACS328186 AMO328068:AMO328186 AWK328068:AWK328186 BGG328068:BGG328186 BQC328068:BQC328186 BZY328068:BZY328186 CJU328068:CJU328186 CTQ328068:CTQ328186 DDM328068:DDM328186 DNI328068:DNI328186 DXE328068:DXE328186 EHA328068:EHA328186 EQW328068:EQW328186 FAS328068:FAS328186 FKO328068:FKO328186 FUK328068:FUK328186 GEG328068:GEG328186 GOC328068:GOC328186 GXY328068:GXY328186 HHU328068:HHU328186 HRQ328068:HRQ328186 IBM328068:IBM328186 ILI328068:ILI328186 IVE328068:IVE328186 JFA328068:JFA328186 JOW328068:JOW328186 JYS328068:JYS328186 KIO328068:KIO328186 KSK328068:KSK328186 LCG328068:LCG328186 LMC328068:LMC328186 LVY328068:LVY328186 MFU328068:MFU328186 MPQ328068:MPQ328186 MZM328068:MZM328186 NJI328068:NJI328186 NTE328068:NTE328186 ODA328068:ODA328186 OMW328068:OMW328186 OWS328068:OWS328186 PGO328068:PGO328186 PQK328068:PQK328186 QAG328068:QAG328186 QKC328068:QKC328186 QTY328068:QTY328186 RDU328068:RDU328186 RNQ328068:RNQ328186 RXM328068:RXM328186 SHI328068:SHI328186 SRE328068:SRE328186 TBA328068:TBA328186 TKW328068:TKW328186 TUS328068:TUS328186 UEO328068:UEO328186 UOK328068:UOK328186 UYG328068:UYG328186 VIC328068:VIC328186 VRY328068:VRY328186 WBU328068:WBU328186 WLQ328068:WLQ328186 WVM328068:WVM328186 JA393604:JA393722 SW393604:SW393722 ACS393604:ACS393722 AMO393604:AMO393722 AWK393604:AWK393722 BGG393604:BGG393722 BQC393604:BQC393722 BZY393604:BZY393722 CJU393604:CJU393722 CTQ393604:CTQ393722 DDM393604:DDM393722 DNI393604:DNI393722 DXE393604:DXE393722 EHA393604:EHA393722 EQW393604:EQW393722 FAS393604:FAS393722 FKO393604:FKO393722 FUK393604:FUK393722 GEG393604:GEG393722 GOC393604:GOC393722 GXY393604:GXY393722 HHU393604:HHU393722 HRQ393604:HRQ393722 IBM393604:IBM393722 ILI393604:ILI393722 IVE393604:IVE393722 JFA393604:JFA393722 JOW393604:JOW393722 JYS393604:JYS393722 KIO393604:KIO393722 KSK393604:KSK393722 LCG393604:LCG393722 LMC393604:LMC393722 LVY393604:LVY393722 MFU393604:MFU393722 MPQ393604:MPQ393722 MZM393604:MZM393722 NJI393604:NJI393722 NTE393604:NTE393722 ODA393604:ODA393722 OMW393604:OMW393722 OWS393604:OWS393722 PGO393604:PGO393722 PQK393604:PQK393722 QAG393604:QAG393722 QKC393604:QKC393722 QTY393604:QTY393722 RDU393604:RDU393722 RNQ393604:RNQ393722 RXM393604:RXM393722 SHI393604:SHI393722 SRE393604:SRE393722 TBA393604:TBA393722 TKW393604:TKW393722 TUS393604:TUS393722 UEO393604:UEO393722 UOK393604:UOK393722 UYG393604:UYG393722 VIC393604:VIC393722 VRY393604:VRY393722 WBU393604:WBU393722 WLQ393604:WLQ393722 WVM393604:WVM393722 JA459140:JA459258 SW459140:SW459258 ACS459140:ACS459258 AMO459140:AMO459258 AWK459140:AWK459258 BGG459140:BGG459258 BQC459140:BQC459258 BZY459140:BZY459258 CJU459140:CJU459258 CTQ459140:CTQ459258 DDM459140:DDM459258 DNI459140:DNI459258 DXE459140:DXE459258 EHA459140:EHA459258 EQW459140:EQW459258 FAS459140:FAS459258 FKO459140:FKO459258 FUK459140:FUK459258 GEG459140:GEG459258 GOC459140:GOC459258 GXY459140:GXY459258 HHU459140:HHU459258 HRQ459140:HRQ459258 IBM459140:IBM459258 ILI459140:ILI459258 IVE459140:IVE459258 JFA459140:JFA459258 JOW459140:JOW459258 JYS459140:JYS459258 KIO459140:KIO459258 KSK459140:KSK459258 LCG459140:LCG459258 LMC459140:LMC459258 LVY459140:LVY459258 MFU459140:MFU459258 MPQ459140:MPQ459258 MZM459140:MZM459258 NJI459140:NJI459258 NTE459140:NTE459258 ODA459140:ODA459258 OMW459140:OMW459258 OWS459140:OWS459258 PGO459140:PGO459258 PQK459140:PQK459258 QAG459140:QAG459258 QKC459140:QKC459258 QTY459140:QTY459258 RDU459140:RDU459258 RNQ459140:RNQ459258 RXM459140:RXM459258 SHI459140:SHI459258 SRE459140:SRE459258 TBA459140:TBA459258 TKW459140:TKW459258 TUS459140:TUS459258 UEO459140:UEO459258 UOK459140:UOK459258 UYG459140:UYG459258 VIC459140:VIC459258 VRY459140:VRY459258 WBU459140:WBU459258 WLQ459140:WLQ459258 WVM459140:WVM459258 JA524676:JA524794 SW524676:SW524794 ACS524676:ACS524794 AMO524676:AMO524794 AWK524676:AWK524794 BGG524676:BGG524794 BQC524676:BQC524794 BZY524676:BZY524794 CJU524676:CJU524794 CTQ524676:CTQ524794 DDM524676:DDM524794 DNI524676:DNI524794 DXE524676:DXE524794 EHA524676:EHA524794 EQW524676:EQW524794 FAS524676:FAS524794 FKO524676:FKO524794 FUK524676:FUK524794 GEG524676:GEG524794 GOC524676:GOC524794 GXY524676:GXY524794 HHU524676:HHU524794 HRQ524676:HRQ524794 IBM524676:IBM524794 ILI524676:ILI524794 IVE524676:IVE524794 JFA524676:JFA524794 JOW524676:JOW524794 JYS524676:JYS524794 KIO524676:KIO524794 KSK524676:KSK524794 LCG524676:LCG524794 LMC524676:LMC524794 LVY524676:LVY524794 MFU524676:MFU524794 MPQ524676:MPQ524794 MZM524676:MZM524794 NJI524676:NJI524794 NTE524676:NTE524794 ODA524676:ODA524794 OMW524676:OMW524794 OWS524676:OWS524794 PGO524676:PGO524794 PQK524676:PQK524794 QAG524676:QAG524794 QKC524676:QKC524794 QTY524676:QTY524794 RDU524676:RDU524794 RNQ524676:RNQ524794 RXM524676:RXM524794 SHI524676:SHI524794 SRE524676:SRE524794 TBA524676:TBA524794 TKW524676:TKW524794 TUS524676:TUS524794 UEO524676:UEO524794 UOK524676:UOK524794 UYG524676:UYG524794 VIC524676:VIC524794 VRY524676:VRY524794 WBU524676:WBU524794 WLQ524676:WLQ524794 WVM524676:WVM524794 JA590212:JA590330 SW590212:SW590330 ACS590212:ACS590330 AMO590212:AMO590330 AWK590212:AWK590330 BGG590212:BGG590330 BQC590212:BQC590330 BZY590212:BZY590330 CJU590212:CJU590330 CTQ590212:CTQ590330 DDM590212:DDM590330 DNI590212:DNI590330 DXE590212:DXE590330 EHA590212:EHA590330 EQW590212:EQW590330 FAS590212:FAS590330 FKO590212:FKO590330 FUK590212:FUK590330 GEG590212:GEG590330 GOC590212:GOC590330 GXY590212:GXY590330 HHU590212:HHU590330 HRQ590212:HRQ590330 IBM590212:IBM590330 ILI590212:ILI590330 IVE590212:IVE590330 JFA590212:JFA590330 JOW590212:JOW590330 JYS590212:JYS590330 KIO590212:KIO590330 KSK590212:KSK590330 LCG590212:LCG590330 LMC590212:LMC590330 LVY590212:LVY590330 MFU590212:MFU590330 MPQ590212:MPQ590330 MZM590212:MZM590330 NJI590212:NJI590330 NTE590212:NTE590330 ODA590212:ODA590330 OMW590212:OMW590330 OWS590212:OWS590330 PGO590212:PGO590330 PQK590212:PQK590330 QAG590212:QAG590330 QKC590212:QKC590330 QTY590212:QTY590330 RDU590212:RDU590330 RNQ590212:RNQ590330 RXM590212:RXM590330 SHI590212:SHI590330 SRE590212:SRE590330 TBA590212:TBA590330 TKW590212:TKW590330 TUS590212:TUS590330 UEO590212:UEO590330 UOK590212:UOK590330 UYG590212:UYG590330 VIC590212:VIC590330 VRY590212:VRY590330 WBU590212:WBU590330 WLQ590212:WLQ590330 WVM590212:WVM590330 JA655748:JA655866 SW655748:SW655866 ACS655748:ACS655866 AMO655748:AMO655866 AWK655748:AWK655866 BGG655748:BGG655866 BQC655748:BQC655866 BZY655748:BZY655866 CJU655748:CJU655866 CTQ655748:CTQ655866 DDM655748:DDM655866 DNI655748:DNI655866 DXE655748:DXE655866 EHA655748:EHA655866 EQW655748:EQW655866 FAS655748:FAS655866 FKO655748:FKO655866 FUK655748:FUK655866 GEG655748:GEG655866 GOC655748:GOC655866 GXY655748:GXY655866 HHU655748:HHU655866 HRQ655748:HRQ655866 IBM655748:IBM655866 ILI655748:ILI655866 IVE655748:IVE655866 JFA655748:JFA655866 JOW655748:JOW655866 JYS655748:JYS655866 KIO655748:KIO655866 KSK655748:KSK655866 LCG655748:LCG655866 LMC655748:LMC655866 LVY655748:LVY655866 MFU655748:MFU655866 MPQ655748:MPQ655866 MZM655748:MZM655866 NJI655748:NJI655866 NTE655748:NTE655866 ODA655748:ODA655866 OMW655748:OMW655866 OWS655748:OWS655866 PGO655748:PGO655866 PQK655748:PQK655866 QAG655748:QAG655866 QKC655748:QKC655866 QTY655748:QTY655866 RDU655748:RDU655866 RNQ655748:RNQ655866 RXM655748:RXM655866 SHI655748:SHI655866 SRE655748:SRE655866 TBA655748:TBA655866 TKW655748:TKW655866 TUS655748:TUS655866 UEO655748:UEO655866 UOK655748:UOK655866 UYG655748:UYG655866 VIC655748:VIC655866 VRY655748:VRY655866 WBU655748:WBU655866 WLQ655748:WLQ655866 WVM655748:WVM655866 JA721284:JA721402 SW721284:SW721402 ACS721284:ACS721402 AMO721284:AMO721402 AWK721284:AWK721402 BGG721284:BGG721402 BQC721284:BQC721402 BZY721284:BZY721402 CJU721284:CJU721402 CTQ721284:CTQ721402 DDM721284:DDM721402 DNI721284:DNI721402 DXE721284:DXE721402 EHA721284:EHA721402 EQW721284:EQW721402 FAS721284:FAS721402 FKO721284:FKO721402 FUK721284:FUK721402 GEG721284:GEG721402 GOC721284:GOC721402 GXY721284:GXY721402 HHU721284:HHU721402 HRQ721284:HRQ721402 IBM721284:IBM721402 ILI721284:ILI721402 IVE721284:IVE721402 JFA721284:JFA721402 JOW721284:JOW721402 JYS721284:JYS721402 KIO721284:KIO721402 KSK721284:KSK721402 LCG721284:LCG721402 LMC721284:LMC721402 LVY721284:LVY721402 MFU721284:MFU721402 MPQ721284:MPQ721402 MZM721284:MZM721402 NJI721284:NJI721402 NTE721284:NTE721402 ODA721284:ODA721402 OMW721284:OMW721402 OWS721284:OWS721402 PGO721284:PGO721402 PQK721284:PQK721402 QAG721284:QAG721402 QKC721284:QKC721402 QTY721284:QTY721402 RDU721284:RDU721402 RNQ721284:RNQ721402 RXM721284:RXM721402 SHI721284:SHI721402 SRE721284:SRE721402 TBA721284:TBA721402 TKW721284:TKW721402 TUS721284:TUS721402 UEO721284:UEO721402 UOK721284:UOK721402 UYG721284:UYG721402 VIC721284:VIC721402 VRY721284:VRY721402 WBU721284:WBU721402 WLQ721284:WLQ721402 WVM721284:WVM721402 JA786820:JA786938 SW786820:SW786938 ACS786820:ACS786938 AMO786820:AMO786938 AWK786820:AWK786938 BGG786820:BGG786938 BQC786820:BQC786938 BZY786820:BZY786938 CJU786820:CJU786938 CTQ786820:CTQ786938 DDM786820:DDM786938 DNI786820:DNI786938 DXE786820:DXE786938 EHA786820:EHA786938 EQW786820:EQW786938 FAS786820:FAS786938 FKO786820:FKO786938 FUK786820:FUK786938 GEG786820:GEG786938 GOC786820:GOC786938 GXY786820:GXY786938 HHU786820:HHU786938 HRQ786820:HRQ786938 IBM786820:IBM786938 ILI786820:ILI786938 IVE786820:IVE786938 JFA786820:JFA786938 JOW786820:JOW786938 JYS786820:JYS786938 KIO786820:KIO786938 KSK786820:KSK786938 LCG786820:LCG786938 LMC786820:LMC786938 LVY786820:LVY786938 MFU786820:MFU786938 MPQ786820:MPQ786938 MZM786820:MZM786938 NJI786820:NJI786938 NTE786820:NTE786938 ODA786820:ODA786938 OMW786820:OMW786938 OWS786820:OWS786938 PGO786820:PGO786938 PQK786820:PQK786938 QAG786820:QAG786938 QKC786820:QKC786938 QTY786820:QTY786938 RDU786820:RDU786938 RNQ786820:RNQ786938 RXM786820:RXM786938 SHI786820:SHI786938 SRE786820:SRE786938 TBA786820:TBA786938 TKW786820:TKW786938 TUS786820:TUS786938 UEO786820:UEO786938 UOK786820:UOK786938 UYG786820:UYG786938 VIC786820:VIC786938 VRY786820:VRY786938 WBU786820:WBU786938 WLQ786820:WLQ786938 WVM786820:WVM786938 JA852356:JA852474 SW852356:SW852474 ACS852356:ACS852474 AMO852356:AMO852474 AWK852356:AWK852474 BGG852356:BGG852474 BQC852356:BQC852474 BZY852356:BZY852474 CJU852356:CJU852474 CTQ852356:CTQ852474 DDM852356:DDM852474 DNI852356:DNI852474 DXE852356:DXE852474 EHA852356:EHA852474 EQW852356:EQW852474 FAS852356:FAS852474 FKO852356:FKO852474 FUK852356:FUK852474 GEG852356:GEG852474 GOC852356:GOC852474 GXY852356:GXY852474 HHU852356:HHU852474 HRQ852356:HRQ852474 IBM852356:IBM852474 ILI852356:ILI852474 IVE852356:IVE852474 JFA852356:JFA852474 JOW852356:JOW852474 JYS852356:JYS852474 KIO852356:KIO852474 KSK852356:KSK852474 LCG852356:LCG852474 LMC852356:LMC852474 LVY852356:LVY852474 MFU852356:MFU852474 MPQ852356:MPQ852474 MZM852356:MZM852474 NJI852356:NJI852474 NTE852356:NTE852474 ODA852356:ODA852474 OMW852356:OMW852474 OWS852356:OWS852474 PGO852356:PGO852474 PQK852356:PQK852474 QAG852356:QAG852474 QKC852356:QKC852474 QTY852356:QTY852474 RDU852356:RDU852474 RNQ852356:RNQ852474 RXM852356:RXM852474 SHI852356:SHI852474 SRE852356:SRE852474 TBA852356:TBA852474 TKW852356:TKW852474 TUS852356:TUS852474 UEO852356:UEO852474 UOK852356:UOK852474 UYG852356:UYG852474 VIC852356:VIC852474 VRY852356:VRY852474 WBU852356:WBU852474 WLQ852356:WLQ852474 WVM852356:WVM852474 JA917892:JA918010 SW917892:SW918010 ACS917892:ACS918010 AMO917892:AMO918010 AWK917892:AWK918010 BGG917892:BGG918010 BQC917892:BQC918010 BZY917892:BZY918010 CJU917892:CJU918010 CTQ917892:CTQ918010 DDM917892:DDM918010 DNI917892:DNI918010 DXE917892:DXE918010 EHA917892:EHA918010 EQW917892:EQW918010 FAS917892:FAS918010 FKO917892:FKO918010 FUK917892:FUK918010 GEG917892:GEG918010 GOC917892:GOC918010 GXY917892:GXY918010 HHU917892:HHU918010 HRQ917892:HRQ918010 IBM917892:IBM918010 ILI917892:ILI918010 IVE917892:IVE918010 JFA917892:JFA918010 JOW917892:JOW918010 JYS917892:JYS918010 KIO917892:KIO918010 KSK917892:KSK918010 LCG917892:LCG918010 LMC917892:LMC918010 LVY917892:LVY918010 MFU917892:MFU918010 MPQ917892:MPQ918010 MZM917892:MZM918010 NJI917892:NJI918010 NTE917892:NTE918010 ODA917892:ODA918010 OMW917892:OMW918010 OWS917892:OWS918010 PGO917892:PGO918010 PQK917892:PQK918010 QAG917892:QAG918010 QKC917892:QKC918010 QTY917892:QTY918010 RDU917892:RDU918010 RNQ917892:RNQ918010 RXM917892:RXM918010 SHI917892:SHI918010 SRE917892:SRE918010 TBA917892:TBA918010 TKW917892:TKW918010 TUS917892:TUS918010 UEO917892:UEO918010 UOK917892:UOK918010 UYG917892:UYG918010 VIC917892:VIC918010 VRY917892:VRY918010 WBU917892:WBU918010 WLQ917892:WLQ918010 WVM917892:WVM918010 JA983428:JA983546 SW983428:SW983546 ACS983428:ACS983546 AMO983428:AMO983546 AWK983428:AWK983546 BGG983428:BGG983546 BQC983428:BQC983546 BZY983428:BZY983546 CJU983428:CJU983546 CTQ983428:CTQ983546 DDM983428:DDM983546 DNI983428:DNI983546 DXE983428:DXE983546 EHA983428:EHA983546 EQW983428:EQW983546 FAS983428:FAS983546 FKO983428:FKO983546 FUK983428:FUK983546 GEG983428:GEG983546 GOC983428:GOC983546 GXY983428:GXY983546 HHU983428:HHU983546 HRQ983428:HRQ983546 IBM983428:IBM983546 ILI983428:ILI983546 IVE983428:IVE983546 JFA983428:JFA983546 JOW983428:JOW983546 JYS983428:JYS983546 KIO983428:KIO983546 KSK983428:KSK983546 LCG983428:LCG983546 LMC983428:LMC983546 LVY983428:LVY983546 MFU983428:MFU983546 MPQ983428:MPQ983546 MZM983428:MZM983546 NJI983428:NJI983546 NTE983428:NTE983546 ODA983428:ODA983546 OMW983428:OMW983546 OWS983428:OWS983546 PGO983428:PGO983546 PQK983428:PQK983546 QAG983428:QAG983546 QKC983428:QKC983546 QTY983428:QTY983546 RDU983428:RDU983546 RNQ983428:RNQ983546 RXM983428:RXM983546 SHI983428:SHI983546 SRE983428:SRE983546 TBA983428:TBA983546 TKW983428:TKW983546 TUS983428:TUS983546 UEO983428:UEO983546 UOK983428:UOK983546 UYG983428:UYG983546 VIC983428:VIC983546 VRY983428:VRY983546 WBU983428:WBU983546 WLQ983428:WLQ983546 WVM983428:WVM983546 J983428:J983546 J917892:J918010 J852356:J852474 J786820:J786938 J721284:J721402 J655748:J655866 J590212:J590330 J524676:J524794 J459140:J459258 J393604:J393722 J328068:J328186 J262532:J262650 J196996:J197114 J131460:J131578 J65924:J66042 J388:J506 J983068:J983183 J917532:J917647 J851996:J852111 J786460:J786575 J720924:J721039 J655388:J655503 J589852:J589967 J524316:J524431 J458780:J458895 J393244:J393359 J327708:J327823 J262172:J262287 J196636:J196751 J131100:J131215 J65564:J65679 J28:J143 J983264:J983323 J917728:J917787 J852192:J852251 J786656:J786715 J721120:J721179 J655584:J655643 J590048:J590107 J524512:J524571 J458976:J459035 J393440:J393499 J327904:J327963 J262368:J262427 J196832:J196891 J131296:J131355 J65760:J65819 J224:J283 J983404:J983426 J917868:J917890 J852332:J852354 J786796:J786818 J721260:J721282 J655724:J655746 J590188:J590210 J524652:J524674 J459116:J459138 J393580:J393602 J328044:J328066 J262508:J262530 J196972:J196994 J131436:J131458 J65900:J65922 J364:J386 J983048:J983066 J917512:J917530 J851976:J851994 J786440:J786458 J720904:J720922 J655368:J655386 J589832:J589850 J524296:J524314 J458760:J458778 J393224:J393242 J327688:J327706 J262152:J262170 J196616:J196634 J131080:J131098 J65544:J65562 J8:J26 I983048:I983547 I917512:I918011 I851976:I852475 I786440:I786939 I720904:I721403 I655368:I655867 I589832:I590331 I524296:I524795 I458760:I459259 I393224:I393723 I327688:I328187 I262152:I262651 I196616:I197115 I131080:I131579 I65544:I66043 I8:I507">
      <formula1>"Efectiu,Transferència bancària,Xec bancari"</formula1>
    </dataValidation>
    <dataValidation type="date" allowBlank="1" showInputMessage="1" showErrorMessage="1" sqref="G8">
      <formula1>42705</formula1>
      <formula2>43251</formula2>
    </dataValidation>
    <dataValidation type="date" allowBlank="1" showInputMessage="1" showErrorMessage="1" sqref="G9:G223">
      <formula1>42705</formula1>
      <formula2>43190</formula2>
    </dataValidation>
  </dataValidations>
  <printOptions horizontalCentered="1"/>
  <pageMargins left="0.70866141732283472" right="0.70866141732283472" top="0.94488188976377963" bottom="0.74803149606299213" header="0.31496062992125984" footer="0.31496062992125984"/>
  <pageSetup paperSize="9" scale="26" orientation="portrait" horizontalDpi="300" verticalDpi="300" r:id="rId1"/>
  <headerFooter>
    <oddHeader>&amp;L&amp;G&amp;C&amp;A &amp;P&amp;R&amp;"Helvetica Light*,Normal"&amp;7G146NPJO-187-02</oddHeader>
    <oddFooter>&amp;L&amp;G&amp;C&amp;G&amp;R&amp;G</oddFooter>
  </headerFooter>
  <rowBreaks count="1" manualBreakCount="1">
    <brk id="15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17</vt:i4>
      </vt:variant>
    </vt:vector>
  </HeadingPairs>
  <TitlesOfParts>
    <vt:vector size="23" baseType="lpstr">
      <vt:lpstr>0. Indicacions</vt:lpstr>
      <vt:lpstr>1.Cert indirectes</vt:lpstr>
      <vt:lpstr>2.Taula de destinataris</vt:lpstr>
      <vt:lpstr>3. Relació de despeses_CURS</vt:lpstr>
      <vt:lpstr>4.Annex-Ajuts de transport-repl</vt:lpstr>
      <vt:lpstr>5. Incentius</vt:lpstr>
      <vt:lpstr>'1.Cert indirectes'!__1Àrea_d_impressió</vt:lpstr>
      <vt:lpstr>'0. Indicacions'!_1Àrea_d_impressió</vt:lpstr>
      <vt:lpstr>'1.Cert indirectes'!_1Àrea_d_impressió</vt:lpstr>
      <vt:lpstr>'2.Taula de destinataris'!_1Àrea_d_impressió</vt:lpstr>
      <vt:lpstr>'3. Relació de despeses_CURS'!_1Àrea_d_impressió</vt:lpstr>
      <vt:lpstr>'5. Incentius'!_1Àrea_d_impressió</vt:lpstr>
      <vt:lpstr>'1.Cert indirectes'!_2Àrea_d_impressió</vt:lpstr>
      <vt:lpstr>'4.Annex-Ajuts de transport-repl'!_2Àrea_d_impressió</vt:lpstr>
      <vt:lpstr>'2.Taula de destinataris'!_3Àrea_d_impressió</vt:lpstr>
      <vt:lpstr>'3. Relació de despeses_CURS'!_4Àrea_d_impressió</vt:lpstr>
      <vt:lpstr>'0. Indicacions'!Àrea_d'impressió</vt:lpstr>
      <vt:lpstr>'5. Incentius'!Àrea_d'impressió</vt:lpstr>
      <vt:lpstr>DADES</vt:lpstr>
      <vt:lpstr>Data_de_pagament</vt:lpstr>
      <vt:lpstr>DATES</vt:lpstr>
      <vt:lpstr>Formapagament</vt:lpstr>
      <vt:lpstr>'2.Taula de destinataris'!Títols_per_imprimir</vt:lpstr>
    </vt:vector>
  </TitlesOfParts>
  <Company>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cp:lastModifiedBy>
  <cp:lastPrinted>2018-02-22T17:16:01Z</cp:lastPrinted>
  <dcterms:created xsi:type="dcterms:W3CDTF">2012-03-26T11:55:05Z</dcterms:created>
  <dcterms:modified xsi:type="dcterms:W3CDTF">2018-04-13T10:10:15Z</dcterms:modified>
</cp:coreProperties>
</file>