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I:\Servei de Foment\01_PROGRAMES SUBVENCIONS\15_COMUNALITATS URBANES\2026 - 2028\Documentació\"/>
    </mc:Choice>
  </mc:AlternateContent>
  <xr:revisionPtr revIDLastSave="0" documentId="13_ncr:1_{816F1025-4666-413D-A7F4-BE8C6D8F5155}" xr6:coauthVersionLast="47" xr6:coauthVersionMax="47" xr10:uidLastSave="{00000000-0000-0000-0000-000000000000}"/>
  <workbookProtection workbookAlgorithmName="SHA-512" workbookHashValue="PU7FXP/Mu68waXJZyeReNmhwVXwmoMAkb/p8+pxATJEjr6g8T37npHtS3tfIkcO24cYCBjB2Mr3kqGuDfkPDYg==" workbookSaltValue="x1jpwWILBJifseey8mdOdA==" workbookSpinCount="100000" lockStructure="1"/>
  <bookViews>
    <workbookView xWindow="-120" yWindow="-120" windowWidth="29040" windowHeight="15840" xr2:uid="{00000000-000D-0000-FFFF-FFFF00000000}"/>
  </bookViews>
  <sheets>
    <sheet name="DADES COMUNALITAT" sheetId="8" r:id="rId1"/>
    <sheet name="RESUM I PRESSUPOST" sheetId="1" r:id="rId2"/>
    <sheet name="DADES ENTITATS" sheetId="3" r:id="rId3"/>
    <sheet name="INDICADORS" sheetId="7" r:id="rId4"/>
    <sheet name="CODIS" sheetId="5" state="hidden" r:id="rId5"/>
  </sheets>
  <definedNames>
    <definedName name="Abast">CODIS!$E$2:$E$8</definedName>
    <definedName name="_xlnm.Print_Area" localSheetId="2">'DADES ENTITATS'!$A$1:$Q$28</definedName>
    <definedName name="_xlnm.Print_Area" localSheetId="3">INDICADORS!$A$1:$J$9</definedName>
    <definedName name="_xlnm.Print_Area" localSheetId="1">'RESUM I PRESSUPOST'!$A$1:$R$16</definedName>
    <definedName name="comarca">CODIS!$C$2:$C$43</definedName>
    <definedName name="ENTITAT">CODIS!$G$2:$G$3</definedName>
    <definedName name="Municipi">CODIS!$A$2:$A$600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3" l="1"/>
  <c r="C15" i="1"/>
  <c r="D15" i="1"/>
  <c r="E15" i="1"/>
  <c r="F15" i="1"/>
  <c r="G15" i="1"/>
  <c r="H15" i="1"/>
  <c r="I15" i="1"/>
  <c r="J15" i="1"/>
  <c r="K15" i="1"/>
  <c r="L15" i="1"/>
  <c r="N15" i="1"/>
  <c r="B15" i="1"/>
  <c r="M14" i="1"/>
  <c r="O14" i="1" s="1"/>
  <c r="Z12" i="3" l="1"/>
  <c r="Y12" i="3"/>
  <c r="X12" i="3"/>
  <c r="W12" i="3"/>
  <c r="V12" i="3"/>
  <c r="U12" i="3"/>
  <c r="T12" i="3"/>
  <c r="AF12" i="3"/>
  <c r="AE12" i="3"/>
  <c r="AD12" i="3"/>
  <c r="AC12" i="3"/>
  <c r="AB12" i="3"/>
  <c r="AA12" i="3"/>
  <c r="S12" i="3"/>
  <c r="R12" i="3"/>
  <c r="L25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12" i="3"/>
  <c r="M26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12" i="3"/>
  <c r="L13" i="3"/>
  <c r="L14" i="3"/>
  <c r="L15" i="3"/>
  <c r="L16" i="3"/>
  <c r="L17" i="3"/>
  <c r="L18" i="3"/>
  <c r="L19" i="3"/>
  <c r="L20" i="3"/>
  <c r="L21" i="3"/>
  <c r="L22" i="3"/>
  <c r="L23" i="3"/>
  <c r="L24" i="3"/>
  <c r="L26" i="3"/>
  <c r="L12" i="3"/>
  <c r="Q19" i="3" l="1"/>
  <c r="N13" i="3"/>
  <c r="N12" i="3"/>
  <c r="N15" i="3"/>
  <c r="N14" i="3"/>
  <c r="N24" i="3"/>
  <c r="N16" i="3"/>
  <c r="Q14" i="3"/>
  <c r="N20" i="3"/>
  <c r="Q13" i="3"/>
  <c r="N23" i="3"/>
  <c r="N22" i="3"/>
  <c r="N21" i="3"/>
  <c r="N18" i="3"/>
  <c r="Q12" i="3"/>
  <c r="N25" i="3"/>
  <c r="Q26" i="3"/>
  <c r="N19" i="3"/>
  <c r="N17" i="3"/>
  <c r="Q18" i="3"/>
  <c r="Q17" i="3"/>
  <c r="Q16" i="3"/>
  <c r="Q15" i="3"/>
  <c r="Q24" i="3"/>
  <c r="Q23" i="3"/>
  <c r="Q22" i="3"/>
  <c r="Q21" i="3"/>
  <c r="Q20" i="3"/>
  <c r="N26" i="3"/>
  <c r="Q25" i="3"/>
  <c r="K13" i="3" l="1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12" i="3"/>
  <c r="K27" i="3" l="1"/>
  <c r="M10" i="1"/>
  <c r="O10" i="1" s="1"/>
  <c r="M11" i="1"/>
  <c r="O11" i="1" s="1"/>
  <c r="M12" i="1"/>
  <c r="O12" i="1" s="1"/>
  <c r="M13" i="1"/>
  <c r="O13" i="1" s="1"/>
  <c r="M9" i="1"/>
  <c r="B4" i="1"/>
  <c r="B3" i="1"/>
  <c r="C3" i="7" s="1"/>
  <c r="F3" i="1"/>
  <c r="O9" i="1" l="1"/>
  <c r="O15" i="1" s="1"/>
  <c r="O16" i="1" s="1"/>
  <c r="K28" i="3" s="1"/>
  <c r="M15" i="1"/>
  <c r="O27" i="3"/>
  <c r="P27" i="3"/>
  <c r="M27" i="3"/>
  <c r="L27" i="3"/>
  <c r="O3" i="3"/>
  <c r="C12" i="3" s="1"/>
  <c r="G16" i="1" l="1"/>
  <c r="H16" i="1"/>
  <c r="Q27" i="3" l="1"/>
  <c r="Q28" i="3" s="1"/>
  <c r="N27" i="3"/>
  <c r="N28" i="3" s="1"/>
  <c r="H27" i="3"/>
  <c r="J14" i="3" l="1"/>
  <c r="J15" i="3"/>
  <c r="J25" i="3"/>
  <c r="J16" i="3"/>
  <c r="J24" i="3"/>
  <c r="J26" i="3"/>
  <c r="J17" i="3"/>
  <c r="J23" i="3"/>
  <c r="J13" i="3"/>
  <c r="J18" i="3"/>
  <c r="J22" i="3"/>
  <c r="J19" i="3"/>
  <c r="J20" i="3"/>
  <c r="J21" i="3"/>
  <c r="L28" i="3"/>
  <c r="O28" i="3"/>
  <c r="J12" i="3"/>
  <c r="C32" i="3"/>
  <c r="C31" i="3"/>
  <c r="J27" i="3" l="1"/>
  <c r="C33" i="3"/>
  <c r="C4" i="7" l="1"/>
  <c r="G3" i="7"/>
  <c r="C16" i="1" l="1"/>
  <c r="D16" i="1"/>
  <c r="E16" i="1"/>
  <c r="F16" i="1"/>
  <c r="I16" i="1"/>
  <c r="J16" i="1"/>
  <c r="K16" i="1"/>
  <c r="L16" i="1"/>
  <c r="C4" i="3" l="1"/>
  <c r="C3" i="3"/>
  <c r="B12" i="3" s="1"/>
  <c r="B16" i="1" l="1"/>
  <c r="I27" i="3" l="1"/>
  <c r="N16" i="1" l="1"/>
  <c r="M16" i="1" l="1"/>
  <c r="H28" i="3" s="1"/>
  <c r="O17" i="1"/>
  <c r="P16" i="1" l="1"/>
</calcChain>
</file>

<file path=xl/sharedStrings.xml><?xml version="1.0" encoding="utf-8"?>
<sst xmlns="http://schemas.openxmlformats.org/spreadsheetml/2006/main" count="896" uniqueCount="856">
  <si>
    <t>FITXA RESUM I PRESSUPOST PROJECTE LINIA 1</t>
  </si>
  <si>
    <t>ENTITAT SOL·LICITANT</t>
  </si>
  <si>
    <t>NIF</t>
  </si>
  <si>
    <t>NOM DEL PROJECTE</t>
  </si>
  <si>
    <t>Les cel·les de color gris representen l'import anual. 
A les cel·les de color blau es tradueix automàticament el cost total pels 2 anys.</t>
  </si>
  <si>
    <t>IMPORT ANUAL DEL PROJECTE</t>
  </si>
  <si>
    <t>Actuació</t>
  </si>
  <si>
    <t xml:space="preserve">Remuneracions del personal </t>
  </si>
  <si>
    <t>Lloguer</t>
  </si>
  <si>
    <t xml:space="preserve">Primes d’assegurances </t>
  </si>
  <si>
    <t>Indirectes 
(màxim 15%)</t>
  </si>
  <si>
    <t xml:space="preserve">Informe de l’auditor </t>
  </si>
  <si>
    <t>Altres despeses necessàries</t>
  </si>
  <si>
    <t>Import total</t>
  </si>
  <si>
    <t>Import cofinançament</t>
  </si>
  <si>
    <t>Import subvenció sol·licitada</t>
  </si>
  <si>
    <t>TOTAL ANUAL</t>
  </si>
  <si>
    <t>IMPORTS TOTALS DEL PROJECTE (SUMA DELS DOS ANYS)</t>
  </si>
  <si>
    <t>DADES ENTITAT/S PROJECTE LINIA 1</t>
  </si>
  <si>
    <t xml:space="preserve">ENTITAT SOL·LICITANT </t>
  </si>
  <si>
    <t>=SI('RESUM I PRESSUPOST'!F3="";"";'RESUM I PRESSUPOST'!F3)</t>
  </si>
  <si>
    <t>NÚMERO</t>
  </si>
  <si>
    <t xml:space="preserve">NOM ENTITAT </t>
  </si>
  <si>
    <t>MUNICIPI</t>
  </si>
  <si>
    <t>S</t>
  </si>
  <si>
    <t xml:space="preserve">Comptador entitats </t>
  </si>
  <si>
    <t>Sol·licitant</t>
  </si>
  <si>
    <t>Activadores</t>
  </si>
  <si>
    <t>Participants</t>
  </si>
  <si>
    <t xml:space="preserve">Total </t>
  </si>
  <si>
    <t>Municipi</t>
  </si>
  <si>
    <t>Comarca</t>
  </si>
  <si>
    <t>Abast</t>
  </si>
  <si>
    <t>Entitat</t>
  </si>
  <si>
    <t>Compromisos 1</t>
  </si>
  <si>
    <t>Compromisos 2</t>
  </si>
  <si>
    <t>Compromisos 3</t>
  </si>
  <si>
    <t>Abrera</t>
  </si>
  <si>
    <t>Baix Llobregat</t>
  </si>
  <si>
    <t>Barcelona</t>
  </si>
  <si>
    <t>Mínim que estableix l'Ordre</t>
  </si>
  <si>
    <t>Agramunt</t>
  </si>
  <si>
    <t>Urgell</t>
  </si>
  <si>
    <t>Catalunya Central</t>
  </si>
  <si>
    <t>A</t>
  </si>
  <si>
    <t>Mínim que estableix a l'Ordre + 1 projecte</t>
  </si>
  <si>
    <t>Superior al mínim establert a l'Ordre i fins l'1,5% addicional</t>
  </si>
  <si>
    <t>Aguilar De Segarra</t>
  </si>
  <si>
    <t>Bages</t>
  </si>
  <si>
    <t>Penedès</t>
  </si>
  <si>
    <t>P</t>
  </si>
  <si>
    <t>Mínim que estableix l'Ordre + entre 2 i 4 projectes</t>
  </si>
  <si>
    <t>Superior al 1,5% addicional i fins el 2,5%</t>
  </si>
  <si>
    <t>Aiguamúrcia</t>
  </si>
  <si>
    <t>Alt Camp</t>
  </si>
  <si>
    <t>Girona</t>
  </si>
  <si>
    <t>Mínim que estableix a l'Ordre + entre 5 i 7 projectes</t>
  </si>
  <si>
    <t>Superior al 2,5% addicional</t>
  </si>
  <si>
    <t>Aiguaviva</t>
  </si>
  <si>
    <t>Gironès</t>
  </si>
  <si>
    <t>Tarragona</t>
  </si>
  <si>
    <t>Mínim que estableix a l'Ordre + 8 projectes o superior</t>
  </si>
  <si>
    <t>Aitona</t>
  </si>
  <si>
    <t>Segrià</t>
  </si>
  <si>
    <t>Terres de l'Ebre</t>
  </si>
  <si>
    <t>Albagés, L'</t>
  </si>
  <si>
    <t>Garrigues</t>
  </si>
  <si>
    <t>Pirineu i Aran</t>
  </si>
  <si>
    <t>Albatàrrec</t>
  </si>
  <si>
    <t>Noguera</t>
  </si>
  <si>
    <t>Albesa</t>
  </si>
  <si>
    <t>Baix Penedès</t>
  </si>
  <si>
    <t>Albi, L'</t>
  </si>
  <si>
    <t>Montsià</t>
  </si>
  <si>
    <t>Albinyana</t>
  </si>
  <si>
    <t>Baix Ebre</t>
  </si>
  <si>
    <t>Alcanar</t>
  </si>
  <si>
    <t>Baix Camp</t>
  </si>
  <si>
    <t>Alcanó</t>
  </si>
  <si>
    <t>Maresme</t>
  </si>
  <si>
    <t>Alcarràs</t>
  </si>
  <si>
    <t>Tarragonès</t>
  </si>
  <si>
    <t>Alcoletge</t>
  </si>
  <si>
    <t>Vallès Oriental</t>
  </si>
  <si>
    <t>Alcover</t>
  </si>
  <si>
    <t>Selva</t>
  </si>
  <si>
    <t>Aldea, L'</t>
  </si>
  <si>
    <t>Garrotxa</t>
  </si>
  <si>
    <t>Aleixar, L'</t>
  </si>
  <si>
    <t>Alt Empordà</t>
  </si>
  <si>
    <t>Alella</t>
  </si>
  <si>
    <t>Terra Alta</t>
  </si>
  <si>
    <t>Alfarràs</t>
  </si>
  <si>
    <t>Ribera d'Ebre</t>
  </si>
  <si>
    <t>Alfés</t>
  </si>
  <si>
    <t>Berguedà</t>
  </si>
  <si>
    <t>Alforja</t>
  </si>
  <si>
    <t>Barcelonès</t>
  </si>
  <si>
    <t>Algerri</t>
  </si>
  <si>
    <t>Vallès Occidental</t>
  </si>
  <si>
    <t>Alguaire</t>
  </si>
  <si>
    <t>Osona</t>
  </si>
  <si>
    <t>Alió</t>
  </si>
  <si>
    <t>Pla de l'Estany</t>
  </si>
  <si>
    <t>Almacelles</t>
  </si>
  <si>
    <t>Conca de Barberà</t>
  </si>
  <si>
    <t>Almatret</t>
  </si>
  <si>
    <t>Baix Empordà</t>
  </si>
  <si>
    <t>Almenar</t>
  </si>
  <si>
    <t>Pla d'Urgell</t>
  </si>
  <si>
    <t>Almoster</t>
  </si>
  <si>
    <t>Priorat</t>
  </si>
  <si>
    <t>Alpicat</t>
  </si>
  <si>
    <t>Cerdanya</t>
  </si>
  <si>
    <t>Alt Àneu</t>
  </si>
  <si>
    <t>Anoia</t>
  </si>
  <si>
    <t>Altafulla</t>
  </si>
  <si>
    <t>Moianès</t>
  </si>
  <si>
    <t>Ametlla De Mar, L'</t>
  </si>
  <si>
    <t>Ripollès</t>
  </si>
  <si>
    <t>Ametlla Del Vallès, L'</t>
  </si>
  <si>
    <t>Garraf</t>
  </si>
  <si>
    <t>Ampolla, L'</t>
  </si>
  <si>
    <t>Pallars Jussà</t>
  </si>
  <si>
    <t>Amposta</t>
  </si>
  <si>
    <t>Alt Penedès</t>
  </si>
  <si>
    <t>Anglès</t>
  </si>
  <si>
    <t>Segarra</t>
  </si>
  <si>
    <t>Anglesola</t>
  </si>
  <si>
    <t>Alt Urgell</t>
  </si>
  <si>
    <t>Arbeca</t>
  </si>
  <si>
    <t>Solsonès</t>
  </si>
  <si>
    <t>Arboç, L'</t>
  </si>
  <si>
    <t>Alta Ribagorça</t>
  </si>
  <si>
    <t>Arbúcies</t>
  </si>
  <si>
    <t>Pallars Sobirà</t>
  </si>
  <si>
    <t>Arenys De Mar</t>
  </si>
  <si>
    <t>Val d'Aran</t>
  </si>
  <si>
    <t>Arenys De Munt</t>
  </si>
  <si>
    <t>Argelaguer</t>
  </si>
  <si>
    <t>Argentona</t>
  </si>
  <si>
    <t>Armentera, L'</t>
  </si>
  <si>
    <t>Arnes</t>
  </si>
  <si>
    <t>Artés</t>
  </si>
  <si>
    <t>Artesa De Lleida</t>
  </si>
  <si>
    <t>Artesa De Segre</t>
  </si>
  <si>
    <t>Ascó</t>
  </si>
  <si>
    <t>Aspa</t>
  </si>
  <si>
    <t>Avià</t>
  </si>
  <si>
    <t>Avinyó</t>
  </si>
  <si>
    <t>Avinyonet De Puigventós</t>
  </si>
  <si>
    <t>Avinyonet del Penedès</t>
  </si>
  <si>
    <t>Badalona</t>
  </si>
  <si>
    <t>Badia Del Vallès</t>
  </si>
  <si>
    <t>Bagà</t>
  </si>
  <si>
    <t>Balaguer</t>
  </si>
  <si>
    <t>Balenyà</t>
  </si>
  <si>
    <t>Balsareny</t>
  </si>
  <si>
    <t>Banyoles</t>
  </si>
  <si>
    <t>Barberà De La Conca</t>
  </si>
  <si>
    <t>Barberà Del Vallès</t>
  </si>
  <si>
    <t>Batea</t>
  </si>
  <si>
    <t>Begues</t>
  </si>
  <si>
    <t>Begur</t>
  </si>
  <si>
    <t>Belianes</t>
  </si>
  <si>
    <t>Bellaguarda</t>
  </si>
  <si>
    <t>Bellcaire D'Urgell</t>
  </si>
  <si>
    <t>Bell-Lloc D'Urgell</t>
  </si>
  <si>
    <t>Bellmunt Del Priorat</t>
  </si>
  <si>
    <t>Bellpuig</t>
  </si>
  <si>
    <t>Bellvei</t>
  </si>
  <si>
    <t>Bellver De Cerdanya</t>
  </si>
  <si>
    <t>Bellvís</t>
  </si>
  <si>
    <t>Benavent De Segrià</t>
  </si>
  <si>
    <t>Benissanet</t>
  </si>
  <si>
    <t>Berga</t>
  </si>
  <si>
    <t>Besalú</t>
  </si>
  <si>
    <t>Bescanó</t>
  </si>
  <si>
    <t>Bigues I Riells</t>
  </si>
  <si>
    <t>Bisbal De Falset, La</t>
  </si>
  <si>
    <t>Bisbal D'Empordà, La</t>
  </si>
  <si>
    <t>Blanes</t>
  </si>
  <si>
    <t>Bordils</t>
  </si>
  <si>
    <t>Borges Blanques, Les</t>
  </si>
  <si>
    <t>Borges Del Camp, Les</t>
  </si>
  <si>
    <t>Bot</t>
  </si>
  <si>
    <t>Botarell</t>
  </si>
  <si>
    <t>Bovera</t>
  </si>
  <si>
    <t>Bràfim</t>
  </si>
  <si>
    <t>Breda</t>
  </si>
  <si>
    <t>Brull, El</t>
  </si>
  <si>
    <t>Brunyola</t>
  </si>
  <si>
    <t>Cabacés</t>
  </si>
  <si>
    <t>Cabanelles</t>
  </si>
  <si>
    <t>Cabanyes, Les</t>
  </si>
  <si>
    <t>Cabra Del Camp</t>
  </si>
  <si>
    <t>Cabrera D'Anoia</t>
  </si>
  <si>
    <t>Cabrera De Mar</t>
  </si>
  <si>
    <t>Cabrils</t>
  </si>
  <si>
    <t>Calafell</t>
  </si>
  <si>
    <t>Calders</t>
  </si>
  <si>
    <t>Caldes de Malavella</t>
  </si>
  <si>
    <t>Caldes De Montbui</t>
  </si>
  <si>
    <t>Calella</t>
  </si>
  <si>
    <t>Calldetenes</t>
  </si>
  <si>
    <t>Callús</t>
  </si>
  <si>
    <t>Calonge</t>
  </si>
  <si>
    <t>Camarasa</t>
  </si>
  <si>
    <t>Camarles</t>
  </si>
  <si>
    <t>Cambrils</t>
  </si>
  <si>
    <t>Campllong</t>
  </si>
  <si>
    <t>Camprodon</t>
  </si>
  <si>
    <t>Canet D'Adri</t>
  </si>
  <si>
    <t>Canet De Mar</t>
  </si>
  <si>
    <t>Canonja, La</t>
  </si>
  <si>
    <t>Canovelles</t>
  </si>
  <si>
    <t>Cànoves I Samalús</t>
  </si>
  <si>
    <t>Canyelles</t>
  </si>
  <si>
    <t>Capçanes</t>
  </si>
  <si>
    <t>Capolat</t>
  </si>
  <si>
    <t>Cardedeu</t>
  </si>
  <si>
    <t>Cardona</t>
  </si>
  <si>
    <t>Caseres</t>
  </si>
  <si>
    <t>Cassà De La Selva</t>
  </si>
  <si>
    <t>Casserres</t>
  </si>
  <si>
    <t>Castell De Mur</t>
  </si>
  <si>
    <t>Castellar Del Vallès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</si>
  <si>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</si>
  <si>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</si>
  <si>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</si>
  <si>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</si>
  <si>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</si>
  <si>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</si>
  <si>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Castellnou De Bages</t>
  </si>
  <si>
    <t>Castelló De Farfanya</t>
  </si>
  <si>
    <t>Castelló D'Empúries</t>
  </si>
  <si>
    <t>Castellolí</t>
  </si>
  <si>
    <t>Castell-Platja D'Aro</t>
  </si>
  <si>
    <t>Castellserà</t>
  </si>
  <si>
    <t>Castellterçol</t>
  </si>
  <si>
    <t>Castellvell Del Camp</t>
  </si>
  <si>
    <t>Castellví De La Marca</t>
  </si>
  <si>
    <t>Catllar, El</t>
  </si>
  <si>
    <t>Cellera De Ter, La</t>
  </si>
  <si>
    <t>Celrà</t>
  </si>
  <si>
    <t>Centelles</t>
  </si>
  <si>
    <t>Cercs</t>
  </si>
  <si>
    <t>Cerdanyola Del Vallès</t>
  </si>
  <si>
    <t>Cervelló</t>
  </si>
  <si>
    <t>Cervera</t>
  </si>
  <si>
    <t>Cervià De Les Garrigues</t>
  </si>
  <si>
    <t>Ciutadilla</t>
  </si>
  <si>
    <t>Cogul, El</t>
  </si>
  <si>
    <t>Collsuspina</t>
  </si>
  <si>
    <t>Constantí</t>
  </si>
  <si>
    <t>Copons</t>
  </si>
  <si>
    <t>Corbera De Llobregat</t>
  </si>
  <si>
    <t>Corbera D'Ebre</t>
  </si>
  <si>
    <t>Corbins</t>
  </si>
  <si>
    <t>Corçà</t>
  </si>
  <si>
    <t>Cornellà De Llobregat</t>
  </si>
  <si>
    <t>Cornellà Del Terri</t>
  </si>
  <si>
    <t>Cornudella De Montsant</t>
  </si>
  <si>
    <t>Cubelles</t>
  </si>
  <si>
    <t>Cubells</t>
  </si>
  <si>
    <t>Cunit</t>
  </si>
  <si>
    <t>Deltebre</t>
  </si>
  <si>
    <t>Dosrius</t>
  </si>
  <si>
    <t>Escala, L'</t>
  </si>
  <si>
    <t>Esparreguera</t>
  </si>
  <si>
    <t>Espinelves</t>
  </si>
  <si>
    <t>Espluga Calba, L'</t>
  </si>
  <si>
    <t>Espluga De Francolí, L'</t>
  </si>
  <si>
    <t>Esplugues De Llobregat</t>
  </si>
  <si>
    <t>Espolla</t>
  </si>
  <si>
    <t>Esponellà</t>
  </si>
  <si>
    <t>Estany, L'</t>
  </si>
  <si>
    <t>Falset</t>
  </si>
  <si>
    <t>Fatarella, La</t>
  </si>
  <si>
    <t>Figuera, La</t>
  </si>
  <si>
    <t>Figueres</t>
  </si>
  <si>
    <t>Figuerola Del Camp</t>
  </si>
  <si>
    <t>Flix</t>
  </si>
  <si>
    <t>Folgueroles</t>
  </si>
  <si>
    <t>Fonollosa</t>
  </si>
  <si>
    <t>Foradada</t>
  </si>
  <si>
    <t>Franqueses Del Vallès, Les</t>
  </si>
  <si>
    <t>Freginals</t>
  </si>
  <si>
    <t>Fuliola, La</t>
  </si>
  <si>
    <t>Fulleda</t>
  </si>
  <si>
    <t>Galera, La</t>
  </si>
  <si>
    <t>Gandesa</t>
  </si>
  <si>
    <t>Garcia</t>
  </si>
  <si>
    <t>Garidells, Els</t>
  </si>
  <si>
    <t>Garriga, La</t>
  </si>
  <si>
    <t>Garriguella</t>
  </si>
  <si>
    <t>Gavà</t>
  </si>
  <si>
    <t>Gelida</t>
  </si>
  <si>
    <t>Gimenells I El Pla De La Font</t>
  </si>
  <si>
    <t>Ginestar</t>
  </si>
  <si>
    <t>Gironella</t>
  </si>
  <si>
    <t>Godall</t>
  </si>
  <si>
    <t>Golmés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</si>
  <si>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</si>
  <si>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</si>
  <si>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</si>
  <si>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</si>
  <si>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</si>
  <si>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</si>
  <si>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</si>
  <si>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Gratallops</t>
  </si>
  <si>
    <t>Guardiola De Berguedà</t>
  </si>
  <si>
    <t>Guimerà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</si>
  <si>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</si>
  <si>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</si>
  <si>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</si>
  <si>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</si>
  <si>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</si>
  <si>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</si>
  <si>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Dellà</t>
  </si>
  <si>
    <t>Ivars D'Urgell</t>
  </si>
  <si>
    <t>Jafre</t>
  </si>
  <si>
    <t>Jonquera, La</t>
  </si>
  <si>
    <t>Juncosa</t>
  </si>
  <si>
    <t>Juneda</t>
  </si>
  <si>
    <t>Linyola</t>
  </si>
  <si>
    <t>Llagosta, La</t>
  </si>
  <si>
    <t>Llagostera</t>
  </si>
  <si>
    <t>Llançà</t>
  </si>
  <si>
    <t>Llardecans</t>
  </si>
  <si>
    <t>Lleida</t>
  </si>
  <si>
    <t>Llers</t>
  </si>
  <si>
    <t>Lles De Cerdanya</t>
  </si>
  <si>
    <t>Lliçà D'Amunt</t>
  </si>
  <si>
    <t>Lliçà De Vall</t>
  </si>
  <si>
    <t>Llinars Del Vallès</t>
  </si>
  <si>
    <t>Llorenç Del Penedès</t>
  </si>
  <si>
    <t>Lloret De Mar</t>
  </si>
  <si>
    <t>Lluçà</t>
  </si>
  <si>
    <t>Maçanet De Cabrenys</t>
  </si>
  <si>
    <t>Maçanet De La Selva</t>
  </si>
  <si>
    <t>Maià De Montcal</t>
  </si>
  <si>
    <t>Maials</t>
  </si>
  <si>
    <t>Maldà</t>
  </si>
  <si>
    <t>Malgrat De Mar</t>
  </si>
  <si>
    <t>Malla</t>
  </si>
  <si>
    <t>Manlleu</t>
  </si>
  <si>
    <t>Manresa</t>
  </si>
  <si>
    <t>Marçà</t>
  </si>
  <si>
    <t>Margalef</t>
  </si>
  <si>
    <t>Martorell</t>
  </si>
  <si>
    <t>Martorelles</t>
  </si>
  <si>
    <t>Mas De Barberans</t>
  </si>
  <si>
    <t>Masdenverge</t>
  </si>
  <si>
    <t>Masies De Voltregà, Les</t>
  </si>
  <si>
    <t>Masllorenç</t>
  </si>
  <si>
    <t>Masnou, El</t>
  </si>
  <si>
    <t>Maspujols</t>
  </si>
  <si>
    <t>Masquefa</t>
  </si>
  <si>
    <t>Masroig, El</t>
  </si>
  <si>
    <t>Massalcoreig</t>
  </si>
  <si>
    <t>Massanes</t>
  </si>
  <si>
    <t>Mataró</t>
  </si>
  <si>
    <t>Mediona</t>
  </si>
  <si>
    <t>Menàrguens</t>
  </si>
  <si>
    <t>Milà, El</t>
  </si>
  <si>
    <t>Miralcamp</t>
  </si>
  <si>
    <t>Miravet</t>
  </si>
  <si>
    <t>Moià</t>
  </si>
  <si>
    <t>Molar, El</t>
  </si>
  <si>
    <t>Molins De Rei</t>
  </si>
  <si>
    <t>Mollerussa</t>
  </si>
  <si>
    <t>Mollet De Peralada</t>
  </si>
  <si>
    <t>Mollet Del Vallès</t>
  </si>
  <si>
    <t>Molló</t>
  </si>
  <si>
    <t>Monistrol de Calders</t>
  </si>
  <si>
    <t>Monistrol De Montserrat</t>
  </si>
  <si>
    <t>Montagut I Oix</t>
  </si>
  <si>
    <t>Montblanc</t>
  </si>
  <si>
    <t>Montbrió Del Camp</t>
  </si>
  <si>
    <t>Montcada I Reixac</t>
  </si>
  <si>
    <t>Montellà I Martinet</t>
  </si>
  <si>
    <t>Montesquiu</t>
  </si>
  <si>
    <t>Montferrer I Castellbò</t>
  </si>
  <si>
    <t>Montgai</t>
  </si>
  <si>
    <t>Montgat</t>
  </si>
  <si>
    <t>Montmajor</t>
  </si>
  <si>
    <t>Montmell, El</t>
  </si>
  <si>
    <t>Montmeló</t>
  </si>
  <si>
    <t>Montoliu De Lleida</t>
  </si>
  <si>
    <t>Montoliu De Segarra</t>
  </si>
  <si>
    <t>Montornès Del Vallès</t>
  </si>
  <si>
    <t>Mont-Ras</t>
  </si>
  <si>
    <t>Mont-Roig Del Camp</t>
  </si>
  <si>
    <t>Móra D'Ebre</t>
  </si>
  <si>
    <t>Móra La Nova</t>
  </si>
  <si>
    <t>Morell, El</t>
  </si>
  <si>
    <t>Muntanyola</t>
  </si>
  <si>
    <t>Mura</t>
  </si>
  <si>
    <t>Nalec</t>
  </si>
  <si>
    <t>Navarcles</t>
  </si>
  <si>
    <t>Navàs</t>
  </si>
  <si>
    <t>Nou De Gaià, La</t>
  </si>
  <si>
    <t>Nulles</t>
  </si>
  <si>
    <t>Òdena</t>
  </si>
  <si>
    <t>Olèrdola</t>
  </si>
  <si>
    <t>Olesa De Montserrat</t>
  </si>
  <si>
    <t>Oliana</t>
  </si>
  <si>
    <t>Olius</t>
  </si>
  <si>
    <t>Olivella</t>
  </si>
  <si>
    <t>Olost</t>
  </si>
  <si>
    <t>Olot</t>
  </si>
  <si>
    <t>Olvan</t>
  </si>
  <si>
    <t>Omellons, Els</t>
  </si>
  <si>
    <t>Omells De Na Gaia, Els</t>
  </si>
  <si>
    <t>Os De Balaguer</t>
  </si>
  <si>
    <t>Ossó De Sió</t>
  </si>
  <si>
    <t>Pacs Del Penedès</t>
  </si>
  <si>
    <t>Palafolls</t>
  </si>
  <si>
    <t>Palafrugell</t>
  </si>
  <si>
    <t>Palamós</t>
  </si>
  <si>
    <t>Palau D'Anglesola, El</t>
  </si>
  <si>
    <t>Palau-Saverdera</t>
  </si>
  <si>
    <t>Palau-Solità I Plegamans</t>
  </si>
  <si>
    <t>Pallaresos, Els</t>
  </si>
  <si>
    <t>Pallejà</t>
  </si>
  <si>
    <t>Palma De Cervelló, La</t>
  </si>
  <si>
    <t>Palma D'Ebre, La</t>
  </si>
  <si>
    <t>Papiol, El</t>
  </si>
  <si>
    <t>Parets Del Vallès</t>
  </si>
  <si>
    <t>Pau</t>
  </si>
  <si>
    <t>Paüls</t>
  </si>
  <si>
    <t>Penelles</t>
  </si>
  <si>
    <t>Perafort</t>
  </si>
  <si>
    <t>Peralada</t>
  </si>
  <si>
    <t>Perelló, El</t>
  </si>
  <si>
    <t>Piera</t>
  </si>
  <si>
    <t>Pineda De Mar</t>
  </si>
  <si>
    <t>Pinell De Brai, El</t>
  </si>
  <si>
    <t>Pinell De Solsonès</t>
  </si>
  <si>
    <t>Pla Del Penedès, El</t>
  </si>
  <si>
    <t>Planes D'Hostoles, Les</t>
  </si>
  <si>
    <t>Poal, El</t>
  </si>
  <si>
    <t>Pobla De Cérvoles, La</t>
  </si>
  <si>
    <t>Pobla De Claramunt, La</t>
  </si>
  <si>
    <t>Pobla De Mafumet, La</t>
  </si>
  <si>
    <t>Pobla De Massaluca, La</t>
  </si>
  <si>
    <t>Pobla De Montornès, La</t>
  </si>
  <si>
    <t>Pobla De Segur, La</t>
  </si>
  <si>
    <t>Poboleda</t>
  </si>
  <si>
    <t>Polinyà</t>
  </si>
  <si>
    <t>Pont D'Armentera, El</t>
  </si>
  <si>
    <t>Pont De Molins</t>
  </si>
  <si>
    <t>Pont De Suert, El</t>
  </si>
  <si>
    <t>Pont De Vilomara I Rocafort, El</t>
  </si>
  <si>
    <t>Ponts</t>
  </si>
  <si>
    <t>Porqueres</t>
  </si>
  <si>
    <t>Porrera</t>
  </si>
  <si>
    <t>Pradell De La Teixeta</t>
  </si>
  <si>
    <t>Prades</t>
  </si>
  <si>
    <t>Prat De Llobregat, El</t>
  </si>
  <si>
    <t>Pratdip</t>
  </si>
  <si>
    <t>Prats De Lluçanès</t>
  </si>
  <si>
    <t>Premià De Dalt</t>
  </si>
  <si>
    <t>Premià De Mar</t>
  </si>
  <si>
    <t>Puigdàlber</t>
  </si>
  <si>
    <t>Puigpelat</t>
  </si>
  <si>
    <t>Puig-Reig</t>
  </si>
  <si>
    <t>Puigverd De Lleida</t>
  </si>
  <si>
    <t>Pujalt</t>
  </si>
  <si>
    <t>Rabós</t>
  </si>
  <si>
    <t>Rajadell</t>
  </si>
  <si>
    <t>Rasquera</t>
  </si>
  <si>
    <t>Regencós</t>
  </si>
  <si>
    <t>Renau</t>
  </si>
  <si>
    <t>Reus</t>
  </si>
  <si>
    <t>Riba-Roja D'Ebre</t>
  </si>
  <si>
    <t>Ribes De Freser</t>
  </si>
  <si>
    <t>Riells I Viabrea</t>
  </si>
  <si>
    <t>Riera De Gaià, La</t>
  </si>
  <si>
    <t>Riner</t>
  </si>
  <si>
    <t>Ripoll</t>
  </si>
  <si>
    <t>Ripollet</t>
  </si>
  <si>
    <t>Riudarenes</t>
  </si>
  <si>
    <t>Riudecanyes</t>
  </si>
  <si>
    <t>Riudecols</t>
  </si>
  <si>
    <t>Riudellots De La Selva</t>
  </si>
  <si>
    <t>Riudoms</t>
  </si>
  <si>
    <t>Roca Del Vallès, La</t>
  </si>
  <si>
    <t>Roda De Barà</t>
  </si>
  <si>
    <t>Roda De Ter</t>
  </si>
  <si>
    <t>Roquetes</t>
  </si>
  <si>
    <t>Roses</t>
  </si>
  <si>
    <t>Rosselló</t>
  </si>
  <si>
    <t>Rubí</t>
  </si>
  <si>
    <t>Rubió</t>
  </si>
  <si>
    <t>Rupià</t>
  </si>
  <si>
    <t>Sabadell</t>
  </si>
  <si>
    <t>Sallent</t>
  </si>
  <si>
    <t>Salomó</t>
  </si>
  <si>
    <t>Salou</t>
  </si>
  <si>
    <t>Salt</t>
  </si>
  <si>
    <t>Sant Adrià De Besòs</t>
  </si>
  <si>
    <t>Sant Andreu De La Barca</t>
  </si>
  <si>
    <t>Sant Andreu De Llavaneres</t>
  </si>
  <si>
    <t>Sant Antoni De Vilamajor</t>
  </si>
  <si>
    <t>Sant Boi De Llobregat</t>
  </si>
  <si>
    <t>Sant Boi De Lluçanès</t>
  </si>
  <si>
    <t>Sant Carles De La Ràpita</t>
  </si>
  <si>
    <t>Sant Cebrià De Vallalta</t>
  </si>
  <si>
    <t>Sant Celoni</t>
  </si>
  <si>
    <t>Sant Climent De Llobregat</t>
  </si>
  <si>
    <t>Sant Climent Sescebes</t>
  </si>
  <si>
    <t>Sant Cugat Del Vallès</t>
  </si>
  <si>
    <t>Sant Cugat Sesgarrigues</t>
  </si>
  <si>
    <t>Sant Esteve De Palautordera</t>
  </si>
  <si>
    <t>Sant Esteve Sesrovires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</si>
  <si>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</si>
  <si>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</si>
  <si>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</si>
  <si>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</si>
  <si>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</si>
  <si>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</si>
  <si>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Fost De Campsentelles</t>
  </si>
  <si>
    <t>Sant Fruitós De Bages</t>
  </si>
  <si>
    <t>Sant Hipòlit De Voltregà</t>
  </si>
  <si>
    <t>Sant Iscle De Vallalta</t>
  </si>
  <si>
    <t>Sant Jaume Dels Domenys</t>
  </si>
  <si>
    <t>Sant Jaume D'Enveja</t>
  </si>
  <si>
    <t>Sant Joan De Les Abadesses</t>
  </si>
  <si>
    <t>Sant Joan De Vilatorrada</t>
  </si>
  <si>
    <t>Sant Joan Despí</t>
  </si>
  <si>
    <t>Sant Joan Les Fonts</t>
  </si>
  <si>
    <t>Sant Julià De Ramis</t>
  </si>
  <si>
    <t>Sant Just Desvern</t>
  </si>
  <si>
    <t>Sant Llorenç De Morunys</t>
  </si>
  <si>
    <t>Sant Llorenç D'Hortons</t>
  </si>
  <si>
    <t>Sant Llorenç Savall</t>
  </si>
  <si>
    <t>Sant Martí D'Albars</t>
  </si>
  <si>
    <t>Sant Martí De Centelles</t>
  </si>
  <si>
    <t>Sant Martí De Riucorb</t>
  </si>
  <si>
    <t>Sant Martí De Tous</t>
  </si>
  <si>
    <t>Sant Martí Sarroca</t>
  </si>
  <si>
    <t>Sant Miquel De Campmajor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</si>
  <si>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</si>
  <si>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</si>
  <si>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</si>
  <si>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</si>
  <si>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</si>
  <si>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</si>
  <si>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</si>
  <si>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</si>
  <si>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</si>
  <si>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</si>
  <si>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</si>
  <si>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</si>
  <si>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</si>
  <si>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</si>
  <si>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</si>
  <si>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Bàrbara</t>
  </si>
  <si>
    <t>Santa Coloma De Cervelló</t>
  </si>
  <si>
    <t>Santa Coloma De Farners</t>
  </si>
  <si>
    <t>Santa Coloma De Gramenet</t>
  </si>
  <si>
    <t>Santa Coloma De Queralt</t>
  </si>
  <si>
    <t>Santa Eulàlia De Riuprimer</t>
  </si>
  <si>
    <t>Santa Eulàlia De Ronçana</t>
  </si>
  <si>
    <t>Santa Margarida De Montbui</t>
  </si>
  <si>
    <t>Santa Margarida I Els Monjos</t>
  </si>
  <si>
    <t>Santa Maria De Corcó</t>
  </si>
  <si>
    <t>Santa Maria De Martorelles</t>
  </si>
  <si>
    <t>Santa Maria De Miralles</t>
  </si>
  <si>
    <t>Santa Maria De Palautordera</t>
  </si>
  <si>
    <t>Santa Maria D'Oló</t>
  </si>
  <si>
    <t>Santa Pau</t>
  </si>
  <si>
    <t>Santa Perpètua De Mogoda</t>
  </si>
  <si>
    <t>Santa Susanna</t>
  </si>
  <si>
    <t>Santpedor</t>
  </si>
  <si>
    <t>Sarral</t>
  </si>
  <si>
    <t>Sarrià De Ter</t>
  </si>
  <si>
    <t>Sarroca De Lleida</t>
  </si>
  <si>
    <t>Saus, Camallera I Llampaies</t>
  </si>
  <si>
    <t>Secuita, La</t>
  </si>
  <si>
    <t>Selva Del Camp, La</t>
  </si>
  <si>
    <t>Sénia, La</t>
  </si>
  <si>
    <t>Sentmenat</t>
  </si>
  <si>
    <t>Seròs</t>
  </si>
  <si>
    <t>Serra De Daró</t>
  </si>
  <si>
    <t>Seu D'Urgell, La</t>
  </si>
  <si>
    <t>Seva</t>
  </si>
  <si>
    <t>Sils</t>
  </si>
  <si>
    <t>Sitges</t>
  </si>
  <si>
    <t>Soleràs, El</t>
  </si>
  <si>
    <t>Solsona</t>
  </si>
  <si>
    <t>Sora</t>
  </si>
  <si>
    <t>Sort</t>
  </si>
  <si>
    <t>Soses</t>
  </si>
  <si>
    <t>Subirats</t>
  </si>
  <si>
    <t>Sudanell</t>
  </si>
  <si>
    <t>Sunyer</t>
  </si>
  <si>
    <t>Súria</t>
  </si>
  <si>
    <t>Talamanca</t>
  </si>
  <si>
    <t>Talavera</t>
  </si>
  <si>
    <t>Taradell</t>
  </si>
  <si>
    <t>Tàrrega</t>
  </si>
  <si>
    <t>Tarroja De Segarra</t>
  </si>
  <si>
    <t>Teià</t>
  </si>
  <si>
    <t>Térmens</t>
  </si>
  <si>
    <t>Terrassa</t>
  </si>
  <si>
    <t>Tiana</t>
  </si>
  <si>
    <t>Tivenys</t>
  </si>
  <si>
    <t>Tivissa</t>
  </si>
  <si>
    <t>Tona</t>
  </si>
  <si>
    <t>Torà</t>
  </si>
  <si>
    <t>Tordera</t>
  </si>
  <si>
    <t>Torelló</t>
  </si>
  <si>
    <t>Torms, Els</t>
  </si>
  <si>
    <t>Torre De Cabdella, La</t>
  </si>
  <si>
    <t>Torre De Claramunt, La</t>
  </si>
  <si>
    <t>Torre De L'Espanyol, La</t>
  </si>
  <si>
    <t>Torrebesses</t>
  </si>
  <si>
    <t>Torredembarra</t>
  </si>
  <si>
    <t>Torrefarrera</t>
  </si>
  <si>
    <t>Torregrossa</t>
  </si>
  <si>
    <t>Torrelameu</t>
  </si>
  <si>
    <t>Torrelavit</t>
  </si>
  <si>
    <t>Torrelles De Foix</t>
  </si>
  <si>
    <t>Torrelles De Llobregat</t>
  </si>
  <si>
    <t>Torres De Segre</t>
  </si>
  <si>
    <t>Torroella De Montgrí</t>
  </si>
  <si>
    <t>Torroja Del Priorat</t>
  </si>
  <si>
    <t>Tortosa</t>
  </si>
  <si>
    <t>Tremp</t>
  </si>
  <si>
    <t>Ullà</t>
  </si>
  <si>
    <t>Ullastrell</t>
  </si>
  <si>
    <t>Ulldecona</t>
  </si>
  <si>
    <t>Ulldemolins</t>
  </si>
  <si>
    <t>Ultramort</t>
  </si>
  <si>
    <t>Vacarisses</t>
  </si>
  <si>
    <t>Vall D'En Bas, La</t>
  </si>
  <si>
    <t>Vallbona De Les Monges</t>
  </si>
  <si>
    <t>Vallfogona De Balaguer</t>
  </si>
  <si>
    <t>Vallfogona De Ripollès</t>
  </si>
  <si>
    <t>Vallgorguina</t>
  </si>
  <si>
    <t>Vallirana</t>
  </si>
  <si>
    <t>Vall-Llobrega</t>
  </si>
  <si>
    <t>Vallmoll</t>
  </si>
  <si>
    <t>Vallromanes</t>
  </si>
  <si>
    <t>Valls</t>
  </si>
  <si>
    <t>Vandellòs I L'Hospitalet De L'Infant</t>
  </si>
  <si>
    <t>Vansa I Fórnols, La</t>
  </si>
  <si>
    <t>Vendrell, El</t>
  </si>
  <si>
    <t>Ventalló</t>
  </si>
  <si>
    <t>Verdú</t>
  </si>
  <si>
    <t>Verges</t>
  </si>
  <si>
    <t>Vic</t>
  </si>
  <si>
    <t>Vidreres</t>
  </si>
  <si>
    <t>Vielha E Mijaran</t>
  </si>
  <si>
    <t>Vilabella</t>
  </si>
  <si>
    <t>Vilablareix</t>
  </si>
  <si>
    <t>Viladecans</t>
  </si>
  <si>
    <t>Viladecavalls</t>
  </si>
  <si>
    <t>Vilademuls</t>
  </si>
  <si>
    <t>Vilafant</t>
  </si>
  <si>
    <t>Vilafranca Del Penedès</t>
  </si>
  <si>
    <t>Vilajuïga</t>
  </si>
  <si>
    <t>Vilalba Dels Arcs</t>
  </si>
  <si>
    <t>Vilallonga Del Camp</t>
  </si>
  <si>
    <t>Vilamacolum</t>
  </si>
  <si>
    <t>Vilamalla</t>
  </si>
  <si>
    <t>Vilanova De Bellpuig</t>
  </si>
  <si>
    <t>Vilanova De La Barca</t>
  </si>
  <si>
    <t>Vilanova De L'Aguda</t>
  </si>
  <si>
    <t>Vilanova De Segrià</t>
  </si>
  <si>
    <t>Vilanova Del Camí</t>
  </si>
  <si>
    <t>Vilanova Del Vallès</t>
  </si>
  <si>
    <t>Vilanova D'Escornalbou</t>
  </si>
  <si>
    <t>Vilanova I La Geltrú</t>
  </si>
  <si>
    <t>Vilaplana</t>
  </si>
  <si>
    <t>Vila-Rodona</t>
  </si>
  <si>
    <t>Vila-Sana</t>
  </si>
  <si>
    <t>Vila-Seca</t>
  </si>
  <si>
    <t>Vilassar De Dalt</t>
  </si>
  <si>
    <t>Vilassar De Mar</t>
  </si>
  <si>
    <t>Vilobí Del Penedès</t>
  </si>
  <si>
    <t>Vilobí D'Onyar</t>
  </si>
  <si>
    <t>Vilopriu</t>
  </si>
  <si>
    <t>Vilosell, El</t>
  </si>
  <si>
    <t>Vimbodí I Poblet</t>
  </si>
  <si>
    <t>Vinaixa</t>
  </si>
  <si>
    <t>Vinyols I Els Arcs</t>
  </si>
  <si>
    <t>Viver I Serrateix</t>
  </si>
  <si>
    <t>Xerta</t>
  </si>
  <si>
    <t>B. Servei de formació i difusió per a l'activisme al barri/espai urbà adreçat a entitats i persones</t>
  </si>
  <si>
    <t>C. Servei de foment a projectes d'ajuda mútua, d'intercooperació i de cooperació entre els bens comuns i la ciutadania</t>
  </si>
  <si>
    <t>D. Servei d’acompanyament a la creació i a la consolidació de projectes d'ajuda mútua</t>
  </si>
  <si>
    <t>E. Punt de trobada i d'informació de la comunalitat urbana</t>
  </si>
  <si>
    <t>Atendre un mínim de 700 persones a les comunalitats d'entre 20.000 i 34.999 habitants, o un mínim de 1.050 persones en el cas de comunalitats superiors a 35.000 habitants.</t>
  </si>
  <si>
    <t>Inserir un mínim d'11 persones a les comunalitats d'entre 20.000 i 34.999 habitants, o un mínim de 16 persones en el cas de comunalitats superiors a 35.000 habitants</t>
  </si>
  <si>
    <t>Compromís de l'atenció o la participació dels habitants de la comunalitat</t>
  </si>
  <si>
    <t>Import cofinançament
(total 2 anys)</t>
  </si>
  <si>
    <t>Import total
(2 anys)</t>
  </si>
  <si>
    <t>Import subvenció sol·licitada
(total 2 anys)</t>
  </si>
  <si>
    <t>Creació o consolidació d'un dispositiu d'organització econòmica de proximitat i mercat social</t>
  </si>
  <si>
    <t>Creació o consolidació d'un dispositiu d'ús comunal d'infraestructures i recursos.</t>
  </si>
  <si>
    <t>A. Servei d'anàlisi i prospectiva</t>
  </si>
  <si>
    <t>Import Pressupost
Anualitat 1</t>
  </si>
  <si>
    <t>Import Pressupost
Anualitat 2</t>
  </si>
  <si>
    <t>Import Cofinançament
Anualitat 2</t>
  </si>
  <si>
    <t>Import subvenció
Anualitat 1</t>
  </si>
  <si>
    <t>Import subvenció
Anualitat 2</t>
  </si>
  <si>
    <t>Estudi de viabilitat tècnica i econòmica</t>
  </si>
  <si>
    <t>Despeses de desplaçament</t>
  </si>
  <si>
    <t>Serveis professionals externs</t>
  </si>
  <si>
    <t>Materials i subministraments</t>
  </si>
  <si>
    <t>TIPOLOGIA ENTITAT</t>
  </si>
  <si>
    <t xml:space="preserve">TIPUS D’ENTITAT
S=Sol·licitant
A=Activadora
P= Participant 
</t>
  </si>
  <si>
    <t>Territori on està ubicada la comunalitat</t>
  </si>
  <si>
    <t>Barcelona ciutat</t>
  </si>
  <si>
    <t>L’Hospitalet de Llobregat</t>
  </si>
  <si>
    <t>Municipi del Maresme</t>
  </si>
  <si>
    <t>Municipi del Vallès Oriental</t>
  </si>
  <si>
    <t>Municipi del Vallès Occidental</t>
  </si>
  <si>
    <t>Municipi del Baix Llobregat</t>
  </si>
  <si>
    <t>Municipi de la comarca de Girona</t>
  </si>
  <si>
    <t>Municipi del Barcelonès Nord</t>
  </si>
  <si>
    <t>Municipi de Catalunya Central (excepte l’Anoia)</t>
  </si>
  <si>
    <t>Municipi de la comarca de Tarragona (excepte el Baix Penedès i Terres de l’Ebre)</t>
  </si>
  <si>
    <t>Municipi de Lleida</t>
  </si>
  <si>
    <t>Municipi de Terres de l’Ebre</t>
  </si>
  <si>
    <t>Municipi del territori inclòs a les comarques de l'Alt Penedès, el Baix Penedès, el Garraf i l'Anoia</t>
  </si>
  <si>
    <t>Municipi de la comunalitat urbana</t>
  </si>
  <si>
    <t>Barri o Barris que abasta la comunalitat urbana (si escau)</t>
  </si>
  <si>
    <t>(indicar el barri)</t>
  </si>
  <si>
    <t>Nombre d'habitants de la comunalitat</t>
  </si>
  <si>
    <t>Entre 20.000 i 34.999 habitants</t>
  </si>
  <si>
    <t>Més de 35.000 habitants</t>
  </si>
  <si>
    <t>Publicitat, comunicació i difusió</t>
  </si>
  <si>
    <t>Base 6.1 convocatòria: L’import màxim per a cadascun dels projectes per subvencionar a la Línia 1, xarxa de comunalitats urbanes: 350.000,00 €, que correspon a una subvenció anual de 175.000,00 €. La subvenció, en qualsevol cas, pot cobrir fins al 100 % del cost total de tot el projecte.</t>
  </si>
  <si>
    <t>Associació</t>
  </si>
  <si>
    <t>Cooperativa</t>
  </si>
  <si>
    <t>Societat Laboral</t>
  </si>
  <si>
    <t>Fundació</t>
  </si>
  <si>
    <t>Ajuntament</t>
  </si>
  <si>
    <t>Autònom</t>
  </si>
  <si>
    <t>CCAE</t>
  </si>
  <si>
    <t>01   Agricultura, ramaderia, caça i activitats dels serveis que s'hi relacionen</t>
  </si>
  <si>
    <t>02   Silvicultura i explotació forestal</t>
  </si>
  <si>
    <t>03   Pesca i aqüicultura</t>
  </si>
  <si>
    <t>05   Extracció d'antracita, hulla i lignit</t>
  </si>
  <si>
    <t>06   Extracció de petroli brut i de gas natural</t>
  </si>
  <si>
    <t>07   Extracció de minerals metàl·lics</t>
  </si>
  <si>
    <t>08   Extracció de minerals no metàl·lics ni energètics</t>
  </si>
  <si>
    <t>09   Activitats de suport a les indústries extractives</t>
  </si>
  <si>
    <t>10   Indústries de productes alimentaris</t>
  </si>
  <si>
    <t>11   Fabricació de begudes</t>
  </si>
  <si>
    <t>12   Indústries del tabac</t>
  </si>
  <si>
    <t>13   Indústries tèxtils</t>
  </si>
  <si>
    <t>14   Confecció de peces de vestir</t>
  </si>
  <si>
    <t>15   Indústria del cuir i del calçat</t>
  </si>
  <si>
    <t>16   Indústria de la fusta i del suro, excepte mobles; cistelleria i esparteria</t>
  </si>
  <si>
    <t>17   Indústries del paper</t>
  </si>
  <si>
    <t>18   Arts gràfiques i reproducció de suports enregistrats</t>
  </si>
  <si>
    <t>19   Coqueries i refinació del petroli</t>
  </si>
  <si>
    <t>20   Indústries químiques</t>
  </si>
  <si>
    <t>21   Fabricació de productes farmacèutics</t>
  </si>
  <si>
    <t>22   Fabricació de productes de cautxú i matèries plàstiques</t>
  </si>
  <si>
    <t>23   Fabricació d'altres productes minerals no metàl·lics</t>
  </si>
  <si>
    <t>24   Metal·lúrgia; fabricació de productes bàsics de ferro, acer i ferroaliatges</t>
  </si>
  <si>
    <t>25   Fabricació de productes metàl·lics, excepte maquinària i equips</t>
  </si>
  <si>
    <t>26   Fabricació de productes informàtics, electrònics i òptics</t>
  </si>
  <si>
    <t>27   Fabricació de materials i equips elèctrics</t>
  </si>
  <si>
    <t>28   Fabricació de maquinària i equips ncaa</t>
  </si>
  <si>
    <t>29   Fabricació de vehicles de motor, remolcs i semiremolcs</t>
  </si>
  <si>
    <t>30   Fabricació d'altres materials de transport</t>
  </si>
  <si>
    <t>31   Fabricació de mobles</t>
  </si>
  <si>
    <t>32   Indústries manufactureres diverses</t>
  </si>
  <si>
    <t>33   Reparació i instal·lació de maquinària i equips</t>
  </si>
  <si>
    <t>35   Subministrament d'energia elèctrica, gas, vapor i aire condicionat</t>
  </si>
  <si>
    <t>36   Captació, potabilització i distribució d'aigua</t>
  </si>
  <si>
    <t>37   Recollida i tractament d'aigües residuals</t>
  </si>
  <si>
    <t>38   Activitats de recollida, tractament i eliminació de residus; activitats de valorització</t>
  </si>
  <si>
    <t>39   Activitats de descontaminació i altres serveis de gestió de residus</t>
  </si>
  <si>
    <t>41   Construcció d'immobles</t>
  </si>
  <si>
    <t>42   Construcció d'obres d'enginyeria civil</t>
  </si>
  <si>
    <t>43   Activitats especialitzades de la construcció</t>
  </si>
  <si>
    <t>45   Venda i reparació de vehicles de motor i motocicletes</t>
  </si>
  <si>
    <t>46   Comerç a l'engròs i intermediaris del comerç, excepte vehicles de motor i motocicletes</t>
  </si>
  <si>
    <t>47   Comerç al detall, excepte el comerç de vehicles de motor i motocicletes</t>
  </si>
  <si>
    <t>49   Transport terrestre; transport per canonades</t>
  </si>
  <si>
    <t>50   Transport marítim i per vies de navegació interiors</t>
  </si>
  <si>
    <t>51   Transport aeri</t>
  </si>
  <si>
    <t>52   Emmagatzematge i activitats afins al transport</t>
  </si>
  <si>
    <t>53   Activitats postals i de correus</t>
  </si>
  <si>
    <t>55   Serveis d'allotjament</t>
  </si>
  <si>
    <t>56   Serveis de menjar i begudes</t>
  </si>
  <si>
    <t>58   Edició</t>
  </si>
  <si>
    <t>59   Activitats de cinematografia, de vídeo i de programes de televisió; activitats d'enregistrament de so i edició musical</t>
  </si>
  <si>
    <t>60   Activitats d'emissió i programació de ràdio i televisió</t>
  </si>
  <si>
    <t>61   Telecomunicacions</t>
  </si>
  <si>
    <t>62   Serveis de tecnologies de la informació</t>
  </si>
  <si>
    <t>63   Serveis d'informació</t>
  </si>
  <si>
    <t>64   Mediació financera, excepte assegurances i fons de pensions</t>
  </si>
  <si>
    <t>65   Assegurances, reassegurances i fons de pensions, excepte la Seguretat Social obligatòria</t>
  </si>
  <si>
    <t>66   Activitats auxiliars de la mediació financera i d'assegurances</t>
  </si>
  <si>
    <t>68   Activitats immobiliàries</t>
  </si>
  <si>
    <t>69   Activitats jurídiques i de comptabilitat</t>
  </si>
  <si>
    <t>70   Activitats de les seus centrals; activitats de consultoria de gestió empresarial</t>
  </si>
  <si>
    <t>71   Serveis tècnics d'arquitectura i enginyeria; assajos i anàlisis tècnics</t>
  </si>
  <si>
    <t>72   Recerca i desenvolupament</t>
  </si>
  <si>
    <t>73   Publicitat i estudis de mercat</t>
  </si>
  <si>
    <t>74   Altres activitats professionals, científiques i tècniques</t>
  </si>
  <si>
    <t>75   Activitats veterinàries</t>
  </si>
  <si>
    <t>77   Activitats de lloguer</t>
  </si>
  <si>
    <t>78   Activitats relacionades amb l'ocupació</t>
  </si>
  <si>
    <t>79   Activitats de les agències de viatges, operadors turístics i altres serveis de reserves i activitats que s'hi relacionen</t>
  </si>
  <si>
    <t>80   Activitats de seguretat i investigació</t>
  </si>
  <si>
    <t>81   Serveis a edificis i activitats de jardineria</t>
  </si>
  <si>
    <t>82   Activitats administratives d'oficina i altres activitats auxiliars a les empreses</t>
  </si>
  <si>
    <t>84   Administració pública, Defensa i Seguretat Social obligatòria</t>
  </si>
  <si>
    <t>85   Educació</t>
  </si>
  <si>
    <t>86   Activitats sanitàries</t>
  </si>
  <si>
    <t>87   Activitats de serveis socials amb allotjament</t>
  </si>
  <si>
    <t>88   Activitats de serveis socials sense allotjament</t>
  </si>
  <si>
    <t>90   Activitats de creació, artístiques i d'espectacles</t>
  </si>
  <si>
    <t>91   Activitats de biblioteques, arxius, museus i altres activitats culturals</t>
  </si>
  <si>
    <t>92   Activitats relacionades amb els jocs d'atzar i les apostes</t>
  </si>
  <si>
    <t>93   Activitats esportives, recreatives i d'entreteniment</t>
  </si>
  <si>
    <t>94   Activitats associatives</t>
  </si>
  <si>
    <t>95   Reparació d'ordinadors, d'efectes personals i efectes domèstics</t>
  </si>
  <si>
    <t>96   Altres activitats de serveis personals</t>
  </si>
  <si>
    <t>97   Activitats de les llars que donen ocupació a personal domèstic</t>
  </si>
  <si>
    <t>98   Activitats de les llars que produeixen béns i serveis per a ús propi</t>
  </si>
  <si>
    <t>99   Organismes extraterritorials</t>
  </si>
  <si>
    <r>
      <t xml:space="preserve">Pes econòmic
</t>
    </r>
    <r>
      <rPr>
        <b/>
        <sz val="9"/>
        <color rgb="FFFF0000"/>
        <rFont val="Arial"/>
        <family val="2"/>
      </rPr>
      <t xml:space="preserve">
L'entitat sol·licitant pot ser beneficiària de com a màxim el 60% de l'import del pressupost</t>
    </r>
    <r>
      <rPr>
        <b/>
        <sz val="9"/>
        <color theme="1"/>
        <rFont val="Arial"/>
        <family val="2"/>
      </rPr>
      <t xml:space="preserve">
</t>
    </r>
  </si>
  <si>
    <t>PRESSUPOST TOTAL (2 ANYS)</t>
  </si>
  <si>
    <t>ANUALITAT 1</t>
  </si>
  <si>
    <t>ANUALITAT 2</t>
  </si>
  <si>
    <t>El pojecte ha de ser grupal, amb un mínim de quatre entitats</t>
  </si>
  <si>
    <r>
      <rPr>
        <b/>
        <sz val="9"/>
        <color theme="1"/>
        <rFont val="Arial"/>
        <family val="2"/>
      </rPr>
      <t xml:space="preserve">Ens comprometem a: </t>
    </r>
    <r>
      <rPr>
        <sz val="9"/>
        <color theme="1"/>
        <rFont val="Arial"/>
        <family val="2"/>
      </rPr>
      <t>(les xifres que trieu són l'indicador bianual al qual us comprometeu a assolir i a justificar al finalitzar el projecte)</t>
    </r>
  </si>
  <si>
    <r>
      <rPr>
        <b/>
        <sz val="9"/>
        <color theme="1"/>
        <rFont val="Arial"/>
        <family val="2"/>
      </rPr>
      <t xml:space="preserve">Ens comprometem a: </t>
    </r>
    <r>
      <rPr>
        <sz val="9"/>
        <color theme="1"/>
        <rFont val="Arial"/>
        <family val="2"/>
      </rPr>
      <t>(assenyaleu amb una X el dispositiu que us comprometeu a assolir i a justificar al finalitzar el projecte)</t>
    </r>
  </si>
  <si>
    <t>Compromís de projectes d’ajuda mútua o xarxes d’intercooperació o d’organització col·lectiva al territori de la comunalitat
El nombre mínim d'hores totals anuals és de 300 hores</t>
  </si>
  <si>
    <t>Participants del projecte que es comprometen a inserir
Les insercions s'han de realitzar en empreses amb seu a la comunalitat o bé a la seva àrea d'influència. Només un 50% d'aquestes poden ser realitzades dins el Comiuté activador de la comunalitat.</t>
  </si>
  <si>
    <t xml:space="preserve">Acompanyament d'un mínim de tres projectes d'ajuda mútua o d'una xarxa d'intercooperació
</t>
  </si>
  <si>
    <t>Territori on està ubicada la Comunalitat</t>
  </si>
  <si>
    <t>Compromís de projectes d’ajuda mútua o xarxes d’intercooperació o d’organització col·lectiva al territori de la comunalitat</t>
  </si>
  <si>
    <t>Participants del projecte que es comprometen a inserir</t>
  </si>
  <si>
    <t>Barri 1</t>
  </si>
  <si>
    <t>Barri 2</t>
  </si>
  <si>
    <t>Barri 3</t>
  </si>
  <si>
    <t>Barri 4</t>
  </si>
  <si>
    <t>Barri 5</t>
  </si>
  <si>
    <t>Barri 6</t>
  </si>
  <si>
    <t>Barri 7</t>
  </si>
  <si>
    <t>Mínims establerts a l'Ordre ( anual). 
Ordre EMT/244/2021+ Modif.Ordre EMT/241/2023+Modif.Ordre EMT/219/2025</t>
  </si>
  <si>
    <t>D'acord amb els serveis i actuacions que estableix la base 1.6 de l'annex 2 de l'Ordre EMT/244/2021, modificada per l'Ordre EMT/241/2023, modificada per l'Ordre EMT/219/2025 les entitats beneficiàries de les comunalitats urbanes han de crear o consolidar, com a mínim, un dels següents dispositius:</t>
  </si>
  <si>
    <t>Altres: per exemple, actuació de caràcter transversal (cal especificar)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</si>
</sst>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[$€-403];\-#,##0.00\ [$€-403]"/>
    <numFmt numFmtId="166" formatCode="#,##0_ ;\-#,##0\ "/>
    <numFmt numFmtId="167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i/>
      <sz val="9"/>
      <color theme="1"/>
      <name val="Arial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5">
    <xf numFmtId="0" fontId="0" fillId="0" borderId="0" xfId="0"/>
    <xf numFmtId="0" fontId="1" fillId="0" borderId="0" xfId="0" applyFont="1"/>
    <xf numFmtId="0" fontId="0" fillId="0" borderId="3" xfId="0" applyBorder="1"/>
    <xf numFmtId="0" fontId="3" fillId="0" borderId="2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6" fillId="2" borderId="11" xfId="0" applyFont="1" applyFill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0" fontId="4" fillId="2" borderId="19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2" borderId="18" xfId="0" applyFont="1" applyFill="1" applyBorder="1" applyAlignment="1" applyProtection="1">
      <alignment horizontal="left" vertical="center" wrapText="1"/>
      <protection hidden="1"/>
    </xf>
    <xf numFmtId="0" fontId="4" fillId="2" borderId="4" xfId="0" applyFont="1" applyFill="1" applyBorder="1" applyAlignment="1" applyProtection="1">
      <alignment horizontal="left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165" fontId="4" fillId="2" borderId="13" xfId="1" applyNumberFormat="1" applyFont="1" applyFill="1" applyBorder="1" applyAlignment="1" applyProtection="1">
      <protection hidden="1"/>
    </xf>
    <xf numFmtId="165" fontId="4" fillId="2" borderId="8" xfId="1" applyNumberFormat="1" applyFont="1" applyFill="1" applyBorder="1" applyAlignment="1" applyProtection="1">
      <protection hidden="1"/>
    </xf>
    <xf numFmtId="0" fontId="4" fillId="5" borderId="8" xfId="0" applyFont="1" applyFill="1" applyBorder="1" applyAlignment="1" applyProtection="1">
      <alignment horizontal="center" vertical="center"/>
      <protection hidden="1"/>
    </xf>
    <xf numFmtId="165" fontId="4" fillId="5" borderId="13" xfId="1" applyNumberFormat="1" applyFont="1" applyFill="1" applyBorder="1" applyAlignment="1" applyProtection="1">
      <protection hidden="1"/>
    </xf>
    <xf numFmtId="165" fontId="4" fillId="4" borderId="8" xfId="1" applyNumberFormat="1" applyFont="1" applyFill="1" applyBorder="1" applyAlignment="1" applyProtection="1">
      <protection hidden="1"/>
    </xf>
    <xf numFmtId="165" fontId="4" fillId="4" borderId="12" xfId="1" applyNumberFormat="1" applyFont="1" applyFill="1" applyBorder="1" applyAlignme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0" fillId="0" borderId="0" xfId="0" applyAlignment="1">
      <alignment vertical="center"/>
    </xf>
    <xf numFmtId="0" fontId="3" fillId="10" borderId="2" xfId="0" applyFont="1" applyFill="1" applyBorder="1" applyAlignment="1" applyProtection="1">
      <alignment horizontal="right"/>
      <protection hidden="1"/>
    </xf>
    <xf numFmtId="0" fontId="3" fillId="10" borderId="2" xfId="0" applyFont="1" applyFill="1" applyBorder="1" applyProtection="1">
      <protection hidden="1"/>
    </xf>
    <xf numFmtId="0" fontId="3" fillId="10" borderId="0" xfId="0" applyFont="1" applyFill="1" applyProtection="1">
      <protection hidden="1"/>
    </xf>
    <xf numFmtId="0" fontId="3" fillId="10" borderId="0" xfId="0" applyFont="1" applyFill="1" applyAlignment="1" applyProtection="1">
      <alignment horizontal="right"/>
      <protection hidden="1"/>
    </xf>
    <xf numFmtId="0" fontId="3" fillId="10" borderId="0" xfId="0" applyFont="1" applyFill="1" applyAlignment="1" applyProtection="1">
      <alignment horizontal="center" vertical="center"/>
      <protection hidden="1"/>
    </xf>
    <xf numFmtId="0" fontId="3" fillId="10" borderId="0" xfId="0" applyFont="1" applyFill="1" applyAlignment="1" applyProtection="1">
      <alignment horizontal="center"/>
      <protection hidden="1"/>
    </xf>
    <xf numFmtId="0" fontId="6" fillId="10" borderId="0" xfId="0" applyFont="1" applyFill="1" applyAlignment="1" applyProtection="1">
      <alignment horizontal="left" vertical="center"/>
      <protection hidden="1"/>
    </xf>
    <xf numFmtId="0" fontId="4" fillId="6" borderId="8" xfId="0" applyFont="1" applyFill="1" applyBorder="1" applyAlignment="1" applyProtection="1">
      <alignment horizontal="left" vertical="center" wrapText="1"/>
      <protection hidden="1"/>
    </xf>
    <xf numFmtId="165" fontId="6" fillId="2" borderId="8" xfId="1" applyNumberFormat="1" applyFont="1" applyFill="1" applyBorder="1" applyAlignment="1" applyProtection="1">
      <alignment wrapText="1"/>
      <protection hidden="1"/>
    </xf>
    <xf numFmtId="165" fontId="4" fillId="2" borderId="38" xfId="1" applyNumberFormat="1" applyFont="1" applyFill="1" applyBorder="1" applyAlignment="1" applyProtection="1">
      <protection hidden="1"/>
    </xf>
    <xf numFmtId="0" fontId="3" fillId="10" borderId="0" xfId="0" applyFont="1" applyFill="1"/>
    <xf numFmtId="0" fontId="4" fillId="2" borderId="8" xfId="0" applyFont="1" applyFill="1" applyBorder="1" applyProtection="1">
      <protection hidden="1"/>
    </xf>
    <xf numFmtId="0" fontId="3" fillId="3" borderId="8" xfId="0" applyFont="1" applyFill="1" applyBorder="1" applyAlignment="1" applyProtection="1">
      <alignment horizontal="center" vertical="center"/>
      <protection hidden="1"/>
    </xf>
    <xf numFmtId="0" fontId="3" fillId="0" borderId="0" xfId="0" applyFont="1"/>
    <xf numFmtId="0" fontId="3" fillId="10" borderId="2" xfId="0" applyFont="1" applyFill="1" applyBorder="1" applyAlignment="1" applyProtection="1">
      <alignment horizontal="center"/>
      <protection hidden="1"/>
    </xf>
    <xf numFmtId="0" fontId="3" fillId="10" borderId="2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left" wrapText="1"/>
      <protection hidden="1"/>
    </xf>
    <xf numFmtId="0" fontId="3" fillId="0" borderId="4" xfId="0" applyFont="1" applyBorder="1" applyProtection="1">
      <protection locked="0" hidden="1"/>
    </xf>
    <xf numFmtId="0" fontId="3" fillId="0" borderId="1" xfId="0" applyFont="1" applyBorder="1" applyAlignment="1" applyProtection="1">
      <alignment horizontal="left" wrapText="1"/>
      <protection locked="0" hidden="1"/>
    </xf>
    <xf numFmtId="0" fontId="3" fillId="0" borderId="1" xfId="0" applyFont="1" applyBorder="1" applyProtection="1">
      <protection locked="0" hidden="1"/>
    </xf>
    <xf numFmtId="44" fontId="3" fillId="4" borderId="8" xfId="1" applyFont="1" applyFill="1" applyBorder="1" applyAlignment="1" applyProtection="1">
      <alignment horizontal="center"/>
      <protection hidden="1"/>
    </xf>
    <xf numFmtId="0" fontId="8" fillId="10" borderId="0" xfId="0" applyFont="1" applyFill="1" applyAlignment="1" applyProtection="1">
      <alignment wrapText="1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3" fillId="0" borderId="1" xfId="0" applyFont="1" applyBorder="1" applyProtection="1">
      <protection hidden="1"/>
    </xf>
    <xf numFmtId="0" fontId="3" fillId="2" borderId="1" xfId="0" applyFont="1" applyFill="1" applyBorder="1" applyProtection="1"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44" fontId="3" fillId="11" borderId="8" xfId="1" applyFont="1" applyFill="1" applyBorder="1" applyAlignment="1" applyProtection="1">
      <alignment horizontal="center"/>
      <protection hidden="1"/>
    </xf>
    <xf numFmtId="44" fontId="3" fillId="2" borderId="8" xfId="1" applyFont="1" applyFill="1" applyBorder="1" applyAlignment="1" applyProtection="1">
      <alignment horizontal="center"/>
      <protection hidden="1"/>
    </xf>
    <xf numFmtId="167" fontId="3" fillId="10" borderId="5" xfId="1" applyNumberFormat="1" applyFont="1" applyFill="1" applyBorder="1" applyAlignment="1" applyProtection="1">
      <alignment horizontal="center"/>
      <protection locked="0" hidden="1"/>
    </xf>
    <xf numFmtId="0" fontId="8" fillId="10" borderId="0" xfId="0" applyFont="1" applyFill="1" applyAlignment="1" applyProtection="1">
      <alignment horizontal="center"/>
      <protection hidden="1"/>
    </xf>
    <xf numFmtId="0" fontId="4" fillId="10" borderId="0" xfId="0" applyFont="1" applyFill="1" applyBorder="1" applyAlignment="1" applyProtection="1">
      <alignment horizontal="center"/>
      <protection hidden="1"/>
    </xf>
    <xf numFmtId="0" fontId="3" fillId="10" borderId="0" xfId="0" applyFont="1" applyFill="1" applyBorder="1" applyProtection="1">
      <protection hidden="1"/>
    </xf>
    <xf numFmtId="0" fontId="8" fillId="10" borderId="0" xfId="0" applyFont="1" applyFill="1" applyProtection="1">
      <protection hidden="1"/>
    </xf>
    <xf numFmtId="0" fontId="5" fillId="10" borderId="0" xfId="0" applyFont="1" applyFill="1" applyAlignment="1" applyProtection="1">
      <alignment wrapText="1"/>
      <protection hidden="1"/>
    </xf>
    <xf numFmtId="0" fontId="4" fillId="10" borderId="0" xfId="0" applyFont="1" applyFill="1" applyBorder="1" applyAlignment="1" applyProtection="1">
      <alignment horizontal="left"/>
      <protection hidden="1"/>
    </xf>
    <xf numFmtId="0" fontId="3" fillId="10" borderId="0" xfId="0" applyFont="1" applyFill="1" applyBorder="1" applyAlignment="1" applyProtection="1">
      <alignment horizontal="left" vertical="center"/>
      <protection hidden="1"/>
    </xf>
    <xf numFmtId="167" fontId="3" fillId="10" borderId="24" xfId="1" applyNumberFormat="1" applyFont="1" applyFill="1" applyBorder="1" applyAlignment="1" applyProtection="1">
      <alignment horizontal="center"/>
      <protection locked="0" hidden="1"/>
    </xf>
    <xf numFmtId="167" fontId="3" fillId="4" borderId="6" xfId="1" applyNumberFormat="1" applyFont="1" applyFill="1" applyBorder="1" applyAlignment="1" applyProtection="1">
      <alignment horizontal="center"/>
      <protection hidden="1"/>
    </xf>
    <xf numFmtId="167" fontId="3" fillId="10" borderId="40" xfId="1" applyNumberFormat="1" applyFont="1" applyFill="1" applyBorder="1" applyAlignment="1" applyProtection="1">
      <alignment horizontal="center"/>
      <protection locked="0" hidden="1"/>
    </xf>
    <xf numFmtId="0" fontId="4" fillId="3" borderId="24" xfId="0" applyFont="1" applyFill="1" applyBorder="1" applyAlignment="1" applyProtection="1">
      <alignment horizontal="center"/>
      <protection hidden="1"/>
    </xf>
    <xf numFmtId="0" fontId="3" fillId="0" borderId="6" xfId="0" applyFont="1" applyBorder="1" applyProtection="1">
      <protection locked="0" hidden="1"/>
    </xf>
    <xf numFmtId="0" fontId="4" fillId="3" borderId="32" xfId="0" applyFont="1" applyFill="1" applyBorder="1" applyAlignment="1" applyProtection="1">
      <alignment horizontal="center"/>
      <protection hidden="1"/>
    </xf>
    <xf numFmtId="0" fontId="3" fillId="0" borderId="33" xfId="0" applyFont="1" applyBorder="1" applyProtection="1">
      <protection locked="0" hidden="1"/>
    </xf>
    <xf numFmtId="0" fontId="7" fillId="10" borderId="0" xfId="0" applyFont="1" applyFill="1" applyProtection="1">
      <protection hidden="1"/>
    </xf>
    <xf numFmtId="0" fontId="3" fillId="0" borderId="2" xfId="0" applyFont="1" applyBorder="1" applyAlignment="1" applyProtection="1">
      <alignment horizontal="center"/>
      <protection hidden="1"/>
    </xf>
    <xf numFmtId="49" fontId="3" fillId="2" borderId="8" xfId="0" applyNumberFormat="1" applyFont="1" applyFill="1" applyBorder="1" applyProtection="1">
      <protection hidden="1"/>
    </xf>
    <xf numFmtId="0" fontId="3" fillId="6" borderId="0" xfId="0" applyFont="1" applyFill="1" applyProtection="1">
      <protection hidden="1"/>
    </xf>
    <xf numFmtId="0" fontId="3" fillId="6" borderId="1" xfId="0" applyFont="1" applyFill="1" applyBorder="1" applyProtection="1">
      <protection hidden="1"/>
    </xf>
    <xf numFmtId="3" fontId="3" fillId="6" borderId="1" xfId="0" applyNumberFormat="1" applyFont="1" applyFill="1" applyBorder="1" applyProtection="1">
      <protection hidden="1"/>
    </xf>
    <xf numFmtId="0" fontId="4" fillId="3" borderId="1" xfId="0" applyFont="1" applyFill="1" applyBorder="1" applyAlignment="1" applyProtection="1">
      <alignment horizontal="left"/>
      <protection hidden="1"/>
    </xf>
    <xf numFmtId="0" fontId="4" fillId="10" borderId="0" xfId="0" applyFont="1" applyFill="1" applyBorder="1" applyAlignment="1" applyProtection="1">
      <alignment horizontal="left" vertical="center" wrapText="1"/>
      <protection hidden="1"/>
    </xf>
    <xf numFmtId="0" fontId="3" fillId="10" borderId="8" xfId="0" applyFont="1" applyFill="1" applyBorder="1" applyAlignment="1" applyProtection="1">
      <alignment horizontal="center" vertical="center"/>
      <protection locked="0" hidden="1"/>
    </xf>
    <xf numFmtId="0" fontId="3" fillId="2" borderId="8" xfId="0" applyFont="1" applyFill="1" applyBorder="1" applyAlignment="1" applyProtection="1">
      <alignment horizontal="center"/>
      <protection hidden="1"/>
    </xf>
    <xf numFmtId="165" fontId="6" fillId="0" borderId="20" xfId="1" applyNumberFormat="1" applyFont="1" applyFill="1" applyBorder="1" applyAlignment="1" applyProtection="1">
      <alignment wrapText="1"/>
      <protection locked="0" hidden="1"/>
    </xf>
    <xf numFmtId="165" fontId="6" fillId="0" borderId="22" xfId="1" applyNumberFormat="1" applyFont="1" applyFill="1" applyBorder="1" applyAlignment="1" applyProtection="1">
      <alignment wrapText="1"/>
      <protection locked="0" hidden="1"/>
    </xf>
    <xf numFmtId="165" fontId="6" fillId="0" borderId="23" xfId="1" applyNumberFormat="1" applyFont="1" applyFill="1" applyBorder="1" applyAlignment="1" applyProtection="1">
      <alignment wrapText="1"/>
      <protection locked="0" hidden="1"/>
    </xf>
    <xf numFmtId="165" fontId="6" fillId="0" borderId="21" xfId="1" applyNumberFormat="1" applyFont="1" applyFill="1" applyBorder="1" applyAlignment="1" applyProtection="1">
      <alignment wrapText="1"/>
      <protection locked="0" hidden="1"/>
    </xf>
    <xf numFmtId="165" fontId="6" fillId="0" borderId="10" xfId="1" applyNumberFormat="1" applyFont="1" applyFill="1" applyBorder="1" applyAlignment="1" applyProtection="1">
      <alignment wrapText="1"/>
      <protection locked="0" hidden="1"/>
    </xf>
    <xf numFmtId="165" fontId="6" fillId="0" borderId="1" xfId="1" applyNumberFormat="1" applyFont="1" applyFill="1" applyBorder="1" applyAlignment="1" applyProtection="1">
      <alignment wrapText="1"/>
      <protection locked="0" hidden="1"/>
    </xf>
    <xf numFmtId="165" fontId="6" fillId="0" borderId="4" xfId="1" applyNumberFormat="1" applyFont="1" applyFill="1" applyBorder="1" applyAlignment="1" applyProtection="1">
      <alignment wrapText="1"/>
      <protection locked="0" hidden="1"/>
    </xf>
    <xf numFmtId="165" fontId="6" fillId="0" borderId="6" xfId="1" applyNumberFormat="1" applyFont="1" applyFill="1" applyBorder="1" applyAlignment="1" applyProtection="1">
      <alignment wrapText="1"/>
      <protection locked="0" hidden="1"/>
    </xf>
    <xf numFmtId="165" fontId="4" fillId="0" borderId="7" xfId="1" applyNumberFormat="1" applyFont="1" applyFill="1" applyBorder="1" applyAlignment="1" applyProtection="1">
      <protection locked="0" hidden="1"/>
    </xf>
    <xf numFmtId="165" fontId="4" fillId="0" borderId="5" xfId="1" applyNumberFormat="1" applyFont="1" applyFill="1" applyBorder="1" applyAlignment="1" applyProtection="1">
      <protection locked="0" hidden="1"/>
    </xf>
    <xf numFmtId="167" fontId="3" fillId="2" borderId="10" xfId="1" applyNumberFormat="1" applyFont="1" applyFill="1" applyBorder="1" applyAlignment="1" applyProtection="1">
      <alignment horizontal="center"/>
      <protection hidden="1"/>
    </xf>
    <xf numFmtId="167" fontId="3" fillId="2" borderId="4" xfId="1" applyNumberFormat="1" applyFont="1" applyFill="1" applyBorder="1" applyAlignment="1" applyProtection="1">
      <alignment horizontal="center"/>
      <protection hidden="1"/>
    </xf>
    <xf numFmtId="167" fontId="3" fillId="11" borderId="6" xfId="1" applyNumberFormat="1" applyFont="1" applyFill="1" applyBorder="1" applyAlignment="1" applyProtection="1">
      <alignment horizontal="center"/>
      <protection hidden="1"/>
    </xf>
    <xf numFmtId="10" fontId="5" fillId="10" borderId="1" xfId="3" applyNumberFormat="1" applyFont="1" applyFill="1" applyBorder="1" applyAlignment="1" applyProtection="1">
      <alignment horizontal="center" wrapText="1"/>
      <protection hidden="1"/>
    </xf>
    <xf numFmtId="10" fontId="3" fillId="10" borderId="1" xfId="3" applyNumberFormat="1" applyFont="1" applyFill="1" applyBorder="1" applyAlignment="1" applyProtection="1">
      <alignment horizontal="center"/>
      <protection hidden="1"/>
    </xf>
    <xf numFmtId="10" fontId="3" fillId="4" borderId="8" xfId="1" applyNumberFormat="1" applyFont="1" applyFill="1" applyBorder="1" applyAlignment="1" applyProtection="1">
      <alignment horizontal="center"/>
      <protection hidden="1"/>
    </xf>
    <xf numFmtId="0" fontId="3" fillId="10" borderId="1" xfId="0" applyFont="1" applyFill="1" applyBorder="1" applyAlignment="1" applyProtection="1">
      <alignment horizontal="left" wrapText="1"/>
      <protection locked="0" hidden="1"/>
    </xf>
    <xf numFmtId="0" fontId="3" fillId="0" borderId="8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3" fillId="10" borderId="8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horizontal="left" wrapText="1"/>
      <protection hidden="1"/>
    </xf>
    <xf numFmtId="0" fontId="4" fillId="2" borderId="19" xfId="0" applyFont="1" applyFill="1" applyBorder="1" applyAlignment="1" applyProtection="1">
      <alignment horizontal="left" wrapText="1"/>
      <protection hidden="1"/>
    </xf>
    <xf numFmtId="0" fontId="4" fillId="2" borderId="13" xfId="0" applyFont="1" applyFill="1" applyBorder="1" applyAlignment="1" applyProtection="1">
      <alignment horizontal="left"/>
      <protection hidden="1"/>
    </xf>
    <xf numFmtId="0" fontId="4" fillId="2" borderId="19" xfId="0" applyFont="1" applyFill="1" applyBorder="1" applyAlignment="1" applyProtection="1">
      <alignment horizontal="left"/>
      <protection hidden="1"/>
    </xf>
    <xf numFmtId="0" fontId="3" fillId="10" borderId="11" xfId="0" applyFont="1" applyFill="1" applyBorder="1" applyAlignment="1" applyProtection="1">
      <alignment horizontal="center" vertical="top"/>
      <protection locked="0" hidden="1"/>
    </xf>
    <xf numFmtId="0" fontId="3" fillId="10" borderId="12" xfId="0" applyFont="1" applyFill="1" applyBorder="1" applyAlignment="1" applyProtection="1">
      <alignment horizontal="center" vertical="top"/>
      <protection locked="0" hidden="1"/>
    </xf>
    <xf numFmtId="0" fontId="3" fillId="10" borderId="36" xfId="0" applyFont="1" applyFill="1" applyBorder="1" applyAlignment="1" applyProtection="1">
      <alignment horizontal="center" vertical="top"/>
      <protection locked="0" hidden="1"/>
    </xf>
    <xf numFmtId="0" fontId="3" fillId="10" borderId="35" xfId="0" applyFont="1" applyFill="1" applyBorder="1" applyAlignment="1" applyProtection="1">
      <alignment horizontal="left" vertical="center"/>
      <protection locked="0" hidden="1"/>
    </xf>
    <xf numFmtId="0" fontId="3" fillId="10" borderId="34" xfId="0" applyFont="1" applyFill="1" applyBorder="1" applyAlignment="1" applyProtection="1">
      <alignment horizontal="left" vertical="center"/>
      <protection locked="0" hidden="1"/>
    </xf>
    <xf numFmtId="0" fontId="3" fillId="10" borderId="37" xfId="0" applyFont="1" applyFill="1" applyBorder="1" applyAlignment="1" applyProtection="1">
      <alignment horizontal="left" vertical="center"/>
      <protection locked="0" hidden="1"/>
    </xf>
    <xf numFmtId="0" fontId="4" fillId="10" borderId="2" xfId="0" applyFont="1" applyFill="1" applyBorder="1" applyAlignment="1" applyProtection="1">
      <alignment horizontal="left"/>
      <protection hidden="1"/>
    </xf>
    <xf numFmtId="0" fontId="3" fillId="2" borderId="15" xfId="0" applyFont="1" applyFill="1" applyBorder="1" applyAlignment="1" applyProtection="1">
      <alignment horizontal="center"/>
      <protection hidden="1"/>
    </xf>
    <xf numFmtId="0" fontId="3" fillId="2" borderId="16" xfId="0" applyFont="1" applyFill="1" applyBorder="1" applyAlignment="1" applyProtection="1">
      <alignment horizontal="center"/>
      <protection hidden="1"/>
    </xf>
    <xf numFmtId="0" fontId="3" fillId="2" borderId="17" xfId="0" applyFont="1" applyFill="1" applyBorder="1" applyAlignment="1" applyProtection="1">
      <alignment horizontal="center"/>
      <protection hidden="1"/>
    </xf>
    <xf numFmtId="0" fontId="5" fillId="2" borderId="11" xfId="0" applyFont="1" applyFill="1" applyBorder="1" applyAlignment="1" applyProtection="1">
      <alignment horizontal="left" vertical="center"/>
      <protection hidden="1"/>
    </xf>
    <xf numFmtId="0" fontId="5" fillId="2" borderId="12" xfId="0" applyFont="1" applyFill="1" applyBorder="1" applyAlignment="1" applyProtection="1">
      <alignment horizontal="left" vertical="center"/>
      <protection hidden="1"/>
    </xf>
    <xf numFmtId="0" fontId="5" fillId="2" borderId="36" xfId="0" applyFont="1" applyFill="1" applyBorder="1" applyAlignment="1" applyProtection="1">
      <alignment horizontal="left" vertical="center"/>
      <protection hidden="1"/>
    </xf>
    <xf numFmtId="0" fontId="4" fillId="2" borderId="15" xfId="0" applyFont="1" applyFill="1" applyBorder="1" applyAlignment="1" applyProtection="1">
      <alignment horizontal="center" vertical="center"/>
      <protection hidden="1"/>
    </xf>
    <xf numFmtId="0" fontId="4" fillId="2" borderId="16" xfId="0" applyFont="1" applyFill="1" applyBorder="1" applyAlignment="1" applyProtection="1">
      <alignment horizontal="center" vertical="center"/>
      <protection hidden="1"/>
    </xf>
    <xf numFmtId="0" fontId="4" fillId="2" borderId="17" xfId="0" applyFont="1" applyFill="1" applyBorder="1" applyAlignment="1" applyProtection="1">
      <alignment horizontal="center" vertical="center"/>
      <protection hidden="1"/>
    </xf>
    <xf numFmtId="0" fontId="3" fillId="6" borderId="1" xfId="0" applyFont="1" applyFill="1" applyBorder="1" applyAlignment="1" applyProtection="1">
      <alignment horizontal="center" wrapText="1"/>
      <protection hidden="1"/>
    </xf>
    <xf numFmtId="0" fontId="3" fillId="6" borderId="1" xfId="0" applyFont="1" applyFill="1" applyBorder="1" applyAlignment="1" applyProtection="1">
      <alignment horizontal="center" vertical="center" wrapText="1"/>
      <protection hidden="1"/>
    </xf>
    <xf numFmtId="0" fontId="3" fillId="6" borderId="1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4" fillId="4" borderId="3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4" fillId="4" borderId="25" xfId="0" applyFont="1" applyFill="1" applyBorder="1" applyAlignment="1" applyProtection="1">
      <alignment horizontal="center" vertical="center" wrapText="1"/>
      <protection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0" fontId="4" fillId="4" borderId="43" xfId="0" applyFont="1" applyFill="1" applyBorder="1" applyAlignment="1" applyProtection="1">
      <alignment horizontal="center" vertical="center" wrapText="1"/>
      <protection hidden="1"/>
    </xf>
    <xf numFmtId="0" fontId="4" fillId="4" borderId="24" xfId="0" applyFont="1" applyFill="1" applyBorder="1" applyAlignment="1" applyProtection="1">
      <alignment horizontal="center" vertical="center" wrapText="1"/>
      <protection hidden="1"/>
    </xf>
    <xf numFmtId="0" fontId="3" fillId="3" borderId="13" xfId="0" applyFont="1" applyFill="1" applyBorder="1" applyAlignment="1" applyProtection="1">
      <alignment horizontal="left" vertical="center"/>
      <protection hidden="1"/>
    </xf>
    <xf numFmtId="0" fontId="3" fillId="3" borderId="14" xfId="0" applyFont="1" applyFill="1" applyBorder="1" applyAlignment="1" applyProtection="1">
      <alignment horizontal="left" vertical="center"/>
      <protection hidden="1"/>
    </xf>
    <xf numFmtId="0" fontId="3" fillId="3" borderId="19" xfId="0" applyFont="1" applyFill="1" applyBorder="1" applyAlignment="1" applyProtection="1">
      <alignment horizontal="left" vertical="center"/>
      <protection hidden="1"/>
    </xf>
    <xf numFmtId="0" fontId="4" fillId="2" borderId="22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20" xfId="0" applyFont="1" applyFill="1" applyBorder="1" applyAlignment="1" applyProtection="1">
      <alignment horizontal="center" vertical="center" wrapText="1"/>
      <protection hidden="1"/>
    </xf>
    <xf numFmtId="0" fontId="4" fillId="2" borderId="24" xfId="0" applyFont="1" applyFill="1" applyBorder="1" applyAlignment="1" applyProtection="1">
      <alignment horizontal="center" vertical="center" wrapText="1"/>
      <protection hidden="1"/>
    </xf>
    <xf numFmtId="0" fontId="4" fillId="2" borderId="41" xfId="0" applyFont="1" applyFill="1" applyBorder="1" applyAlignment="1" applyProtection="1">
      <alignment horizontal="center" vertical="center" wrapText="1"/>
      <protection hidden="1"/>
    </xf>
    <xf numFmtId="0" fontId="4" fillId="2" borderId="43" xfId="0" applyFont="1" applyFill="1" applyBorder="1" applyAlignment="1" applyProtection="1">
      <alignment horizontal="center" vertical="center" wrapText="1"/>
      <protection hidden="1"/>
    </xf>
    <xf numFmtId="0" fontId="4" fillId="2" borderId="42" xfId="0" applyFont="1" applyFill="1" applyBorder="1" applyAlignment="1" applyProtection="1">
      <alignment horizontal="center" vertical="center" wrapText="1"/>
      <protection hidden="1"/>
    </xf>
    <xf numFmtId="0" fontId="4" fillId="2" borderId="38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/>
      <protection hidden="1"/>
    </xf>
    <xf numFmtId="0" fontId="4" fillId="2" borderId="12" xfId="0" applyFont="1" applyFill="1" applyBorder="1" applyAlignment="1" applyProtection="1">
      <alignment horizontal="center"/>
      <protection hidden="1"/>
    </xf>
    <xf numFmtId="0" fontId="4" fillId="2" borderId="36" xfId="0" applyFont="1" applyFill="1" applyBorder="1" applyAlignment="1" applyProtection="1">
      <alignment horizontal="center"/>
      <protection hidden="1"/>
    </xf>
    <xf numFmtId="0" fontId="3" fillId="3" borderId="15" xfId="0" applyFont="1" applyFill="1" applyBorder="1" applyAlignment="1" applyProtection="1">
      <alignment horizontal="left" vertical="top"/>
      <protection hidden="1"/>
    </xf>
    <xf numFmtId="0" fontId="3" fillId="3" borderId="16" xfId="0" applyFont="1" applyFill="1" applyBorder="1" applyAlignment="1" applyProtection="1">
      <alignment horizontal="left" vertical="top"/>
      <protection hidden="1"/>
    </xf>
    <xf numFmtId="0" fontId="3" fillId="3" borderId="17" xfId="0" applyFont="1" applyFill="1" applyBorder="1" applyAlignment="1" applyProtection="1">
      <alignment horizontal="left" vertical="top"/>
      <protection hidden="1"/>
    </xf>
    <xf numFmtId="0" fontId="4" fillId="2" borderId="44" xfId="0" applyFont="1" applyFill="1" applyBorder="1" applyAlignment="1" applyProtection="1">
      <alignment horizontal="center" vertical="center" wrapText="1"/>
      <protection hidden="1"/>
    </xf>
    <xf numFmtId="0" fontId="4" fillId="2" borderId="26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30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4" borderId="13" xfId="0" applyFont="1" applyFill="1" applyBorder="1" applyAlignment="1" applyProtection="1">
      <alignment horizontal="center"/>
      <protection hidden="1"/>
    </xf>
    <xf numFmtId="0" fontId="4" fillId="4" borderId="14" xfId="0" applyFont="1" applyFill="1" applyBorder="1" applyAlignment="1" applyProtection="1">
      <alignment horizontal="center"/>
      <protection hidden="1"/>
    </xf>
    <xf numFmtId="0" fontId="4" fillId="4" borderId="19" xfId="0" applyFont="1" applyFill="1" applyBorder="1" applyAlignment="1" applyProtection="1">
      <alignment horizontal="center"/>
      <protection hidden="1"/>
    </xf>
    <xf numFmtId="0" fontId="4" fillId="2" borderId="45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39" xfId="0" applyFont="1" applyFill="1" applyBorder="1" applyAlignment="1" applyProtection="1">
      <alignment horizontal="left" vertical="center" wrapText="1"/>
      <protection hidden="1"/>
    </xf>
    <xf numFmtId="0" fontId="3" fillId="2" borderId="21" xfId="0" applyFont="1" applyFill="1" applyBorder="1" applyAlignment="1" applyProtection="1">
      <alignment horizontal="left" vertical="center" wrapText="1"/>
      <protection hidden="1"/>
    </xf>
    <xf numFmtId="0" fontId="3" fillId="2" borderId="31" xfId="0" applyFont="1" applyFill="1" applyBorder="1" applyAlignment="1" applyProtection="1">
      <alignment horizontal="left" vertical="center" wrapText="1"/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3" fillId="3" borderId="13" xfId="0" applyFont="1" applyFill="1" applyBorder="1" applyAlignment="1" applyProtection="1">
      <alignment horizontal="left" vertical="top"/>
      <protection hidden="1"/>
    </xf>
    <xf numFmtId="0" fontId="3" fillId="3" borderId="14" xfId="0" applyFont="1" applyFill="1" applyBorder="1" applyAlignment="1" applyProtection="1">
      <alignment horizontal="left" vertical="top"/>
      <protection hidden="1"/>
    </xf>
    <xf numFmtId="0" fontId="3" fillId="3" borderId="19" xfId="0" applyFont="1" applyFill="1" applyBorder="1" applyAlignment="1" applyProtection="1">
      <alignment horizontal="left" vertical="top"/>
      <protection hidden="1"/>
    </xf>
    <xf numFmtId="0" fontId="3" fillId="3" borderId="35" xfId="0" applyFont="1" applyFill="1" applyBorder="1" applyAlignment="1" applyProtection="1">
      <alignment horizontal="left" vertical="center"/>
      <protection hidden="1"/>
    </xf>
    <xf numFmtId="0" fontId="3" fillId="3" borderId="34" xfId="0" applyFont="1" applyFill="1" applyBorder="1" applyAlignment="1" applyProtection="1">
      <alignment horizontal="left" vertical="center"/>
      <protection hidden="1"/>
    </xf>
    <xf numFmtId="0" fontId="3" fillId="3" borderId="37" xfId="0" applyFont="1" applyFill="1" applyBorder="1" applyAlignment="1" applyProtection="1">
      <alignment horizontal="left" vertical="center"/>
      <protection hidden="1"/>
    </xf>
    <xf numFmtId="0" fontId="3" fillId="8" borderId="4" xfId="0" applyFont="1" applyFill="1" applyBorder="1" applyAlignment="1" applyProtection="1">
      <alignment horizontal="left" vertical="center" wrapText="1"/>
      <protection hidden="1"/>
    </xf>
    <xf numFmtId="0" fontId="3" fillId="8" borderId="7" xfId="0" applyFont="1" applyFill="1" applyBorder="1" applyAlignment="1" applyProtection="1">
      <alignment horizontal="left" vertical="center"/>
      <protection hidden="1"/>
    </xf>
    <xf numFmtId="0" fontId="3" fillId="8" borderId="5" xfId="0" applyFont="1" applyFill="1" applyBorder="1" applyAlignment="1" applyProtection="1">
      <alignment horizontal="left" vertical="center"/>
      <protection hidden="1"/>
    </xf>
    <xf numFmtId="0" fontId="3" fillId="8" borderId="4" xfId="0" applyFont="1" applyFill="1" applyBorder="1" applyAlignment="1" applyProtection="1">
      <alignment horizontal="center" vertical="center" wrapText="1"/>
      <protection hidden="1"/>
    </xf>
    <xf numFmtId="0" fontId="3" fillId="8" borderId="7" xfId="0" applyFont="1" applyFill="1" applyBorder="1" applyAlignment="1" applyProtection="1">
      <alignment horizontal="center" vertical="center" wrapText="1"/>
      <protection hidden="1"/>
    </xf>
    <xf numFmtId="166" fontId="4" fillId="0" borderId="27" xfId="2" applyNumberFormat="1" applyFont="1" applyFill="1" applyBorder="1" applyAlignment="1" applyProtection="1">
      <alignment horizontal="center" vertical="center"/>
      <protection locked="0" hidden="1"/>
    </xf>
    <xf numFmtId="166" fontId="4" fillId="0" borderId="28" xfId="2" applyNumberFormat="1" applyFont="1" applyFill="1" applyBorder="1" applyAlignment="1" applyProtection="1">
      <alignment horizontal="center" vertical="center"/>
      <protection locked="0" hidden="1"/>
    </xf>
    <xf numFmtId="166" fontId="4" fillId="0" borderId="29" xfId="2" applyNumberFormat="1" applyFont="1" applyFill="1" applyBorder="1" applyAlignment="1" applyProtection="1">
      <alignment horizontal="center" vertical="center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4" xfId="0" applyFont="1" applyFill="1" applyBorder="1" applyAlignment="1" applyProtection="1">
      <alignment horizontal="left" vertical="center" wrapText="1"/>
      <protection hidden="1"/>
    </xf>
    <xf numFmtId="0" fontId="3" fillId="7" borderId="7" xfId="0" applyFont="1" applyFill="1" applyBorder="1" applyAlignment="1" applyProtection="1">
      <alignment horizontal="left" vertical="center" wrapText="1"/>
      <protection hidden="1"/>
    </xf>
    <xf numFmtId="0" fontId="3" fillId="7" borderId="5" xfId="0" applyFont="1" applyFill="1" applyBorder="1" applyAlignment="1" applyProtection="1">
      <alignment horizontal="left" vertical="center" wrapText="1"/>
      <protection hidden="1"/>
    </xf>
    <xf numFmtId="0" fontId="3" fillId="0" borderId="4" xfId="0" applyFont="1" applyFill="1" applyBorder="1" applyAlignment="1" applyProtection="1">
      <alignment horizontal="left" vertical="center" wrapText="1"/>
      <protection hidden="1"/>
    </xf>
    <xf numFmtId="0" fontId="3" fillId="0" borderId="7" xfId="0" applyFont="1" applyFill="1" applyBorder="1" applyAlignment="1" applyProtection="1">
      <alignment horizontal="left" vertical="center" wrapText="1"/>
      <protection hidden="1"/>
    </xf>
    <xf numFmtId="0" fontId="3" fillId="0" borderId="5" xfId="0" applyFont="1" applyFill="1" applyBorder="1" applyAlignment="1" applyProtection="1">
      <alignment horizontal="left" vertical="center" wrapText="1"/>
      <protection hidden="1"/>
    </xf>
    <xf numFmtId="0" fontId="4" fillId="0" borderId="2" xfId="0" applyFont="1" applyBorder="1" applyAlignment="1" applyProtection="1">
      <alignment horizontal="left" vertical="center" wrapText="1"/>
      <protection hidden="1"/>
    </xf>
    <xf numFmtId="0" fontId="3" fillId="12" borderId="4" xfId="0" applyFont="1" applyFill="1" applyBorder="1" applyAlignment="1" applyProtection="1">
      <alignment horizontal="left" vertical="center" wrapText="1"/>
      <protection hidden="1"/>
    </xf>
    <xf numFmtId="0" fontId="3" fillId="12" borderId="7" xfId="0" applyFont="1" applyFill="1" applyBorder="1" applyAlignment="1" applyProtection="1">
      <alignment horizontal="left" vertical="center"/>
      <protection hidden="1"/>
    </xf>
    <xf numFmtId="0" fontId="3" fillId="12" borderId="5" xfId="0" applyFont="1" applyFill="1" applyBorder="1" applyAlignment="1" applyProtection="1">
      <alignment horizontal="left" vertical="center"/>
      <protection hidden="1"/>
    </xf>
    <xf numFmtId="0" fontId="3" fillId="9" borderId="4" xfId="0" applyFont="1" applyFill="1" applyBorder="1" applyAlignment="1" applyProtection="1">
      <alignment horizontal="left" vertical="center" wrapText="1"/>
      <protection hidden="1"/>
    </xf>
    <xf numFmtId="0" fontId="3" fillId="9" borderId="7" xfId="0" applyFont="1" applyFill="1" applyBorder="1" applyAlignment="1" applyProtection="1">
      <alignment horizontal="left" vertical="center"/>
      <protection hidden="1"/>
    </xf>
    <xf numFmtId="0" fontId="3" fillId="9" borderId="5" xfId="0" applyFont="1" applyFill="1" applyBorder="1" applyAlignment="1" applyProtection="1">
      <alignment horizontal="left" vertical="center"/>
      <protection hidden="1"/>
    </xf>
    <xf numFmtId="0" fontId="3" fillId="9" borderId="1" xfId="0" applyFont="1" applyFill="1" applyBorder="1" applyAlignment="1" applyProtection="1">
      <alignment horizontal="left" vertical="center" wrapText="1"/>
      <protection hidden="1"/>
    </xf>
    <xf numFmtId="0" fontId="3" fillId="12" borderId="4" xfId="0" applyFont="1" applyFill="1" applyBorder="1" applyAlignment="1" applyProtection="1">
      <alignment horizontal="center" vertical="center" wrapText="1"/>
      <protection hidden="1"/>
    </xf>
    <xf numFmtId="0" fontId="3" fillId="12" borderId="7" xfId="0" applyFont="1" applyFill="1" applyBorder="1" applyAlignment="1" applyProtection="1">
      <alignment horizontal="center" vertical="center" wrapText="1"/>
      <protection hidden="1"/>
    </xf>
    <xf numFmtId="3" fontId="6" fillId="0" borderId="13" xfId="0" applyNumberFormat="1" applyFont="1" applyFill="1" applyBorder="1" applyAlignment="1" applyProtection="1">
      <alignment horizontal="center" vertical="center"/>
      <protection locked="0" hidden="1"/>
    </xf>
    <xf numFmtId="3" fontId="6" fillId="0" borderId="14" xfId="0" applyNumberFormat="1" applyFont="1" applyFill="1" applyBorder="1" applyAlignment="1" applyProtection="1">
      <alignment horizontal="center" vertical="center"/>
      <protection locked="0" hidden="1"/>
    </xf>
    <xf numFmtId="3" fontId="6" fillId="0" borderId="19" xfId="0" applyNumberFormat="1" applyFont="1" applyFill="1" applyBorder="1" applyAlignment="1" applyProtection="1">
      <alignment horizontal="center" vertical="center"/>
      <protection locked="0" hidden="1"/>
    </xf>
  </cellXfs>
  <cellStyles count="4">
    <cellStyle name="Coma" xfId="2" builtinId="3"/>
    <cellStyle name="Moneda" xfId="1" builtinId="4"/>
    <cellStyle name="Normal" xfId="0" builtinId="0"/>
    <cellStyle name="Percentatge" xfId="3" builtinId="5"/>
  </cellStyles>
  <dxfs count="0"/>
  <tableStyles count="0" defaultTableStyle="TableStyleMedium2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46760</xdr:colOff>
      <xdr:row>0</xdr:row>
      <xdr:rowOff>143740</xdr:rowOff>
    </xdr:from>
    <xdr:to>
      <xdr:col>16</xdr:col>
      <xdr:colOff>456335</xdr:colOff>
      <xdr:row>3</xdr:row>
      <xdr:rowOff>131320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F164C41D-7805-4703-9B59-40D444921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7965" y="143740"/>
          <a:ext cx="1621847" cy="437853"/>
        </a:xfrm>
        <a:prstGeom prst="rect">
          <a:avLst/>
        </a:prstGeom>
      </xdr:spPr>
    </xdr:pic>
    <xdr:clientData/>
  </xdr:twoCellAnchor>
  <xdr:twoCellAnchor editAs="oneCell">
    <xdr:from>
      <xdr:col>16</xdr:col>
      <xdr:colOff>463550</xdr:colOff>
      <xdr:row>0</xdr:row>
      <xdr:rowOff>82550</xdr:rowOff>
    </xdr:from>
    <xdr:to>
      <xdr:col>18</xdr:col>
      <xdr:colOff>104893</xdr:colOff>
      <xdr:row>5</xdr:row>
      <xdr:rowOff>19185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CE4AEC02-540B-4A50-96E2-AA4BD5EF9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9250" y="82550"/>
          <a:ext cx="857368" cy="630517"/>
        </a:xfrm>
        <a:prstGeom prst="rect">
          <a:avLst/>
        </a:prstGeom>
      </xdr:spPr>
    </xdr:pic>
    <xdr:clientData/>
  </xdr:twoCellAnchor>
  <xdr:twoCellAnchor>
    <xdr:from>
      <xdr:col>18</xdr:col>
      <xdr:colOff>60614</xdr:colOff>
      <xdr:row>0</xdr:row>
      <xdr:rowOff>233795</xdr:rowOff>
    </xdr:from>
    <xdr:to>
      <xdr:col>20</xdr:col>
      <xdr:colOff>25977</xdr:colOff>
      <xdr:row>1</xdr:row>
      <xdr:rowOff>138545</xdr:rowOff>
    </xdr:to>
    <xdr:sp macro="" textlink="">
      <xdr:nvSpPr>
        <xdr:cNvPr id="2" name="Rectangle: cantonades arrodonides 1">
          <a:extLst>
            <a:ext uri="{FF2B5EF4-FFF2-40B4-BE49-F238E27FC236}">
              <a16:creationId xmlns:a16="http://schemas.microsoft.com/office/drawing/2014/main" id="{08EFBDC1-B243-B816-1444-0643D38BB7C1}"/>
            </a:ext>
          </a:extLst>
        </xdr:cNvPr>
        <xdr:cNvSpPr/>
      </xdr:nvSpPr>
      <xdr:spPr>
        <a:xfrm>
          <a:off x="11256819" y="233795"/>
          <a:ext cx="1125681" cy="155864"/>
        </a:xfrm>
        <a:prstGeom prst="round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600">
              <a:solidFill>
                <a:schemeClr val="bg1">
                  <a:lumMod val="65000"/>
                </a:schemeClr>
              </a:solidFill>
            </a:rPr>
            <a:t>G146NCTC-885-00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714963</xdr:colOff>
      <xdr:row>1</xdr:row>
      <xdr:rowOff>11642</xdr:rowOff>
    </xdr:from>
    <xdr:to>
      <xdr:col>9</xdr:col>
      <xdr:colOff>141750</xdr:colOff>
      <xdr:row>3</xdr:row>
      <xdr:rowOff>46567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0380" y="212725"/>
          <a:ext cx="622703" cy="443442"/>
        </a:xfrm>
        <a:prstGeom prst="rect">
          <a:avLst/>
        </a:prstGeom>
      </xdr:spPr>
    </xdr:pic>
    <xdr:clientData/>
  </xdr:twoCellAnchor>
  <xdr:twoCellAnchor editAs="oneCell">
    <xdr:from>
      <xdr:col>6</xdr:col>
      <xdr:colOff>1278654</xdr:colOff>
      <xdr:row>1</xdr:row>
      <xdr:rowOff>26895</xdr:rowOff>
    </xdr:from>
    <xdr:to>
      <xdr:col>8</xdr:col>
      <xdr:colOff>674294</xdr:colOff>
      <xdr:row>3</xdr:row>
      <xdr:rowOff>74084</xdr:rowOff>
    </xdr:to>
    <xdr:pic>
      <xdr:nvPicPr>
        <xdr:cNvPr id="9" name="Imat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41654" y="227978"/>
          <a:ext cx="1798057" cy="449356"/>
        </a:xfrm>
        <a:prstGeom prst="rect">
          <a:avLst/>
        </a:prstGeom>
      </xdr:spPr>
    </xdr:pic>
    <xdr:clientData/>
  </xdr:twoCellAnchor>
  <xdr:oneCellAnchor>
    <xdr:from>
      <xdr:col>2</xdr:col>
      <xdr:colOff>200025</xdr:colOff>
      <xdr:row>0</xdr:row>
      <xdr:rowOff>9525</xdr:rowOff>
    </xdr:from>
    <xdr:ext cx="971549" cy="195566"/>
    <xdr:sp macro="" textlink="">
      <xdr:nvSpPr>
        <xdr:cNvPr id="6" name="QuadreDeTex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191000" y="9525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7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0</xdr:rowOff>
    </xdr:from>
    <xdr:ext cx="971549" cy="195566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25365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7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16</xdr:col>
      <xdr:colOff>874710</xdr:colOff>
      <xdr:row>1</xdr:row>
      <xdr:rowOff>120650</xdr:rowOff>
    </xdr:from>
    <xdr:to>
      <xdr:col>32</xdr:col>
      <xdr:colOff>476521</xdr:colOff>
      <xdr:row>3</xdr:row>
      <xdr:rowOff>247650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9960" y="400050"/>
          <a:ext cx="880544" cy="577850"/>
        </a:xfrm>
        <a:prstGeom prst="rect">
          <a:avLst/>
        </a:prstGeom>
      </xdr:spPr>
    </xdr:pic>
    <xdr:clientData/>
  </xdr:twoCellAnchor>
  <xdr:twoCellAnchor editAs="oneCell">
    <xdr:from>
      <xdr:col>15</xdr:col>
      <xdr:colOff>211931</xdr:colOff>
      <xdr:row>1</xdr:row>
      <xdr:rowOff>57150</xdr:rowOff>
    </xdr:from>
    <xdr:to>
      <xdr:col>16</xdr:col>
      <xdr:colOff>559776</xdr:colOff>
      <xdr:row>3</xdr:row>
      <xdr:rowOff>1354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13994" y="330994"/>
          <a:ext cx="1455919" cy="3696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971549" cy="195566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88670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7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7</xdr:col>
      <xdr:colOff>239058</xdr:colOff>
      <xdr:row>2</xdr:row>
      <xdr:rowOff>104588</xdr:rowOff>
    </xdr:from>
    <xdr:to>
      <xdr:col>8</xdr:col>
      <xdr:colOff>1039620</xdr:colOff>
      <xdr:row>3</xdr:row>
      <xdr:rowOff>182095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80470" y="410882"/>
          <a:ext cx="1462269" cy="372035"/>
        </a:xfrm>
        <a:prstGeom prst="rect">
          <a:avLst/>
        </a:prstGeom>
      </xdr:spPr>
    </xdr:pic>
    <xdr:clientData/>
  </xdr:twoCellAnchor>
  <xdr:twoCellAnchor editAs="oneCell">
    <xdr:from>
      <xdr:col>8</xdr:col>
      <xdr:colOff>1322294</xdr:colOff>
      <xdr:row>1</xdr:row>
      <xdr:rowOff>119529</xdr:rowOff>
    </xdr:from>
    <xdr:to>
      <xdr:col>9</xdr:col>
      <xdr:colOff>716378</xdr:colOff>
      <xdr:row>4</xdr:row>
      <xdr:rowOff>2801</xdr:rowOff>
    </xdr:to>
    <xdr:pic>
      <xdr:nvPicPr>
        <xdr:cNvPr id="6" name="Imat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8588" y="298823"/>
          <a:ext cx="880544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698D9-A747-4FE0-A0FC-0C63D8322B3E}">
  <sheetPr codeName="Full1"/>
  <dimension ref="A1:AR395"/>
  <sheetViews>
    <sheetView tabSelected="1" zoomScale="110" zoomScaleNormal="110" workbookViewId="0">
      <selection activeCell="N16" sqref="N16"/>
    </sheetView>
  </sheetViews>
  <sheetFormatPr defaultColWidth="8.7109375" defaultRowHeight="12" x14ac:dyDescent="0.2"/>
  <cols>
    <col min="1" max="1" width="8.7109375" style="38"/>
    <col min="2" max="2" width="19.140625" style="38" customWidth="1"/>
    <col min="3" max="3" width="28" style="38" customWidth="1"/>
    <col min="4" max="4" width="14.140625" style="38" customWidth="1"/>
    <col min="5" max="5" width="15.85546875" style="38" customWidth="1"/>
    <col min="6" max="6" width="8.7109375" style="38"/>
    <col min="7" max="7" width="3.42578125" style="38" customWidth="1"/>
    <col min="8" max="12" width="8.7109375" style="38" hidden="1" customWidth="1"/>
    <col min="13" max="13" width="8.7109375" style="38"/>
    <col min="14" max="14" width="26.42578125" style="38" customWidth="1"/>
    <col min="15" max="18" width="8.7109375" style="38"/>
    <col min="19" max="38" width="8.7109375" style="35"/>
    <col min="39" max="16384" width="8.7109375" style="38"/>
  </cols>
  <sheetData>
    <row r="1" spans="1:44" s="35" customFormat="1" ht="11.25" customHeight="1" thickBot="1" x14ac:dyDescent="0.25"/>
    <row r="2" spans="1:44" ht="12.75" thickBot="1" x14ac:dyDescent="0.25">
      <c r="A2" s="101" t="s">
        <v>19</v>
      </c>
      <c r="B2" s="102"/>
      <c r="C2" s="103"/>
      <c r="D2" s="104"/>
      <c r="E2" s="104"/>
      <c r="F2" s="104"/>
      <c r="G2" s="104"/>
      <c r="H2" s="104"/>
      <c r="I2" s="104"/>
      <c r="J2" s="104"/>
      <c r="K2" s="104"/>
      <c r="L2" s="105"/>
      <c r="M2" s="36" t="s">
        <v>2</v>
      </c>
      <c r="N2" s="77"/>
    </row>
    <row r="3" spans="1:44" ht="12.75" thickBot="1" x14ac:dyDescent="0.25">
      <c r="A3" s="101" t="s">
        <v>3</v>
      </c>
      <c r="B3" s="102"/>
      <c r="C3" s="106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8"/>
    </row>
    <row r="4" spans="1:44" s="35" customFormat="1" x14ac:dyDescent="0.2"/>
    <row r="5" spans="1:44" s="35" customFormat="1" ht="9" customHeight="1" thickBot="1" x14ac:dyDescent="0.25"/>
    <row r="6" spans="1:44" ht="30.6" customHeight="1" thickBot="1" x14ac:dyDescent="0.25">
      <c r="A6" s="99" t="s">
        <v>716</v>
      </c>
      <c r="B6" s="100"/>
      <c r="C6" s="96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44" s="35" customFormat="1" ht="12.75" thickBot="1" x14ac:dyDescent="0.25"/>
    <row r="8" spans="1:44" ht="30.95" customHeight="1" thickBot="1" x14ac:dyDescent="0.25">
      <c r="A8" s="99" t="s">
        <v>730</v>
      </c>
      <c r="B8" s="100"/>
      <c r="C8" s="96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AM8" s="35"/>
      <c r="AN8" s="35"/>
      <c r="AO8" s="35"/>
      <c r="AP8" s="35"/>
      <c r="AQ8" s="35"/>
      <c r="AR8" s="35"/>
    </row>
    <row r="9" spans="1:44" s="35" customFormat="1" ht="12.75" thickBot="1" x14ac:dyDescent="0.25"/>
    <row r="10" spans="1:44" ht="29.45" customHeight="1" thickBot="1" x14ac:dyDescent="0.25">
      <c r="A10" s="99" t="s">
        <v>731</v>
      </c>
      <c r="B10" s="100"/>
      <c r="C10" s="97" t="s">
        <v>732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AM10" s="35"/>
      <c r="AN10" s="35"/>
      <c r="AO10" s="35"/>
      <c r="AP10" s="35"/>
      <c r="AQ10" s="35"/>
      <c r="AR10" s="35"/>
    </row>
    <row r="11" spans="1:44" ht="12.75" thickBot="1" x14ac:dyDescent="0.25">
      <c r="A11" s="35"/>
      <c r="B11" s="35"/>
      <c r="C11" s="97" t="s">
        <v>732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AM11" s="35"/>
      <c r="AN11" s="35"/>
      <c r="AO11" s="35"/>
      <c r="AP11" s="35"/>
      <c r="AQ11" s="35"/>
      <c r="AR11" s="35"/>
    </row>
    <row r="12" spans="1:44" ht="12.75" thickBot="1" x14ac:dyDescent="0.25">
      <c r="A12" s="35"/>
      <c r="B12" s="35"/>
      <c r="C12" s="97" t="s">
        <v>732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AM12" s="35"/>
      <c r="AN12" s="35"/>
      <c r="AO12" s="35"/>
      <c r="AP12" s="35"/>
      <c r="AQ12" s="35"/>
      <c r="AR12" s="35"/>
    </row>
    <row r="13" spans="1:44" ht="12.75" thickBot="1" x14ac:dyDescent="0.25">
      <c r="A13" s="35"/>
      <c r="B13" s="35"/>
      <c r="C13" s="97" t="s">
        <v>732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AM13" s="35"/>
      <c r="AN13" s="35"/>
      <c r="AO13" s="35"/>
      <c r="AP13" s="35"/>
      <c r="AQ13" s="35"/>
      <c r="AR13" s="35"/>
    </row>
    <row r="14" spans="1:44" ht="12.75" thickBot="1" x14ac:dyDescent="0.25">
      <c r="A14" s="35"/>
      <c r="B14" s="35"/>
      <c r="C14" s="97" t="s">
        <v>732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AM14" s="35"/>
      <c r="AN14" s="35"/>
      <c r="AO14" s="35"/>
      <c r="AP14" s="35"/>
      <c r="AQ14" s="35"/>
      <c r="AR14" s="35"/>
    </row>
    <row r="15" spans="1:44" ht="12.75" thickBot="1" x14ac:dyDescent="0.25">
      <c r="A15" s="35"/>
      <c r="B15" s="35"/>
      <c r="C15" s="97" t="s">
        <v>732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AM15" s="35"/>
      <c r="AN15" s="35"/>
      <c r="AO15" s="35"/>
      <c r="AP15" s="35"/>
      <c r="AQ15" s="35"/>
      <c r="AR15" s="35"/>
    </row>
    <row r="16" spans="1:44" ht="12.75" thickBot="1" x14ac:dyDescent="0.25">
      <c r="A16" s="35"/>
      <c r="B16" s="35"/>
      <c r="C16" s="97" t="s">
        <v>732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1:18" s="35" customFormat="1" ht="12.75" thickBot="1" x14ac:dyDescent="0.25"/>
    <row r="18" spans="1:18" ht="28.5" customHeight="1" thickBot="1" x14ac:dyDescent="0.25">
      <c r="A18" s="99" t="s">
        <v>733</v>
      </c>
      <c r="B18" s="100"/>
      <c r="C18" s="98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</row>
    <row r="19" spans="1:18" s="35" customFormat="1" x14ac:dyDescent="0.2"/>
    <row r="20" spans="1:18" s="35" customFormat="1" x14ac:dyDescent="0.2"/>
    <row r="21" spans="1:18" s="35" customFormat="1" x14ac:dyDescent="0.2"/>
    <row r="22" spans="1:18" s="35" customFormat="1" x14ac:dyDescent="0.2"/>
    <row r="23" spans="1:18" s="35" customFormat="1" x14ac:dyDescent="0.2"/>
    <row r="24" spans="1:18" s="35" customFormat="1" x14ac:dyDescent="0.2"/>
    <row r="25" spans="1:18" s="35" customFormat="1" x14ac:dyDescent="0.2"/>
    <row r="26" spans="1:18" s="35" customFormat="1" x14ac:dyDescent="0.2"/>
    <row r="27" spans="1:18" s="35" customFormat="1" x14ac:dyDescent="0.2"/>
    <row r="28" spans="1:18" s="35" customFormat="1" x14ac:dyDescent="0.2"/>
    <row r="29" spans="1:18" s="35" customFormat="1" x14ac:dyDescent="0.2"/>
    <row r="30" spans="1:18" s="35" customFormat="1" x14ac:dyDescent="0.2"/>
    <row r="31" spans="1:18" s="35" customFormat="1" x14ac:dyDescent="0.2"/>
    <row r="32" spans="1:18" s="35" customFormat="1" x14ac:dyDescent="0.2"/>
    <row r="33" s="35" customFormat="1" x14ac:dyDescent="0.2"/>
    <row r="34" s="35" customFormat="1" x14ac:dyDescent="0.2"/>
    <row r="35" s="35" customFormat="1" x14ac:dyDescent="0.2"/>
    <row r="36" s="35" customFormat="1" x14ac:dyDescent="0.2"/>
    <row r="37" s="35" customFormat="1" x14ac:dyDescent="0.2"/>
    <row r="38" s="35" customFormat="1" x14ac:dyDescent="0.2"/>
    <row r="39" s="35" customFormat="1" x14ac:dyDescent="0.2"/>
    <row r="40" s="35" customFormat="1" x14ac:dyDescent="0.2"/>
    <row r="41" s="35" customFormat="1" x14ac:dyDescent="0.2"/>
    <row r="42" s="35" customFormat="1" x14ac:dyDescent="0.2"/>
    <row r="43" s="35" customFormat="1" x14ac:dyDescent="0.2"/>
    <row r="44" s="35" customFormat="1" x14ac:dyDescent="0.2"/>
    <row r="45" s="35" customFormat="1" x14ac:dyDescent="0.2"/>
    <row r="46" s="35" customFormat="1" x14ac:dyDescent="0.2"/>
    <row r="47" s="35" customFormat="1" x14ac:dyDescent="0.2"/>
    <row r="48" s="35" customFormat="1" x14ac:dyDescent="0.2"/>
    <row r="49" s="35" customFormat="1" x14ac:dyDescent="0.2"/>
    <row r="50" s="35" customFormat="1" x14ac:dyDescent="0.2"/>
    <row r="51" s="35" customFormat="1" x14ac:dyDescent="0.2"/>
    <row r="52" s="35" customFormat="1" x14ac:dyDescent="0.2"/>
    <row r="53" s="35" customFormat="1" x14ac:dyDescent="0.2"/>
    <row r="54" s="35" customFormat="1" x14ac:dyDescent="0.2"/>
    <row r="55" s="35" customFormat="1" x14ac:dyDescent="0.2"/>
    <row r="56" s="35" customFormat="1" x14ac:dyDescent="0.2"/>
    <row r="57" s="35" customFormat="1" x14ac:dyDescent="0.2"/>
    <row r="58" s="35" customFormat="1" x14ac:dyDescent="0.2"/>
    <row r="59" s="35" customFormat="1" x14ac:dyDescent="0.2"/>
    <row r="60" s="35" customFormat="1" x14ac:dyDescent="0.2"/>
    <row r="61" s="35" customFormat="1" x14ac:dyDescent="0.2"/>
    <row r="62" s="35" customFormat="1" x14ac:dyDescent="0.2"/>
    <row r="63" s="35" customFormat="1" x14ac:dyDescent="0.2"/>
    <row r="64" s="35" customFormat="1" x14ac:dyDescent="0.2"/>
    <row r="65" s="35" customFormat="1" x14ac:dyDescent="0.2"/>
    <row r="66" s="35" customFormat="1" x14ac:dyDescent="0.2"/>
    <row r="67" s="35" customFormat="1" x14ac:dyDescent="0.2"/>
    <row r="68" s="35" customFormat="1" x14ac:dyDescent="0.2"/>
    <row r="69" s="35" customFormat="1" x14ac:dyDescent="0.2"/>
    <row r="70" s="35" customFormat="1" x14ac:dyDescent="0.2"/>
    <row r="71" s="35" customFormat="1" x14ac:dyDescent="0.2"/>
    <row r="72" s="35" customFormat="1" x14ac:dyDescent="0.2"/>
    <row r="73" s="35" customFormat="1" x14ac:dyDescent="0.2"/>
    <row r="74" s="35" customFormat="1" x14ac:dyDescent="0.2"/>
    <row r="75" s="35" customFormat="1" x14ac:dyDescent="0.2"/>
    <row r="76" s="35" customFormat="1" x14ac:dyDescent="0.2"/>
    <row r="77" s="35" customFormat="1" x14ac:dyDescent="0.2"/>
    <row r="78" s="35" customFormat="1" x14ac:dyDescent="0.2"/>
    <row r="79" s="35" customFormat="1" x14ac:dyDescent="0.2"/>
    <row r="80" s="35" customFormat="1" x14ac:dyDescent="0.2"/>
    <row r="81" s="35" customFormat="1" x14ac:dyDescent="0.2"/>
    <row r="82" s="35" customFormat="1" x14ac:dyDescent="0.2"/>
    <row r="83" s="35" customFormat="1" x14ac:dyDescent="0.2"/>
    <row r="84" s="35" customFormat="1" x14ac:dyDescent="0.2"/>
    <row r="85" s="35" customFormat="1" x14ac:dyDescent="0.2"/>
    <row r="86" s="35" customFormat="1" x14ac:dyDescent="0.2"/>
    <row r="87" s="35" customFormat="1" x14ac:dyDescent="0.2"/>
    <row r="88" s="35" customFormat="1" x14ac:dyDescent="0.2"/>
    <row r="89" s="35" customFormat="1" x14ac:dyDescent="0.2"/>
    <row r="90" s="35" customFormat="1" x14ac:dyDescent="0.2"/>
    <row r="91" s="35" customFormat="1" x14ac:dyDescent="0.2"/>
    <row r="92" s="35" customFormat="1" x14ac:dyDescent="0.2"/>
    <row r="93" s="35" customFormat="1" x14ac:dyDescent="0.2"/>
    <row r="94" s="35" customFormat="1" x14ac:dyDescent="0.2"/>
    <row r="95" s="35" customFormat="1" x14ac:dyDescent="0.2"/>
    <row r="96" s="35" customFormat="1" x14ac:dyDescent="0.2"/>
    <row r="97" s="35" customFormat="1" x14ac:dyDescent="0.2"/>
    <row r="98" s="35" customFormat="1" x14ac:dyDescent="0.2"/>
    <row r="99" s="35" customFormat="1" x14ac:dyDescent="0.2"/>
    <row r="100" s="35" customFormat="1" x14ac:dyDescent="0.2"/>
    <row r="101" s="35" customFormat="1" x14ac:dyDescent="0.2"/>
    <row r="102" s="35" customFormat="1" x14ac:dyDescent="0.2"/>
    <row r="103" s="35" customFormat="1" x14ac:dyDescent="0.2"/>
    <row r="104" s="35" customFormat="1" x14ac:dyDescent="0.2"/>
    <row r="105" s="35" customFormat="1" x14ac:dyDescent="0.2"/>
    <row r="106" s="35" customFormat="1" x14ac:dyDescent="0.2"/>
    <row r="107" s="35" customFormat="1" x14ac:dyDescent="0.2"/>
    <row r="108" s="35" customFormat="1" x14ac:dyDescent="0.2"/>
    <row r="109" s="35" customFormat="1" x14ac:dyDescent="0.2"/>
    <row r="110" s="35" customFormat="1" x14ac:dyDescent="0.2"/>
    <row r="111" s="35" customFormat="1" x14ac:dyDescent="0.2"/>
    <row r="112" s="35" customFormat="1" x14ac:dyDescent="0.2"/>
    <row r="113" s="35" customFormat="1" x14ac:dyDescent="0.2"/>
    <row r="114" s="35" customFormat="1" x14ac:dyDescent="0.2"/>
    <row r="115" s="35" customFormat="1" x14ac:dyDescent="0.2"/>
    <row r="116" s="35" customFormat="1" x14ac:dyDescent="0.2"/>
    <row r="117" s="35" customFormat="1" x14ac:dyDescent="0.2"/>
    <row r="118" s="35" customFormat="1" x14ac:dyDescent="0.2"/>
    <row r="119" s="35" customFormat="1" x14ac:dyDescent="0.2"/>
    <row r="120" s="35" customFormat="1" x14ac:dyDescent="0.2"/>
    <row r="121" s="35" customFormat="1" x14ac:dyDescent="0.2"/>
    <row r="122" s="35" customFormat="1" x14ac:dyDescent="0.2"/>
    <row r="123" s="35" customFormat="1" x14ac:dyDescent="0.2"/>
    <row r="124" s="35" customFormat="1" x14ac:dyDescent="0.2"/>
    <row r="125" s="35" customFormat="1" x14ac:dyDescent="0.2"/>
    <row r="126" s="35" customFormat="1" x14ac:dyDescent="0.2"/>
    <row r="127" s="35" customFormat="1" x14ac:dyDescent="0.2"/>
    <row r="128" s="35" customFormat="1" x14ac:dyDescent="0.2"/>
    <row r="129" s="35" customFormat="1" x14ac:dyDescent="0.2"/>
    <row r="130" s="35" customFormat="1" x14ac:dyDescent="0.2"/>
    <row r="131" s="35" customFormat="1" x14ac:dyDescent="0.2"/>
    <row r="132" s="35" customFormat="1" x14ac:dyDescent="0.2"/>
    <row r="133" s="35" customFormat="1" x14ac:dyDescent="0.2"/>
    <row r="134" s="35" customFormat="1" x14ac:dyDescent="0.2"/>
    <row r="135" s="35" customFormat="1" x14ac:dyDescent="0.2"/>
    <row r="136" s="35" customFormat="1" x14ac:dyDescent="0.2"/>
    <row r="137" s="35" customFormat="1" x14ac:dyDescent="0.2"/>
    <row r="138" s="35" customFormat="1" x14ac:dyDescent="0.2"/>
    <row r="139" s="35" customFormat="1" x14ac:dyDescent="0.2"/>
    <row r="140" s="35" customFormat="1" x14ac:dyDescent="0.2"/>
    <row r="141" s="35" customFormat="1" x14ac:dyDescent="0.2"/>
    <row r="142" s="35" customFormat="1" x14ac:dyDescent="0.2"/>
    <row r="143" s="35" customFormat="1" x14ac:dyDescent="0.2"/>
    <row r="144" s="35" customFormat="1" x14ac:dyDescent="0.2"/>
    <row r="145" s="35" customFormat="1" x14ac:dyDescent="0.2"/>
    <row r="146" s="35" customFormat="1" x14ac:dyDescent="0.2"/>
    <row r="147" s="35" customFormat="1" x14ac:dyDescent="0.2"/>
    <row r="148" s="35" customFormat="1" x14ac:dyDescent="0.2"/>
    <row r="149" s="35" customFormat="1" x14ac:dyDescent="0.2"/>
    <row r="150" s="35" customFormat="1" x14ac:dyDescent="0.2"/>
    <row r="151" s="35" customFormat="1" x14ac:dyDescent="0.2"/>
    <row r="152" s="35" customFormat="1" x14ac:dyDescent="0.2"/>
    <row r="153" s="35" customFormat="1" x14ac:dyDescent="0.2"/>
    <row r="154" s="35" customFormat="1" x14ac:dyDescent="0.2"/>
    <row r="155" s="35" customFormat="1" x14ac:dyDescent="0.2"/>
    <row r="156" s="35" customFormat="1" x14ac:dyDescent="0.2"/>
    <row r="157" s="35" customFormat="1" x14ac:dyDescent="0.2"/>
    <row r="158" s="35" customFormat="1" x14ac:dyDescent="0.2"/>
    <row r="159" s="35" customFormat="1" x14ac:dyDescent="0.2"/>
    <row r="160" s="35" customFormat="1" x14ac:dyDescent="0.2"/>
    <row r="161" s="35" customFormat="1" x14ac:dyDescent="0.2"/>
    <row r="162" s="35" customFormat="1" x14ac:dyDescent="0.2"/>
    <row r="163" s="35" customFormat="1" x14ac:dyDescent="0.2"/>
    <row r="164" s="35" customFormat="1" x14ac:dyDescent="0.2"/>
    <row r="165" s="35" customFormat="1" x14ac:dyDescent="0.2"/>
    <row r="166" s="35" customFormat="1" x14ac:dyDescent="0.2"/>
    <row r="167" s="35" customFormat="1" x14ac:dyDescent="0.2"/>
    <row r="168" s="35" customFormat="1" x14ac:dyDescent="0.2"/>
    <row r="169" s="35" customFormat="1" x14ac:dyDescent="0.2"/>
    <row r="170" s="35" customFormat="1" x14ac:dyDescent="0.2"/>
    <row r="171" s="35" customFormat="1" x14ac:dyDescent="0.2"/>
    <row r="172" s="35" customFormat="1" x14ac:dyDescent="0.2"/>
    <row r="173" s="35" customFormat="1" x14ac:dyDescent="0.2"/>
    <row r="174" s="35" customFormat="1" x14ac:dyDescent="0.2"/>
    <row r="175" s="35" customFormat="1" x14ac:dyDescent="0.2"/>
    <row r="176" s="35" customFormat="1" x14ac:dyDescent="0.2"/>
    <row r="177" s="35" customFormat="1" x14ac:dyDescent="0.2"/>
    <row r="178" s="35" customFormat="1" x14ac:dyDescent="0.2"/>
    <row r="179" s="35" customFormat="1" x14ac:dyDescent="0.2"/>
    <row r="180" s="35" customFormat="1" x14ac:dyDescent="0.2"/>
    <row r="181" s="35" customFormat="1" x14ac:dyDescent="0.2"/>
    <row r="182" s="35" customFormat="1" x14ac:dyDescent="0.2"/>
    <row r="183" s="35" customFormat="1" x14ac:dyDescent="0.2"/>
    <row r="184" s="35" customFormat="1" x14ac:dyDescent="0.2"/>
    <row r="185" s="35" customFormat="1" x14ac:dyDescent="0.2"/>
    <row r="186" s="35" customFormat="1" x14ac:dyDescent="0.2"/>
    <row r="187" s="35" customFormat="1" x14ac:dyDescent="0.2"/>
    <row r="188" s="35" customFormat="1" x14ac:dyDescent="0.2"/>
    <row r="189" s="35" customFormat="1" x14ac:dyDescent="0.2"/>
    <row r="190" s="35" customFormat="1" x14ac:dyDescent="0.2"/>
    <row r="191" s="35" customFormat="1" x14ac:dyDescent="0.2"/>
    <row r="192" s="35" customFormat="1" x14ac:dyDescent="0.2"/>
    <row r="193" s="35" customFormat="1" x14ac:dyDescent="0.2"/>
    <row r="194" s="35" customFormat="1" x14ac:dyDescent="0.2"/>
    <row r="195" s="35" customFormat="1" x14ac:dyDescent="0.2"/>
    <row r="196" s="35" customFormat="1" x14ac:dyDescent="0.2"/>
    <row r="197" s="35" customFormat="1" x14ac:dyDescent="0.2"/>
    <row r="198" s="35" customFormat="1" x14ac:dyDescent="0.2"/>
    <row r="199" s="35" customFormat="1" x14ac:dyDescent="0.2"/>
    <row r="200" s="35" customFormat="1" x14ac:dyDescent="0.2"/>
    <row r="201" s="35" customFormat="1" x14ac:dyDescent="0.2"/>
    <row r="202" s="35" customFormat="1" x14ac:dyDescent="0.2"/>
    <row r="203" s="35" customFormat="1" x14ac:dyDescent="0.2"/>
    <row r="204" s="35" customFormat="1" x14ac:dyDescent="0.2"/>
    <row r="205" s="35" customFormat="1" x14ac:dyDescent="0.2"/>
    <row r="206" s="35" customFormat="1" x14ac:dyDescent="0.2"/>
    <row r="207" s="35" customFormat="1" x14ac:dyDescent="0.2"/>
    <row r="208" s="35" customFormat="1" x14ac:dyDescent="0.2"/>
    <row r="209" s="35" customFormat="1" x14ac:dyDescent="0.2"/>
    <row r="210" s="35" customFormat="1" x14ac:dyDescent="0.2"/>
    <row r="211" s="35" customFormat="1" x14ac:dyDescent="0.2"/>
    <row r="212" s="35" customFormat="1" x14ac:dyDescent="0.2"/>
    <row r="213" s="35" customFormat="1" x14ac:dyDescent="0.2"/>
    <row r="214" s="35" customFormat="1" x14ac:dyDescent="0.2"/>
    <row r="215" s="35" customFormat="1" x14ac:dyDescent="0.2"/>
    <row r="216" s="35" customFormat="1" x14ac:dyDescent="0.2"/>
    <row r="217" s="35" customFormat="1" x14ac:dyDescent="0.2"/>
    <row r="218" s="35" customFormat="1" x14ac:dyDescent="0.2"/>
    <row r="219" s="35" customFormat="1" x14ac:dyDescent="0.2"/>
    <row r="220" s="35" customFormat="1" x14ac:dyDescent="0.2"/>
    <row r="221" s="35" customFormat="1" x14ac:dyDescent="0.2"/>
    <row r="222" s="35" customFormat="1" x14ac:dyDescent="0.2"/>
    <row r="223" s="35" customFormat="1" x14ac:dyDescent="0.2"/>
    <row r="224" s="35" customFormat="1" x14ac:dyDescent="0.2"/>
    <row r="225" s="35" customFormat="1" x14ac:dyDescent="0.2"/>
    <row r="226" s="35" customFormat="1" x14ac:dyDescent="0.2"/>
    <row r="227" s="35" customFormat="1" x14ac:dyDescent="0.2"/>
    <row r="228" s="35" customFormat="1" x14ac:dyDescent="0.2"/>
    <row r="229" s="35" customFormat="1" x14ac:dyDescent="0.2"/>
    <row r="230" s="35" customFormat="1" x14ac:dyDescent="0.2"/>
    <row r="231" s="35" customFormat="1" x14ac:dyDescent="0.2"/>
    <row r="232" s="35" customFormat="1" x14ac:dyDescent="0.2"/>
    <row r="233" s="35" customFormat="1" x14ac:dyDescent="0.2"/>
    <row r="234" s="35" customFormat="1" x14ac:dyDescent="0.2"/>
    <row r="235" s="35" customFormat="1" x14ac:dyDescent="0.2"/>
    <row r="236" s="35" customFormat="1" x14ac:dyDescent="0.2"/>
    <row r="237" s="35" customFormat="1" x14ac:dyDescent="0.2"/>
    <row r="238" s="35" customFormat="1" x14ac:dyDescent="0.2"/>
    <row r="239" s="35" customFormat="1" x14ac:dyDescent="0.2"/>
    <row r="240" s="35" customFormat="1" x14ac:dyDescent="0.2"/>
    <row r="241" s="35" customFormat="1" x14ac:dyDescent="0.2"/>
    <row r="242" s="35" customFormat="1" x14ac:dyDescent="0.2"/>
    <row r="243" s="35" customFormat="1" x14ac:dyDescent="0.2"/>
    <row r="244" s="35" customFormat="1" x14ac:dyDescent="0.2"/>
    <row r="245" s="35" customFormat="1" x14ac:dyDescent="0.2"/>
    <row r="246" s="35" customFormat="1" x14ac:dyDescent="0.2"/>
    <row r="247" s="35" customFormat="1" x14ac:dyDescent="0.2"/>
    <row r="248" s="35" customFormat="1" x14ac:dyDescent="0.2"/>
    <row r="249" s="35" customFormat="1" x14ac:dyDescent="0.2"/>
    <row r="250" s="35" customFormat="1" x14ac:dyDescent="0.2"/>
    <row r="251" s="35" customFormat="1" x14ac:dyDescent="0.2"/>
    <row r="252" s="35" customFormat="1" x14ac:dyDescent="0.2"/>
    <row r="253" s="35" customFormat="1" x14ac:dyDescent="0.2"/>
    <row r="254" s="35" customFormat="1" x14ac:dyDescent="0.2"/>
    <row r="255" s="35" customFormat="1" x14ac:dyDescent="0.2"/>
    <row r="256" s="35" customFormat="1" x14ac:dyDescent="0.2"/>
    <row r="257" s="35" customFormat="1" x14ac:dyDescent="0.2"/>
    <row r="258" s="35" customFormat="1" x14ac:dyDescent="0.2"/>
    <row r="259" s="35" customFormat="1" x14ac:dyDescent="0.2"/>
    <row r="260" s="35" customFormat="1" x14ac:dyDescent="0.2"/>
    <row r="261" s="35" customFormat="1" x14ac:dyDescent="0.2"/>
    <row r="262" s="35" customFormat="1" x14ac:dyDescent="0.2"/>
    <row r="263" s="35" customFormat="1" x14ac:dyDescent="0.2"/>
    <row r="264" s="35" customFormat="1" x14ac:dyDescent="0.2"/>
    <row r="265" s="35" customFormat="1" x14ac:dyDescent="0.2"/>
    <row r="266" s="35" customFormat="1" x14ac:dyDescent="0.2"/>
    <row r="267" s="35" customFormat="1" x14ac:dyDescent="0.2"/>
    <row r="268" s="35" customFormat="1" x14ac:dyDescent="0.2"/>
    <row r="269" s="35" customFormat="1" x14ac:dyDescent="0.2"/>
    <row r="270" s="35" customFormat="1" x14ac:dyDescent="0.2"/>
    <row r="271" s="35" customFormat="1" x14ac:dyDescent="0.2"/>
    <row r="272" s="35" customFormat="1" x14ac:dyDescent="0.2"/>
    <row r="273" s="35" customFormat="1" x14ac:dyDescent="0.2"/>
    <row r="274" s="35" customFormat="1" x14ac:dyDescent="0.2"/>
    <row r="275" s="35" customFormat="1" x14ac:dyDescent="0.2"/>
    <row r="276" s="35" customFormat="1" x14ac:dyDescent="0.2"/>
    <row r="277" s="35" customFormat="1" x14ac:dyDescent="0.2"/>
    <row r="278" s="35" customFormat="1" x14ac:dyDescent="0.2"/>
    <row r="279" s="35" customFormat="1" x14ac:dyDescent="0.2"/>
    <row r="280" s="35" customFormat="1" x14ac:dyDescent="0.2"/>
    <row r="281" s="35" customFormat="1" x14ac:dyDescent="0.2"/>
    <row r="282" s="35" customFormat="1" x14ac:dyDescent="0.2"/>
    <row r="283" s="35" customFormat="1" x14ac:dyDescent="0.2"/>
    <row r="284" s="35" customFormat="1" x14ac:dyDescent="0.2"/>
    <row r="285" s="35" customFormat="1" x14ac:dyDescent="0.2"/>
    <row r="286" s="35" customFormat="1" x14ac:dyDescent="0.2"/>
    <row r="287" s="35" customFormat="1" x14ac:dyDescent="0.2"/>
    <row r="288" s="35" customFormat="1" x14ac:dyDescent="0.2"/>
    <row r="289" s="35" customFormat="1" x14ac:dyDescent="0.2"/>
    <row r="290" s="35" customFormat="1" x14ac:dyDescent="0.2"/>
    <row r="291" s="35" customFormat="1" x14ac:dyDescent="0.2"/>
    <row r="292" s="35" customFormat="1" x14ac:dyDescent="0.2"/>
    <row r="293" s="35" customFormat="1" x14ac:dyDescent="0.2"/>
    <row r="294" s="35" customFormat="1" x14ac:dyDescent="0.2"/>
    <row r="295" s="35" customFormat="1" x14ac:dyDescent="0.2"/>
    <row r="296" s="35" customFormat="1" x14ac:dyDescent="0.2"/>
    <row r="297" s="35" customFormat="1" x14ac:dyDescent="0.2"/>
    <row r="298" s="35" customFormat="1" x14ac:dyDescent="0.2"/>
    <row r="299" s="35" customFormat="1" x14ac:dyDescent="0.2"/>
    <row r="300" s="35" customFormat="1" x14ac:dyDescent="0.2"/>
    <row r="301" s="35" customFormat="1" x14ac:dyDescent="0.2"/>
    <row r="302" s="35" customFormat="1" x14ac:dyDescent="0.2"/>
    <row r="303" s="35" customFormat="1" x14ac:dyDescent="0.2"/>
    <row r="304" s="35" customFormat="1" x14ac:dyDescent="0.2"/>
    <row r="305" s="35" customFormat="1" x14ac:dyDescent="0.2"/>
    <row r="306" s="35" customFormat="1" x14ac:dyDescent="0.2"/>
    <row r="307" s="35" customFormat="1" x14ac:dyDescent="0.2"/>
    <row r="308" s="35" customFormat="1" x14ac:dyDescent="0.2"/>
    <row r="309" s="35" customFormat="1" x14ac:dyDescent="0.2"/>
    <row r="310" s="35" customFormat="1" x14ac:dyDescent="0.2"/>
    <row r="311" s="35" customFormat="1" x14ac:dyDescent="0.2"/>
    <row r="312" s="35" customFormat="1" x14ac:dyDescent="0.2"/>
    <row r="313" s="35" customFormat="1" x14ac:dyDescent="0.2"/>
    <row r="314" s="35" customFormat="1" x14ac:dyDescent="0.2"/>
    <row r="315" s="35" customFormat="1" x14ac:dyDescent="0.2"/>
    <row r="316" s="35" customFormat="1" x14ac:dyDescent="0.2"/>
    <row r="317" s="35" customFormat="1" x14ac:dyDescent="0.2"/>
    <row r="318" s="35" customFormat="1" x14ac:dyDescent="0.2"/>
    <row r="319" s="35" customFormat="1" x14ac:dyDescent="0.2"/>
    <row r="320" s="35" customFormat="1" x14ac:dyDescent="0.2"/>
    <row r="321" s="35" customFormat="1" x14ac:dyDescent="0.2"/>
    <row r="322" s="35" customFormat="1" x14ac:dyDescent="0.2"/>
    <row r="323" s="35" customFormat="1" x14ac:dyDescent="0.2"/>
    <row r="324" s="35" customFormat="1" x14ac:dyDescent="0.2"/>
    <row r="325" s="35" customFormat="1" x14ac:dyDescent="0.2"/>
    <row r="326" s="35" customFormat="1" x14ac:dyDescent="0.2"/>
    <row r="327" s="35" customFormat="1" x14ac:dyDescent="0.2"/>
    <row r="328" s="35" customFormat="1" x14ac:dyDescent="0.2"/>
    <row r="329" s="35" customFormat="1" x14ac:dyDescent="0.2"/>
    <row r="330" s="35" customFormat="1" x14ac:dyDescent="0.2"/>
    <row r="331" s="35" customFormat="1" x14ac:dyDescent="0.2"/>
    <row r="332" s="35" customFormat="1" x14ac:dyDescent="0.2"/>
    <row r="333" s="35" customFormat="1" x14ac:dyDescent="0.2"/>
    <row r="334" s="35" customFormat="1" x14ac:dyDescent="0.2"/>
    <row r="335" s="35" customFormat="1" x14ac:dyDescent="0.2"/>
    <row r="336" s="35" customFormat="1" x14ac:dyDescent="0.2"/>
    <row r="337" s="35" customFormat="1" x14ac:dyDescent="0.2"/>
    <row r="338" s="35" customFormat="1" x14ac:dyDescent="0.2"/>
    <row r="339" s="35" customFormat="1" x14ac:dyDescent="0.2"/>
    <row r="340" s="35" customFormat="1" x14ac:dyDescent="0.2"/>
    <row r="341" s="35" customFormat="1" x14ac:dyDescent="0.2"/>
    <row r="342" s="35" customFormat="1" x14ac:dyDescent="0.2"/>
    <row r="343" s="35" customFormat="1" x14ac:dyDescent="0.2"/>
    <row r="344" s="35" customFormat="1" x14ac:dyDescent="0.2"/>
    <row r="345" s="35" customFormat="1" x14ac:dyDescent="0.2"/>
    <row r="346" s="35" customFormat="1" x14ac:dyDescent="0.2"/>
    <row r="347" s="35" customFormat="1" x14ac:dyDescent="0.2"/>
    <row r="348" s="35" customFormat="1" x14ac:dyDescent="0.2"/>
    <row r="349" s="35" customFormat="1" x14ac:dyDescent="0.2"/>
    <row r="350" s="35" customFormat="1" x14ac:dyDescent="0.2"/>
    <row r="351" s="35" customFormat="1" x14ac:dyDescent="0.2"/>
    <row r="352" s="35" customFormat="1" x14ac:dyDescent="0.2"/>
    <row r="353" s="35" customFormat="1" x14ac:dyDescent="0.2"/>
    <row r="354" s="35" customFormat="1" x14ac:dyDescent="0.2"/>
    <row r="355" s="35" customFormat="1" x14ac:dyDescent="0.2"/>
    <row r="356" s="35" customFormat="1" x14ac:dyDescent="0.2"/>
    <row r="357" s="35" customFormat="1" x14ac:dyDescent="0.2"/>
    <row r="358" s="35" customFormat="1" x14ac:dyDescent="0.2"/>
    <row r="359" s="35" customFormat="1" x14ac:dyDescent="0.2"/>
    <row r="360" s="35" customFormat="1" x14ac:dyDescent="0.2"/>
    <row r="361" s="35" customFormat="1" x14ac:dyDescent="0.2"/>
    <row r="362" s="35" customFormat="1" x14ac:dyDescent="0.2"/>
    <row r="363" s="35" customFormat="1" x14ac:dyDescent="0.2"/>
    <row r="364" s="35" customFormat="1" x14ac:dyDescent="0.2"/>
    <row r="365" s="35" customFormat="1" x14ac:dyDescent="0.2"/>
    <row r="366" s="35" customFormat="1" x14ac:dyDescent="0.2"/>
    <row r="367" s="35" customFormat="1" x14ac:dyDescent="0.2"/>
    <row r="368" s="35" customFormat="1" x14ac:dyDescent="0.2"/>
    <row r="369" s="35" customFormat="1" x14ac:dyDescent="0.2"/>
    <row r="370" s="35" customFormat="1" x14ac:dyDescent="0.2"/>
    <row r="371" s="35" customFormat="1" x14ac:dyDescent="0.2"/>
    <row r="372" s="35" customFormat="1" x14ac:dyDescent="0.2"/>
    <row r="373" s="35" customFormat="1" x14ac:dyDescent="0.2"/>
    <row r="374" s="35" customFormat="1" x14ac:dyDescent="0.2"/>
    <row r="375" s="35" customFormat="1" x14ac:dyDescent="0.2"/>
    <row r="376" s="35" customFormat="1" x14ac:dyDescent="0.2"/>
    <row r="377" s="35" customFormat="1" x14ac:dyDescent="0.2"/>
    <row r="378" s="35" customFormat="1" x14ac:dyDescent="0.2"/>
    <row r="379" s="35" customFormat="1" x14ac:dyDescent="0.2"/>
    <row r="380" s="35" customFormat="1" x14ac:dyDescent="0.2"/>
    <row r="381" s="35" customFormat="1" x14ac:dyDescent="0.2"/>
    <row r="382" s="35" customFormat="1" x14ac:dyDescent="0.2"/>
    <row r="383" s="35" customFormat="1" x14ac:dyDescent="0.2"/>
    <row r="384" s="35" customFormat="1" x14ac:dyDescent="0.2"/>
    <row r="385" s="35" customFormat="1" x14ac:dyDescent="0.2"/>
    <row r="386" s="35" customFormat="1" x14ac:dyDescent="0.2"/>
    <row r="387" s="35" customFormat="1" x14ac:dyDescent="0.2"/>
    <row r="388" s="35" customFormat="1" x14ac:dyDescent="0.2"/>
    <row r="389" s="35" customFormat="1" x14ac:dyDescent="0.2"/>
    <row r="390" s="35" customFormat="1" x14ac:dyDescent="0.2"/>
    <row r="391" s="35" customFormat="1" x14ac:dyDescent="0.2"/>
    <row r="392" s="35" customFormat="1" x14ac:dyDescent="0.2"/>
    <row r="393" s="35" customFormat="1" x14ac:dyDescent="0.2"/>
    <row r="394" s="35" customFormat="1" x14ac:dyDescent="0.2"/>
    <row r="395" s="35" customFormat="1" x14ac:dyDescent="0.2"/>
  </sheetData>
  <sheetProtection algorithmName="SHA-512" hashValue="b/6coW+5xMSt5jccjrS3Tlrw4hFnnbWz6HgHAZfHF2aYrOvtX3w3tRLwXouA+OrFeoQv+oyz0uHMlu7Yv67lKg==" saltValue="G3vuyr+F+dk74jKX+0fwCw==" spinCount="100000" sheet="1" objects="1" scenarios="1"/>
  <mergeCells count="8">
    <mergeCell ref="A10:B10"/>
    <mergeCell ref="A18:B18"/>
    <mergeCell ref="A2:B2"/>
    <mergeCell ref="C2:L2"/>
    <mergeCell ref="A3:B3"/>
    <mergeCell ref="C3:N3"/>
    <mergeCell ref="A6:B6"/>
    <mergeCell ref="A8:B8"/>
  </mergeCells>
  <dataValidations count="2">
    <dataValidation operator="equal" allowBlank="1" showErrorMessage="1" sqref="N2" xr:uid="{0EF32984-E2F8-443A-A141-5F9115B68125}"/>
    <dataValidation type="list" allowBlank="1" showInputMessage="1" showErrorMessage="1" sqref="C8" xr:uid="{37A634F2-5EF2-4163-A02E-2FECB782482F}">
      <formula1>Municipi</formula1>
    </dataValidation>
  </dataValidations>
  <pageMargins left="0.7" right="0.7" top="0.75" bottom="0.75" header="0.3" footer="0.3"/>
  <pageSetup paperSize="9" orientation="portrait" horizontalDpi="200" verticalDpi="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0E30E3-DCCC-4EB1-ADC3-949A7A941298}">
          <x14:formula1>
            <xm:f>CODIS!$P$1:$P$13</xm:f>
          </x14:formula1>
          <xm:sqref>C6</xm:sqref>
        </x14:dataValidation>
        <x14:dataValidation type="list" allowBlank="1" showInputMessage="1" showErrorMessage="1" xr:uid="{78596495-2C36-4666-A57F-3887988123B8}">
          <x14:formula1>
            <xm:f>CODIS!$Z$1:$Z$2</xm:f>
          </x14:formula1>
          <xm:sqref>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2"/>
  <dimension ref="A1:R20"/>
  <sheetViews>
    <sheetView view="pageBreakPreview" zoomScale="90" zoomScaleNormal="100" zoomScaleSheetLayoutView="90" workbookViewId="0">
      <selection activeCell="N9" sqref="N9:N14"/>
    </sheetView>
  </sheetViews>
  <sheetFormatPr defaultColWidth="8.85546875" defaultRowHeight="12" x14ac:dyDescent="0.2"/>
  <cols>
    <col min="1" max="1" width="48.140625" style="4" customWidth="1"/>
    <col min="2" max="3" width="15.42578125" style="4" customWidth="1"/>
    <col min="4" max="4" width="15.42578125" style="5" customWidth="1"/>
    <col min="5" max="6" width="15.42578125" style="4" customWidth="1"/>
    <col min="7" max="7" width="18.85546875" style="4" customWidth="1"/>
    <col min="8" max="8" width="15.42578125" style="4" customWidth="1"/>
    <col min="9" max="9" width="17" style="4" customWidth="1"/>
    <col min="10" max="15" width="15.42578125" style="4" customWidth="1"/>
    <col min="16" max="16" width="11.42578125" style="4" customWidth="1"/>
    <col min="17" max="17" width="13.85546875" style="4" customWidth="1"/>
    <col min="18" max="18" width="10.5703125" style="4" customWidth="1"/>
    <col min="19" max="16384" width="8.85546875" style="4"/>
  </cols>
  <sheetData>
    <row r="1" spans="1:18" s="27" customFormat="1" ht="15.95" customHeight="1" x14ac:dyDescent="0.2">
      <c r="A1" s="109" t="s">
        <v>0</v>
      </c>
      <c r="B1" s="109"/>
      <c r="C1" s="109"/>
      <c r="D1" s="25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s="27" customFormat="1" ht="15.95" customHeight="1" thickBot="1" x14ac:dyDescent="0.25">
      <c r="D2" s="28"/>
    </row>
    <row r="3" spans="1:18" ht="15.95" customHeight="1" thickBot="1" x14ac:dyDescent="0.25">
      <c r="A3" s="50" t="s">
        <v>1</v>
      </c>
      <c r="B3" s="110">
        <f>'DADES COMUNALITAT'!C2</f>
        <v>0</v>
      </c>
      <c r="C3" s="111"/>
      <c r="D3" s="112"/>
      <c r="E3" s="51" t="s">
        <v>2</v>
      </c>
      <c r="F3" s="78">
        <f>'DADES COMUNALITAT'!N2</f>
        <v>0</v>
      </c>
      <c r="G3" s="30"/>
      <c r="H3" s="30"/>
      <c r="I3" s="30"/>
      <c r="J3" s="27"/>
      <c r="K3" s="27"/>
      <c r="L3" s="27"/>
      <c r="M3" s="27"/>
      <c r="N3" s="27"/>
      <c r="O3" s="27"/>
      <c r="P3" s="27"/>
      <c r="Q3" s="27"/>
      <c r="R3" s="27"/>
    </row>
    <row r="4" spans="1:18" ht="15.95" customHeight="1" thickBot="1" x14ac:dyDescent="0.25">
      <c r="A4" s="50" t="s">
        <v>3</v>
      </c>
      <c r="B4" s="113">
        <f>'DADES COMUNALITAT'!C3</f>
        <v>0</v>
      </c>
      <c r="C4" s="114"/>
      <c r="D4" s="114"/>
      <c r="E4" s="114"/>
      <c r="F4" s="115"/>
      <c r="G4" s="31"/>
      <c r="H4" s="31"/>
      <c r="I4" s="31"/>
      <c r="J4" s="27"/>
      <c r="K4" s="27"/>
      <c r="L4" s="27"/>
      <c r="M4" s="27"/>
      <c r="N4" s="27"/>
      <c r="O4" s="27"/>
      <c r="P4" s="27"/>
      <c r="Q4" s="27"/>
      <c r="R4" s="27"/>
    </row>
    <row r="5" spans="1:18" s="27" customFormat="1" ht="17.45" customHeight="1" x14ac:dyDescent="0.2">
      <c r="A5" s="29"/>
      <c r="D5" s="28"/>
    </row>
    <row r="6" spans="1:18" s="27" customFormat="1" ht="17.45" customHeight="1" thickBot="1" x14ac:dyDescent="0.25">
      <c r="D6" s="28"/>
    </row>
    <row r="7" spans="1:18" ht="52.5" customHeight="1" thickBot="1" x14ac:dyDescent="0.25">
      <c r="A7" s="32" t="s">
        <v>4</v>
      </c>
      <c r="B7" s="116" t="s">
        <v>5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8"/>
      <c r="P7" s="27"/>
      <c r="Q7" s="27"/>
      <c r="R7" s="27"/>
    </row>
    <row r="8" spans="1:18" s="12" customFormat="1" ht="51" customHeight="1" thickBot="1" x14ac:dyDescent="0.3">
      <c r="A8" s="7" t="s">
        <v>6</v>
      </c>
      <c r="B8" s="8" t="s">
        <v>710</v>
      </c>
      <c r="C8" s="9" t="s">
        <v>7</v>
      </c>
      <c r="D8" s="9" t="s">
        <v>8</v>
      </c>
      <c r="E8" s="9" t="s">
        <v>711</v>
      </c>
      <c r="F8" s="9" t="s">
        <v>712</v>
      </c>
      <c r="G8" s="9" t="s">
        <v>713</v>
      </c>
      <c r="H8" s="9" t="s">
        <v>736</v>
      </c>
      <c r="I8" s="9" t="s">
        <v>9</v>
      </c>
      <c r="J8" s="9" t="s">
        <v>10</v>
      </c>
      <c r="K8" s="9" t="s">
        <v>11</v>
      </c>
      <c r="L8" s="9" t="s">
        <v>12</v>
      </c>
      <c r="M8" s="10" t="s">
        <v>13</v>
      </c>
      <c r="N8" s="10" t="s">
        <v>14</v>
      </c>
      <c r="O8" s="11" t="s">
        <v>15</v>
      </c>
      <c r="P8" s="29"/>
      <c r="Q8" s="29"/>
      <c r="R8" s="29"/>
    </row>
    <row r="9" spans="1:18" s="12" customFormat="1" ht="27.95" customHeight="1" thickBot="1" x14ac:dyDescent="0.25">
      <c r="A9" s="13" t="s">
        <v>704</v>
      </c>
      <c r="B9" s="79"/>
      <c r="C9" s="80"/>
      <c r="D9" s="80"/>
      <c r="E9" s="80"/>
      <c r="F9" s="80"/>
      <c r="G9" s="80"/>
      <c r="H9" s="80"/>
      <c r="I9" s="80"/>
      <c r="J9" s="81"/>
      <c r="K9" s="81"/>
      <c r="L9" s="82"/>
      <c r="M9" s="33">
        <f>SUM(B9:L9)</f>
        <v>0</v>
      </c>
      <c r="N9" s="82"/>
      <c r="O9" s="33">
        <f t="shared" ref="O9:O14" si="0">M9-N9</f>
        <v>0</v>
      </c>
      <c r="P9" s="29"/>
      <c r="Q9" s="29"/>
      <c r="R9" s="29"/>
    </row>
    <row r="10" spans="1:18" ht="27.95" customHeight="1" thickBot="1" x14ac:dyDescent="0.25">
      <c r="A10" s="14" t="s">
        <v>692</v>
      </c>
      <c r="B10" s="83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33">
        <f t="shared" ref="M10:M14" si="1">SUM(B10:L10)</f>
        <v>0</v>
      </c>
      <c r="N10" s="87"/>
      <c r="O10" s="17">
        <f t="shared" si="0"/>
        <v>0</v>
      </c>
      <c r="P10" s="27"/>
      <c r="Q10" s="27"/>
      <c r="R10" s="27"/>
    </row>
    <row r="11" spans="1:18" ht="35.450000000000003" customHeight="1" thickBot="1" x14ac:dyDescent="0.25">
      <c r="A11" s="14" t="s">
        <v>693</v>
      </c>
      <c r="B11" s="83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33">
        <f t="shared" si="1"/>
        <v>0</v>
      </c>
      <c r="N11" s="87"/>
      <c r="O11" s="17">
        <f t="shared" si="0"/>
        <v>0</v>
      </c>
      <c r="P11" s="27"/>
      <c r="Q11" s="27"/>
      <c r="R11" s="27"/>
    </row>
    <row r="12" spans="1:18" ht="27.95" customHeight="1" thickBot="1" x14ac:dyDescent="0.25">
      <c r="A12" s="14" t="s">
        <v>694</v>
      </c>
      <c r="B12" s="83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33">
        <f t="shared" si="1"/>
        <v>0</v>
      </c>
      <c r="N12" s="87"/>
      <c r="O12" s="17">
        <f t="shared" si="0"/>
        <v>0</v>
      </c>
      <c r="P12" s="27"/>
      <c r="Q12" s="27"/>
      <c r="R12" s="27"/>
    </row>
    <row r="13" spans="1:18" ht="27.95" customHeight="1" thickBot="1" x14ac:dyDescent="0.25">
      <c r="A13" s="14" t="s">
        <v>695</v>
      </c>
      <c r="B13" s="83"/>
      <c r="C13" s="84"/>
      <c r="D13" s="84"/>
      <c r="E13" s="84"/>
      <c r="F13" s="84"/>
      <c r="G13" s="84"/>
      <c r="H13" s="84"/>
      <c r="I13" s="84"/>
      <c r="J13" s="84"/>
      <c r="K13" s="85"/>
      <c r="L13" s="86"/>
      <c r="M13" s="33">
        <f t="shared" si="1"/>
        <v>0</v>
      </c>
      <c r="N13" s="88"/>
      <c r="O13" s="34">
        <f t="shared" si="0"/>
        <v>0</v>
      </c>
      <c r="P13" s="27"/>
      <c r="Q13" s="27"/>
      <c r="R13" s="27"/>
    </row>
    <row r="14" spans="1:18" ht="27.95" customHeight="1" thickBot="1" x14ac:dyDescent="0.25">
      <c r="A14" s="76" t="s">
        <v>855</v>
      </c>
      <c r="B14" s="83"/>
      <c r="C14" s="84"/>
      <c r="D14" s="84"/>
      <c r="E14" s="84"/>
      <c r="F14" s="84"/>
      <c r="G14" s="84"/>
      <c r="H14" s="84"/>
      <c r="I14" s="84"/>
      <c r="J14" s="84"/>
      <c r="K14" s="85"/>
      <c r="L14" s="86"/>
      <c r="M14" s="33">
        <f t="shared" si="1"/>
        <v>0</v>
      </c>
      <c r="N14" s="88"/>
      <c r="O14" s="34">
        <f t="shared" si="0"/>
        <v>0</v>
      </c>
      <c r="P14" s="27"/>
      <c r="Q14" s="27"/>
      <c r="R14" s="27"/>
    </row>
    <row r="15" spans="1:18" ht="15.75" customHeight="1" thickBot="1" x14ac:dyDescent="0.25">
      <c r="A15" s="15" t="s">
        <v>16</v>
      </c>
      <c r="B15" s="16">
        <f>SUM(B9:B14)</f>
        <v>0</v>
      </c>
      <c r="C15" s="16">
        <f t="shared" ref="C15:O15" si="2">SUM(C9:C14)</f>
        <v>0</v>
      </c>
      <c r="D15" s="16">
        <f t="shared" si="2"/>
        <v>0</v>
      </c>
      <c r="E15" s="16">
        <f t="shared" si="2"/>
        <v>0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  <c r="N15" s="16">
        <f t="shared" si="2"/>
        <v>0</v>
      </c>
      <c r="O15" s="16">
        <f t="shared" si="2"/>
        <v>0</v>
      </c>
      <c r="P15" s="27"/>
      <c r="Q15" s="27"/>
      <c r="R15" s="27"/>
    </row>
    <row r="16" spans="1:18" ht="59.25" customHeight="1" thickBot="1" x14ac:dyDescent="0.25">
      <c r="A16" s="18" t="s">
        <v>17</v>
      </c>
      <c r="B16" s="19">
        <f>B15*2</f>
        <v>0</v>
      </c>
      <c r="C16" s="19">
        <f t="shared" ref="C16:L16" si="3">C15*2</f>
        <v>0</v>
      </c>
      <c r="D16" s="19">
        <f t="shared" si="3"/>
        <v>0</v>
      </c>
      <c r="E16" s="19">
        <f t="shared" si="3"/>
        <v>0</v>
      </c>
      <c r="F16" s="19">
        <f t="shared" si="3"/>
        <v>0</v>
      </c>
      <c r="G16" s="19">
        <f t="shared" si="3"/>
        <v>0</v>
      </c>
      <c r="H16" s="19">
        <f t="shared" si="3"/>
        <v>0</v>
      </c>
      <c r="I16" s="19">
        <f t="shared" si="3"/>
        <v>0</v>
      </c>
      <c r="J16" s="19">
        <f t="shared" si="3"/>
        <v>0</v>
      </c>
      <c r="K16" s="19">
        <f t="shared" si="3"/>
        <v>0</v>
      </c>
      <c r="L16" s="19">
        <f t="shared" si="3"/>
        <v>0</v>
      </c>
      <c r="M16" s="20">
        <f t="shared" ref="M16" si="4">M15*2</f>
        <v>0</v>
      </c>
      <c r="N16" s="21">
        <f t="shared" ref="N16" si="5">N15*2</f>
        <v>0</v>
      </c>
      <c r="O16" s="20">
        <f t="shared" ref="O16" si="6">O15*2</f>
        <v>0</v>
      </c>
      <c r="P16" s="27" t="str">
        <f>IF(M16-N16&lt;&gt;O16,"error","ok")</f>
        <v>ok</v>
      </c>
      <c r="Q16" s="27"/>
      <c r="R16" s="27"/>
    </row>
    <row r="17" spans="1:15" ht="57" customHeight="1" x14ac:dyDescent="0.2">
      <c r="A17" s="23" t="s">
        <v>737</v>
      </c>
      <c r="O17" s="22" t="str">
        <f>IF(O15&gt;175000,"Per a la Línia 1 xarxa de comunalitats urbanes: 350.000,00 € que correspon a una subvenció anual de 175.000,00 €","")</f>
        <v/>
      </c>
    </row>
    <row r="19" spans="1:15" x14ac:dyDescent="0.2">
      <c r="A19" s="23"/>
    </row>
    <row r="20" spans="1:15" x14ac:dyDescent="0.2">
      <c r="A20" s="23"/>
    </row>
  </sheetData>
  <sheetProtection algorithmName="SHA-512" hashValue="N9jtijFd6UljqnKtQbuX47rUZRSiAu5pq5WZIA0dwZkIHRbrWuVireUJEnz0EjcF5+FE2nSUSxbnbD/aWAk0/A==" saltValue="G5jyfM6rGNs7WgsWYhAc6A==" spinCount="100000" sheet="1" formatColumns="0" insertRows="0" autoFilter="0"/>
  <mergeCells count="4">
    <mergeCell ref="A1:C1"/>
    <mergeCell ref="B3:D3"/>
    <mergeCell ref="B4:F4"/>
    <mergeCell ref="B7:O7"/>
  </mergeCells>
  <dataValidations count="2">
    <dataValidation type="decimal" operator="greaterThanOrEqual" allowBlank="1" showInputMessage="1" showErrorMessage="1" sqref="N10:N14" xr:uid="{00000000-0002-0000-0000-000000000000}">
      <formula1>0</formula1>
    </dataValidation>
    <dataValidation type="textLength" operator="equal" allowBlank="1" showInputMessage="1" showErrorMessage="1" sqref="F3:I3" xr:uid="{00000000-0002-0000-0000-000001000000}">
      <formula1>9</formula1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3"/>
  <dimension ref="A1:BT418"/>
  <sheetViews>
    <sheetView topLeftCell="B1" zoomScale="90" zoomScaleNormal="90" zoomScaleSheetLayoutView="94" workbookViewId="0">
      <selection activeCell="AG27" sqref="AG27"/>
    </sheetView>
  </sheetViews>
  <sheetFormatPr defaultColWidth="8.85546875" defaultRowHeight="12" x14ac:dyDescent="0.2"/>
  <cols>
    <col min="1" max="1" width="10.85546875" style="6" customWidth="1"/>
    <col min="2" max="2" width="17.140625" style="4" customWidth="1"/>
    <col min="3" max="3" width="10.85546875" style="4" customWidth="1"/>
    <col min="4" max="4" width="13.85546875" style="4" customWidth="1"/>
    <col min="5" max="5" width="14.140625" style="4" customWidth="1"/>
    <col min="6" max="6" width="17.7109375" style="4" customWidth="1"/>
    <col min="7" max="7" width="21.7109375" style="4" customWidth="1"/>
    <col min="8" max="8" width="13.85546875" style="4" customWidth="1"/>
    <col min="9" max="9" width="15.85546875" style="4" customWidth="1"/>
    <col min="10" max="10" width="31.7109375" style="4" customWidth="1"/>
    <col min="11" max="11" width="16.28515625" style="4" customWidth="1"/>
    <col min="12" max="12" width="12.140625" style="4" customWidth="1"/>
    <col min="13" max="13" width="17.140625" style="4" customWidth="1"/>
    <col min="14" max="14" width="16.7109375" style="4" customWidth="1"/>
    <col min="15" max="15" width="17" style="4" customWidth="1"/>
    <col min="16" max="16" width="15.85546875" style="4" customWidth="1"/>
    <col min="17" max="17" width="18.140625" style="4" customWidth="1"/>
    <col min="18" max="18" width="23" style="4" hidden="1" customWidth="1"/>
    <col min="19" max="19" width="10.140625" style="4" hidden="1" customWidth="1"/>
    <col min="20" max="28" width="8.85546875" style="4" hidden="1" customWidth="1"/>
    <col min="29" max="29" width="14" style="4" hidden="1" customWidth="1"/>
    <col min="30" max="30" width="12.42578125" style="4" hidden="1" customWidth="1"/>
    <col min="31" max="31" width="21.42578125" style="4" hidden="1" customWidth="1"/>
    <col min="32" max="32" width="14.5703125" style="4" hidden="1" customWidth="1"/>
    <col min="33" max="40" width="8.85546875" style="4"/>
    <col min="41" max="72" width="8.85546875" style="27"/>
    <col min="73" max="16384" width="8.85546875" style="4"/>
  </cols>
  <sheetData>
    <row r="1" spans="1:40" s="27" customFormat="1" ht="21.95" customHeight="1" x14ac:dyDescent="0.2">
      <c r="A1" s="109" t="s">
        <v>18</v>
      </c>
      <c r="B1" s="109"/>
      <c r="C1" s="109"/>
      <c r="D1" s="109"/>
      <c r="E1" s="109"/>
      <c r="F1" s="39"/>
      <c r="G1" s="39"/>
      <c r="H1" s="39"/>
      <c r="I1" s="39"/>
      <c r="J1" s="39"/>
      <c r="K1" s="39"/>
      <c r="L1" s="39"/>
      <c r="M1" s="39"/>
      <c r="N1" s="26"/>
      <c r="O1" s="26"/>
      <c r="P1" s="26"/>
      <c r="Q1" s="40"/>
    </row>
    <row r="2" spans="1:40" s="27" customFormat="1" ht="12.75" thickBot="1" x14ac:dyDescent="0.25">
      <c r="A2" s="30"/>
    </row>
    <row r="3" spans="1:40" ht="21.95" customHeight="1" thickBot="1" x14ac:dyDescent="0.25">
      <c r="A3" s="101" t="s">
        <v>19</v>
      </c>
      <c r="B3" s="102"/>
      <c r="C3" s="143">
        <f>IF('RESUM I PRESSUPOST'!B3="","",'RESUM I PRESSUPOST'!B3)</f>
        <v>0</v>
      </c>
      <c r="D3" s="144"/>
      <c r="E3" s="144"/>
      <c r="F3" s="144"/>
      <c r="G3" s="144"/>
      <c r="H3" s="144"/>
      <c r="I3" s="144"/>
      <c r="J3" s="144"/>
      <c r="K3" s="144"/>
      <c r="L3" s="144"/>
      <c r="M3" s="145"/>
      <c r="N3" s="36" t="s">
        <v>2</v>
      </c>
      <c r="O3" s="37">
        <f>'RESUM I PRESSUPOST'!F3</f>
        <v>0</v>
      </c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ht="21.95" customHeight="1" thickBot="1" x14ac:dyDescent="0.25">
      <c r="A4" s="101" t="s">
        <v>3</v>
      </c>
      <c r="B4" s="102"/>
      <c r="C4" s="129">
        <f>IF('RESUM I PRESSUPOST'!B4="","",'RESUM I PRESSUPOST'!B4)</f>
        <v>0</v>
      </c>
      <c r="D4" s="130"/>
      <c r="E4" s="130" t="s">
        <v>20</v>
      </c>
      <c r="F4" s="130" t="s">
        <v>20</v>
      </c>
      <c r="G4" s="130"/>
      <c r="H4" s="130"/>
      <c r="I4" s="130"/>
      <c r="J4" s="130"/>
      <c r="K4" s="130"/>
      <c r="L4" s="130"/>
      <c r="M4" s="130"/>
      <c r="N4" s="130" t="s">
        <v>20</v>
      </c>
      <c r="O4" s="131" t="s">
        <v>20</v>
      </c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</row>
    <row r="5" spans="1:40" s="27" customFormat="1" ht="21.95" customHeight="1" x14ac:dyDescent="0.2">
      <c r="A5" s="60"/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40" s="27" customFormat="1" ht="12.75" thickBot="1" x14ac:dyDescent="0.25">
      <c r="A6" s="30"/>
    </row>
    <row r="7" spans="1:40" s="27" customFormat="1" ht="12.75" thickBot="1" x14ac:dyDescent="0.25">
      <c r="A7" s="30"/>
      <c r="H7" s="151" t="s">
        <v>834</v>
      </c>
      <c r="I7" s="152"/>
      <c r="J7" s="152"/>
      <c r="K7" s="153"/>
      <c r="L7" s="140" t="s">
        <v>835</v>
      </c>
      <c r="M7" s="141"/>
      <c r="N7" s="142"/>
      <c r="O7" s="140" t="s">
        <v>836</v>
      </c>
      <c r="P7" s="141"/>
      <c r="Q7" s="142"/>
    </row>
    <row r="8" spans="1:40" ht="54" customHeight="1" x14ac:dyDescent="0.2">
      <c r="A8" s="134" t="s">
        <v>21</v>
      </c>
      <c r="B8" s="132" t="s">
        <v>22</v>
      </c>
      <c r="C8" s="132" t="s">
        <v>2</v>
      </c>
      <c r="D8" s="146" t="s">
        <v>714</v>
      </c>
      <c r="E8" s="132" t="s">
        <v>715</v>
      </c>
      <c r="F8" s="149" t="s">
        <v>23</v>
      </c>
      <c r="G8" s="154" t="s">
        <v>744</v>
      </c>
      <c r="H8" s="127" t="s">
        <v>700</v>
      </c>
      <c r="I8" s="125" t="s">
        <v>699</v>
      </c>
      <c r="J8" s="125" t="s">
        <v>833</v>
      </c>
      <c r="K8" s="123" t="s">
        <v>701</v>
      </c>
      <c r="L8" s="136" t="s">
        <v>705</v>
      </c>
      <c r="M8" s="147" t="s">
        <v>707</v>
      </c>
      <c r="N8" s="138" t="s">
        <v>708</v>
      </c>
      <c r="O8" s="136" t="s">
        <v>706</v>
      </c>
      <c r="P8" s="147" t="s">
        <v>707</v>
      </c>
      <c r="Q8" s="138" t="s">
        <v>709</v>
      </c>
      <c r="R8" s="120" t="s">
        <v>843</v>
      </c>
      <c r="S8" s="120" t="s">
        <v>730</v>
      </c>
      <c r="T8" s="121" t="s">
        <v>846</v>
      </c>
      <c r="U8" s="121" t="s">
        <v>847</v>
      </c>
      <c r="V8" s="121" t="s">
        <v>848</v>
      </c>
      <c r="W8" s="121" t="s">
        <v>849</v>
      </c>
      <c r="X8" s="121" t="s">
        <v>850</v>
      </c>
      <c r="Y8" s="121" t="s">
        <v>851</v>
      </c>
      <c r="Z8" s="121" t="s">
        <v>852</v>
      </c>
      <c r="AA8" s="120" t="s">
        <v>733</v>
      </c>
      <c r="AB8" s="120" t="s">
        <v>698</v>
      </c>
      <c r="AC8" s="119" t="s">
        <v>844</v>
      </c>
      <c r="AD8" s="120" t="s">
        <v>845</v>
      </c>
      <c r="AE8" s="120" t="s">
        <v>702</v>
      </c>
      <c r="AF8" s="119" t="s">
        <v>703</v>
      </c>
      <c r="AG8" s="27"/>
      <c r="AH8" s="27"/>
      <c r="AI8" s="27"/>
      <c r="AJ8" s="27"/>
      <c r="AK8" s="27"/>
      <c r="AL8" s="27"/>
      <c r="AM8" s="27"/>
      <c r="AN8" s="27"/>
    </row>
    <row r="9" spans="1:40" ht="14.45" customHeight="1" x14ac:dyDescent="0.2">
      <c r="A9" s="135"/>
      <c r="B9" s="133"/>
      <c r="C9" s="133"/>
      <c r="D9" s="147"/>
      <c r="E9" s="133"/>
      <c r="F9" s="150"/>
      <c r="G9" s="138"/>
      <c r="H9" s="128"/>
      <c r="I9" s="126"/>
      <c r="J9" s="126"/>
      <c r="K9" s="124"/>
      <c r="L9" s="136"/>
      <c r="M9" s="147"/>
      <c r="N9" s="138"/>
      <c r="O9" s="136"/>
      <c r="P9" s="147"/>
      <c r="Q9" s="138"/>
      <c r="R9" s="120"/>
      <c r="S9" s="120"/>
      <c r="T9" s="121"/>
      <c r="U9" s="121"/>
      <c r="V9" s="121"/>
      <c r="W9" s="121"/>
      <c r="X9" s="121"/>
      <c r="Y9" s="121"/>
      <c r="Z9" s="121"/>
      <c r="AA9" s="120"/>
      <c r="AB9" s="120"/>
      <c r="AC9" s="119"/>
      <c r="AD9" s="120"/>
      <c r="AE9" s="120"/>
      <c r="AF9" s="119"/>
      <c r="AG9" s="27"/>
      <c r="AH9" s="27"/>
      <c r="AI9" s="27"/>
      <c r="AJ9" s="27"/>
      <c r="AK9" s="27"/>
      <c r="AL9" s="27"/>
      <c r="AM9" s="27"/>
      <c r="AN9" s="27"/>
    </row>
    <row r="10" spans="1:40" ht="9.9499999999999993" customHeight="1" x14ac:dyDescent="0.2">
      <c r="A10" s="135"/>
      <c r="B10" s="133"/>
      <c r="C10" s="133"/>
      <c r="D10" s="147"/>
      <c r="E10" s="133"/>
      <c r="F10" s="150"/>
      <c r="G10" s="138"/>
      <c r="H10" s="128"/>
      <c r="I10" s="126"/>
      <c r="J10" s="126"/>
      <c r="K10" s="124"/>
      <c r="L10" s="136"/>
      <c r="M10" s="147"/>
      <c r="N10" s="138"/>
      <c r="O10" s="136"/>
      <c r="P10" s="147"/>
      <c r="Q10" s="138"/>
      <c r="R10" s="120"/>
      <c r="S10" s="120"/>
      <c r="T10" s="121"/>
      <c r="U10" s="121"/>
      <c r="V10" s="121"/>
      <c r="W10" s="121"/>
      <c r="X10" s="121"/>
      <c r="Y10" s="121"/>
      <c r="Z10" s="121"/>
      <c r="AA10" s="120"/>
      <c r="AB10" s="120"/>
      <c r="AC10" s="119"/>
      <c r="AD10" s="120"/>
      <c r="AE10" s="120"/>
      <c r="AF10" s="119"/>
      <c r="AG10" s="27"/>
      <c r="AH10" s="27"/>
      <c r="AI10" s="27"/>
      <c r="AJ10" s="27"/>
      <c r="AK10" s="27"/>
      <c r="AL10" s="27"/>
      <c r="AM10" s="27"/>
      <c r="AN10" s="27"/>
    </row>
    <row r="11" spans="1:40" ht="22.35" customHeight="1" x14ac:dyDescent="0.2">
      <c r="A11" s="135"/>
      <c r="B11" s="133"/>
      <c r="C11" s="133"/>
      <c r="D11" s="148"/>
      <c r="E11" s="133"/>
      <c r="F11" s="150"/>
      <c r="G11" s="139"/>
      <c r="H11" s="128"/>
      <c r="I11" s="126"/>
      <c r="J11" s="126"/>
      <c r="K11" s="124"/>
      <c r="L11" s="137"/>
      <c r="M11" s="148"/>
      <c r="N11" s="139"/>
      <c r="O11" s="137"/>
      <c r="P11" s="148"/>
      <c r="Q11" s="139"/>
      <c r="R11" s="120"/>
      <c r="S11" s="120"/>
      <c r="T11" s="121"/>
      <c r="U11" s="121"/>
      <c r="V11" s="121"/>
      <c r="W11" s="121"/>
      <c r="X11" s="121"/>
      <c r="Y11" s="121"/>
      <c r="Z11" s="121"/>
      <c r="AA11" s="120"/>
      <c r="AB11" s="120"/>
      <c r="AC11" s="119"/>
      <c r="AD11" s="120"/>
      <c r="AE11" s="120"/>
      <c r="AF11" s="119"/>
      <c r="AG11" s="27"/>
      <c r="AH11" s="27"/>
      <c r="AI11" s="27"/>
      <c r="AJ11" s="27"/>
      <c r="AK11" s="27"/>
      <c r="AL11" s="27"/>
      <c r="AM11" s="27"/>
      <c r="AN11" s="27"/>
    </row>
    <row r="12" spans="1:40" ht="36.6" customHeight="1" x14ac:dyDescent="0.2">
      <c r="A12" s="65">
        <v>1</v>
      </c>
      <c r="B12" s="41">
        <f>C3</f>
        <v>0</v>
      </c>
      <c r="C12" s="41">
        <f>O3</f>
        <v>0</v>
      </c>
      <c r="D12" s="95"/>
      <c r="E12" s="75" t="s">
        <v>24</v>
      </c>
      <c r="F12" s="42"/>
      <c r="G12" s="66"/>
      <c r="H12" s="62"/>
      <c r="I12" s="54"/>
      <c r="J12" s="92" t="e">
        <f>IF(H12/H27&gt;0.6,"Error l'entitat sol·licitant pot ser beneficiària de com a màxim el 60% de l'import del pressupost",H12/$H$27)</f>
        <v>#DIV/0!</v>
      </c>
      <c r="K12" s="63">
        <f>H12-I12</f>
        <v>0</v>
      </c>
      <c r="L12" s="89">
        <f>H12/2</f>
        <v>0</v>
      </c>
      <c r="M12" s="90">
        <f>I12/2</f>
        <v>0</v>
      </c>
      <c r="N12" s="91">
        <f>L12-M12</f>
        <v>0</v>
      </c>
      <c r="O12" s="89">
        <f>H12/2</f>
        <v>0</v>
      </c>
      <c r="P12" s="90">
        <f>I12/2</f>
        <v>0</v>
      </c>
      <c r="Q12" s="91">
        <f>O12-P12</f>
        <v>0</v>
      </c>
      <c r="R12" s="73">
        <f>'DADES COMUNALITAT'!C6</f>
        <v>0</v>
      </c>
      <c r="S12" s="73">
        <f>'DADES COMUNALITAT'!C8</f>
        <v>0</v>
      </c>
      <c r="T12" s="73" t="str">
        <f>'DADES COMUNALITAT'!C10</f>
        <v>(indicar el barri)</v>
      </c>
      <c r="U12" s="73" t="str">
        <f>'DADES COMUNALITAT'!C11</f>
        <v>(indicar el barri)</v>
      </c>
      <c r="V12" s="73" t="str">
        <f>'DADES COMUNALITAT'!C12</f>
        <v>(indicar el barri)</v>
      </c>
      <c r="W12" s="73" t="str">
        <f>'DADES COMUNALITAT'!C13</f>
        <v>(indicar el barri)</v>
      </c>
      <c r="X12" s="73" t="str">
        <f>'DADES COMUNALITAT'!C14</f>
        <v>(indicar el barri)</v>
      </c>
      <c r="Y12" s="73" t="str">
        <f>'DADES COMUNALITAT'!C15</f>
        <v>(indicar el barri)</v>
      </c>
      <c r="Z12" s="73" t="str">
        <f>'DADES COMUNALITAT'!C16</f>
        <v>(indicar el barri)</v>
      </c>
      <c r="AA12" s="73">
        <f>'DADES COMUNALITAT'!C18</f>
        <v>0</v>
      </c>
      <c r="AB12" s="73">
        <f>INDICADORS!G10</f>
        <v>0</v>
      </c>
      <c r="AC12" s="74">
        <f>INDICADORS!G11</f>
        <v>0</v>
      </c>
      <c r="AD12" s="74">
        <f>INDICADORS!G12</f>
        <v>0</v>
      </c>
      <c r="AE12" s="73">
        <f>INDICADORS!G15</f>
        <v>0</v>
      </c>
      <c r="AF12" s="73">
        <f>INDICADORS!G16</f>
        <v>0</v>
      </c>
      <c r="AG12" s="27"/>
      <c r="AH12" s="27"/>
      <c r="AI12" s="27"/>
      <c r="AJ12" s="27"/>
      <c r="AK12" s="27"/>
      <c r="AL12" s="27"/>
      <c r="AM12" s="27"/>
      <c r="AN12" s="27"/>
    </row>
    <row r="13" spans="1:40" ht="21.95" customHeight="1" x14ac:dyDescent="0.2">
      <c r="A13" s="65">
        <v>2</v>
      </c>
      <c r="B13" s="43"/>
      <c r="C13" s="95"/>
      <c r="D13" s="44"/>
      <c r="E13" s="44"/>
      <c r="F13" s="42"/>
      <c r="G13" s="66"/>
      <c r="H13" s="62"/>
      <c r="I13" s="54"/>
      <c r="J13" s="93" t="e">
        <f>H13/$H$27</f>
        <v>#DIV/0!</v>
      </c>
      <c r="K13" s="63">
        <f t="shared" ref="K13:K26" si="0">H13-I13</f>
        <v>0</v>
      </c>
      <c r="L13" s="89">
        <f t="shared" ref="L13:L26" si="1">H13/2</f>
        <v>0</v>
      </c>
      <c r="M13" s="90">
        <f t="shared" ref="M13:M26" si="2">I13/2</f>
        <v>0</v>
      </c>
      <c r="N13" s="91">
        <f t="shared" ref="N13:N26" si="3">L13-M13</f>
        <v>0</v>
      </c>
      <c r="O13" s="89">
        <f t="shared" ref="O13:O26" si="4">H13/2</f>
        <v>0</v>
      </c>
      <c r="P13" s="90">
        <f t="shared" ref="P13:P26" si="5">I13/2</f>
        <v>0</v>
      </c>
      <c r="Q13" s="91">
        <f t="shared" ref="Q13:Q26" si="6">O13-P13</f>
        <v>0</v>
      </c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27"/>
      <c r="AH13" s="27"/>
      <c r="AI13" s="27"/>
      <c r="AJ13" s="27"/>
      <c r="AK13" s="27"/>
      <c r="AL13" s="27"/>
      <c r="AM13" s="27"/>
      <c r="AN13" s="27"/>
    </row>
    <row r="14" spans="1:40" ht="21.95" customHeight="1" x14ac:dyDescent="0.2">
      <c r="A14" s="65">
        <v>3</v>
      </c>
      <c r="B14" s="43"/>
      <c r="C14" s="95"/>
      <c r="D14" s="44"/>
      <c r="E14" s="44"/>
      <c r="F14" s="42"/>
      <c r="G14" s="66"/>
      <c r="H14" s="62"/>
      <c r="I14" s="54"/>
      <c r="J14" s="93" t="e">
        <f t="shared" ref="J14:J26" si="7">H14/$H$27</f>
        <v>#DIV/0!</v>
      </c>
      <c r="K14" s="63">
        <f t="shared" si="0"/>
        <v>0</v>
      </c>
      <c r="L14" s="89">
        <f t="shared" si="1"/>
        <v>0</v>
      </c>
      <c r="M14" s="90">
        <f t="shared" si="2"/>
        <v>0</v>
      </c>
      <c r="N14" s="91">
        <f t="shared" si="3"/>
        <v>0</v>
      </c>
      <c r="O14" s="89">
        <f t="shared" si="4"/>
        <v>0</v>
      </c>
      <c r="P14" s="90">
        <f t="shared" si="5"/>
        <v>0</v>
      </c>
      <c r="Q14" s="91">
        <f t="shared" si="6"/>
        <v>0</v>
      </c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27"/>
      <c r="AH14" s="27"/>
      <c r="AI14" s="27"/>
      <c r="AJ14" s="27"/>
      <c r="AK14" s="27"/>
      <c r="AL14" s="27"/>
      <c r="AM14" s="27"/>
      <c r="AN14" s="27"/>
    </row>
    <row r="15" spans="1:40" ht="21.95" customHeight="1" x14ac:dyDescent="0.2">
      <c r="A15" s="65">
        <v>4</v>
      </c>
      <c r="B15" s="43"/>
      <c r="C15" s="95"/>
      <c r="D15" s="44"/>
      <c r="E15" s="44"/>
      <c r="F15" s="42"/>
      <c r="G15" s="66"/>
      <c r="H15" s="62"/>
      <c r="I15" s="54"/>
      <c r="J15" s="93" t="e">
        <f t="shared" si="7"/>
        <v>#DIV/0!</v>
      </c>
      <c r="K15" s="63">
        <f t="shared" si="0"/>
        <v>0</v>
      </c>
      <c r="L15" s="89">
        <f t="shared" si="1"/>
        <v>0</v>
      </c>
      <c r="M15" s="90">
        <f t="shared" si="2"/>
        <v>0</v>
      </c>
      <c r="N15" s="91">
        <f t="shared" si="3"/>
        <v>0</v>
      </c>
      <c r="O15" s="89">
        <f t="shared" si="4"/>
        <v>0</v>
      </c>
      <c r="P15" s="90">
        <f t="shared" si="5"/>
        <v>0</v>
      </c>
      <c r="Q15" s="91">
        <f t="shared" si="6"/>
        <v>0</v>
      </c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27"/>
      <c r="AH15" s="27"/>
      <c r="AI15" s="27"/>
      <c r="AJ15" s="27"/>
      <c r="AK15" s="27"/>
      <c r="AL15" s="27"/>
      <c r="AM15" s="27"/>
      <c r="AN15" s="27"/>
    </row>
    <row r="16" spans="1:40" ht="21.95" customHeight="1" x14ac:dyDescent="0.2">
      <c r="A16" s="65">
        <v>5</v>
      </c>
      <c r="B16" s="43"/>
      <c r="C16" s="95"/>
      <c r="D16" s="44"/>
      <c r="E16" s="44"/>
      <c r="F16" s="42"/>
      <c r="G16" s="66"/>
      <c r="H16" s="62"/>
      <c r="I16" s="54"/>
      <c r="J16" s="93" t="e">
        <f t="shared" si="7"/>
        <v>#DIV/0!</v>
      </c>
      <c r="K16" s="63">
        <f t="shared" si="0"/>
        <v>0</v>
      </c>
      <c r="L16" s="89">
        <f t="shared" si="1"/>
        <v>0</v>
      </c>
      <c r="M16" s="90">
        <f t="shared" si="2"/>
        <v>0</v>
      </c>
      <c r="N16" s="91">
        <f t="shared" si="3"/>
        <v>0</v>
      </c>
      <c r="O16" s="89">
        <f t="shared" si="4"/>
        <v>0</v>
      </c>
      <c r="P16" s="90">
        <f t="shared" si="5"/>
        <v>0</v>
      </c>
      <c r="Q16" s="91">
        <f t="shared" si="6"/>
        <v>0</v>
      </c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27"/>
      <c r="AH16" s="27"/>
      <c r="AI16" s="27"/>
      <c r="AJ16" s="27"/>
      <c r="AK16" s="27"/>
      <c r="AL16" s="27"/>
      <c r="AM16" s="27"/>
      <c r="AN16" s="27"/>
    </row>
    <row r="17" spans="1:40" ht="21.95" customHeight="1" x14ac:dyDescent="0.2">
      <c r="A17" s="65">
        <v>6</v>
      </c>
      <c r="B17" s="43"/>
      <c r="C17" s="95"/>
      <c r="D17" s="44"/>
      <c r="E17" s="44"/>
      <c r="F17" s="42"/>
      <c r="G17" s="66"/>
      <c r="H17" s="62"/>
      <c r="I17" s="54"/>
      <c r="J17" s="93" t="e">
        <f t="shared" si="7"/>
        <v>#DIV/0!</v>
      </c>
      <c r="K17" s="63">
        <f t="shared" si="0"/>
        <v>0</v>
      </c>
      <c r="L17" s="89">
        <f t="shared" si="1"/>
        <v>0</v>
      </c>
      <c r="M17" s="90">
        <f t="shared" si="2"/>
        <v>0</v>
      </c>
      <c r="N17" s="91">
        <f t="shared" si="3"/>
        <v>0</v>
      </c>
      <c r="O17" s="89">
        <f t="shared" si="4"/>
        <v>0</v>
      </c>
      <c r="P17" s="90">
        <f t="shared" si="5"/>
        <v>0</v>
      </c>
      <c r="Q17" s="91">
        <f t="shared" si="6"/>
        <v>0</v>
      </c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27"/>
      <c r="AH17" s="27"/>
      <c r="AI17" s="27"/>
      <c r="AJ17" s="27"/>
      <c r="AK17" s="27"/>
      <c r="AL17" s="27"/>
      <c r="AM17" s="27"/>
      <c r="AN17" s="27"/>
    </row>
    <row r="18" spans="1:40" ht="21.95" customHeight="1" x14ac:dyDescent="0.2">
      <c r="A18" s="65">
        <v>7</v>
      </c>
      <c r="B18" s="43"/>
      <c r="C18" s="95"/>
      <c r="D18" s="44"/>
      <c r="E18" s="44"/>
      <c r="F18" s="42"/>
      <c r="G18" s="66"/>
      <c r="H18" s="62"/>
      <c r="I18" s="54"/>
      <c r="J18" s="93" t="e">
        <f t="shared" si="7"/>
        <v>#DIV/0!</v>
      </c>
      <c r="K18" s="63">
        <f t="shared" si="0"/>
        <v>0</v>
      </c>
      <c r="L18" s="89">
        <f t="shared" si="1"/>
        <v>0</v>
      </c>
      <c r="M18" s="90">
        <f t="shared" si="2"/>
        <v>0</v>
      </c>
      <c r="N18" s="91">
        <f t="shared" si="3"/>
        <v>0</v>
      </c>
      <c r="O18" s="89">
        <f t="shared" si="4"/>
        <v>0</v>
      </c>
      <c r="P18" s="90">
        <f t="shared" si="5"/>
        <v>0</v>
      </c>
      <c r="Q18" s="91">
        <f t="shared" si="6"/>
        <v>0</v>
      </c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27"/>
      <c r="AH18" s="27"/>
      <c r="AI18" s="27"/>
      <c r="AJ18" s="27"/>
      <c r="AK18" s="27"/>
      <c r="AL18" s="27"/>
      <c r="AM18" s="27"/>
      <c r="AN18" s="27"/>
    </row>
    <row r="19" spans="1:40" ht="21.95" customHeight="1" x14ac:dyDescent="0.2">
      <c r="A19" s="65">
        <v>8</v>
      </c>
      <c r="B19" s="43"/>
      <c r="C19" s="95"/>
      <c r="D19" s="44"/>
      <c r="E19" s="44"/>
      <c r="F19" s="42"/>
      <c r="G19" s="66"/>
      <c r="H19" s="62"/>
      <c r="I19" s="54"/>
      <c r="J19" s="93" t="e">
        <f t="shared" si="7"/>
        <v>#DIV/0!</v>
      </c>
      <c r="K19" s="63">
        <f t="shared" si="0"/>
        <v>0</v>
      </c>
      <c r="L19" s="89">
        <f t="shared" si="1"/>
        <v>0</v>
      </c>
      <c r="M19" s="90">
        <f t="shared" si="2"/>
        <v>0</v>
      </c>
      <c r="N19" s="91">
        <f t="shared" si="3"/>
        <v>0</v>
      </c>
      <c r="O19" s="89">
        <f t="shared" si="4"/>
        <v>0</v>
      </c>
      <c r="P19" s="90">
        <f t="shared" si="5"/>
        <v>0</v>
      </c>
      <c r="Q19" s="91">
        <f t="shared" si="6"/>
        <v>0</v>
      </c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27"/>
      <c r="AH19" s="27"/>
      <c r="AI19" s="27"/>
      <c r="AJ19" s="27"/>
      <c r="AK19" s="27"/>
      <c r="AL19" s="27"/>
      <c r="AM19" s="27"/>
      <c r="AN19" s="27"/>
    </row>
    <row r="20" spans="1:40" ht="21.95" customHeight="1" x14ac:dyDescent="0.2">
      <c r="A20" s="65">
        <v>9</v>
      </c>
      <c r="B20" s="43"/>
      <c r="C20" s="95"/>
      <c r="D20" s="44"/>
      <c r="E20" s="44"/>
      <c r="F20" s="42"/>
      <c r="G20" s="66"/>
      <c r="H20" s="62"/>
      <c r="I20" s="54"/>
      <c r="J20" s="93" t="e">
        <f t="shared" si="7"/>
        <v>#DIV/0!</v>
      </c>
      <c r="K20" s="63">
        <f t="shared" si="0"/>
        <v>0</v>
      </c>
      <c r="L20" s="89">
        <f t="shared" si="1"/>
        <v>0</v>
      </c>
      <c r="M20" s="90">
        <f t="shared" si="2"/>
        <v>0</v>
      </c>
      <c r="N20" s="91">
        <f t="shared" si="3"/>
        <v>0</v>
      </c>
      <c r="O20" s="89">
        <f t="shared" si="4"/>
        <v>0</v>
      </c>
      <c r="P20" s="90">
        <f t="shared" si="5"/>
        <v>0</v>
      </c>
      <c r="Q20" s="91">
        <f t="shared" si="6"/>
        <v>0</v>
      </c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27"/>
      <c r="AH20" s="27"/>
      <c r="AI20" s="27"/>
      <c r="AJ20" s="27"/>
      <c r="AK20" s="27"/>
      <c r="AL20" s="27"/>
      <c r="AM20" s="27"/>
      <c r="AN20" s="27"/>
    </row>
    <row r="21" spans="1:40" ht="21.95" customHeight="1" x14ac:dyDescent="0.2">
      <c r="A21" s="65">
        <v>10</v>
      </c>
      <c r="B21" s="43"/>
      <c r="C21" s="95"/>
      <c r="D21" s="44"/>
      <c r="E21" s="44"/>
      <c r="F21" s="42"/>
      <c r="G21" s="66"/>
      <c r="H21" s="62"/>
      <c r="I21" s="54"/>
      <c r="J21" s="93" t="e">
        <f t="shared" si="7"/>
        <v>#DIV/0!</v>
      </c>
      <c r="K21" s="63">
        <f t="shared" si="0"/>
        <v>0</v>
      </c>
      <c r="L21" s="89">
        <f t="shared" si="1"/>
        <v>0</v>
      </c>
      <c r="M21" s="90">
        <f t="shared" si="2"/>
        <v>0</v>
      </c>
      <c r="N21" s="91">
        <f t="shared" si="3"/>
        <v>0</v>
      </c>
      <c r="O21" s="89">
        <f t="shared" si="4"/>
        <v>0</v>
      </c>
      <c r="P21" s="90">
        <f t="shared" si="5"/>
        <v>0</v>
      </c>
      <c r="Q21" s="91">
        <f t="shared" si="6"/>
        <v>0</v>
      </c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27"/>
      <c r="AH21" s="27"/>
      <c r="AI21" s="27"/>
      <c r="AJ21" s="27"/>
      <c r="AK21" s="27"/>
      <c r="AL21" s="27"/>
      <c r="AM21" s="27"/>
      <c r="AN21" s="27"/>
    </row>
    <row r="22" spans="1:40" ht="21.95" customHeight="1" x14ac:dyDescent="0.2">
      <c r="A22" s="65">
        <v>11</v>
      </c>
      <c r="B22" s="43"/>
      <c r="C22" s="95"/>
      <c r="D22" s="44"/>
      <c r="E22" s="44"/>
      <c r="F22" s="42"/>
      <c r="G22" s="66"/>
      <c r="H22" s="62"/>
      <c r="I22" s="54"/>
      <c r="J22" s="93" t="e">
        <f t="shared" si="7"/>
        <v>#DIV/0!</v>
      </c>
      <c r="K22" s="63">
        <f t="shared" si="0"/>
        <v>0</v>
      </c>
      <c r="L22" s="89">
        <f t="shared" si="1"/>
        <v>0</v>
      </c>
      <c r="M22" s="90">
        <f t="shared" si="2"/>
        <v>0</v>
      </c>
      <c r="N22" s="91">
        <f t="shared" si="3"/>
        <v>0</v>
      </c>
      <c r="O22" s="89">
        <f t="shared" si="4"/>
        <v>0</v>
      </c>
      <c r="P22" s="90">
        <f t="shared" si="5"/>
        <v>0</v>
      </c>
      <c r="Q22" s="91">
        <f t="shared" si="6"/>
        <v>0</v>
      </c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27"/>
      <c r="AH22" s="27"/>
      <c r="AI22" s="27"/>
      <c r="AJ22" s="27"/>
      <c r="AK22" s="27"/>
      <c r="AL22" s="27"/>
      <c r="AM22" s="27"/>
      <c r="AN22" s="27"/>
    </row>
    <row r="23" spans="1:40" ht="21.95" customHeight="1" x14ac:dyDescent="0.2">
      <c r="A23" s="65">
        <v>12</v>
      </c>
      <c r="B23" s="43"/>
      <c r="C23" s="95"/>
      <c r="D23" s="44"/>
      <c r="E23" s="44"/>
      <c r="F23" s="42"/>
      <c r="G23" s="66"/>
      <c r="H23" s="62"/>
      <c r="I23" s="54"/>
      <c r="J23" s="93" t="e">
        <f t="shared" si="7"/>
        <v>#DIV/0!</v>
      </c>
      <c r="K23" s="63">
        <f t="shared" si="0"/>
        <v>0</v>
      </c>
      <c r="L23" s="89">
        <f t="shared" si="1"/>
        <v>0</v>
      </c>
      <c r="M23" s="90">
        <f t="shared" si="2"/>
        <v>0</v>
      </c>
      <c r="N23" s="91">
        <f t="shared" si="3"/>
        <v>0</v>
      </c>
      <c r="O23" s="89">
        <f t="shared" si="4"/>
        <v>0</v>
      </c>
      <c r="P23" s="90">
        <f t="shared" si="5"/>
        <v>0</v>
      </c>
      <c r="Q23" s="91">
        <f t="shared" si="6"/>
        <v>0</v>
      </c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27"/>
      <c r="AH23" s="27"/>
      <c r="AI23" s="27"/>
      <c r="AJ23" s="27"/>
      <c r="AK23" s="27"/>
      <c r="AL23" s="27"/>
      <c r="AM23" s="27"/>
      <c r="AN23" s="27"/>
    </row>
    <row r="24" spans="1:40" ht="21.95" customHeight="1" x14ac:dyDescent="0.2">
      <c r="A24" s="65">
        <v>13</v>
      </c>
      <c r="B24" s="43"/>
      <c r="C24" s="95"/>
      <c r="D24" s="44"/>
      <c r="E24" s="44"/>
      <c r="F24" s="42"/>
      <c r="G24" s="66"/>
      <c r="H24" s="62"/>
      <c r="I24" s="54"/>
      <c r="J24" s="93" t="e">
        <f t="shared" si="7"/>
        <v>#DIV/0!</v>
      </c>
      <c r="K24" s="63">
        <f t="shared" si="0"/>
        <v>0</v>
      </c>
      <c r="L24" s="89">
        <f t="shared" si="1"/>
        <v>0</v>
      </c>
      <c r="M24" s="90">
        <f t="shared" si="2"/>
        <v>0</v>
      </c>
      <c r="N24" s="91">
        <f t="shared" si="3"/>
        <v>0</v>
      </c>
      <c r="O24" s="89">
        <f t="shared" si="4"/>
        <v>0</v>
      </c>
      <c r="P24" s="90">
        <f t="shared" si="5"/>
        <v>0</v>
      </c>
      <c r="Q24" s="91">
        <f t="shared" si="6"/>
        <v>0</v>
      </c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27"/>
      <c r="AH24" s="27"/>
      <c r="AI24" s="27"/>
      <c r="AJ24" s="27"/>
      <c r="AK24" s="27"/>
      <c r="AL24" s="27"/>
      <c r="AM24" s="27"/>
      <c r="AN24" s="27"/>
    </row>
    <row r="25" spans="1:40" ht="21.95" customHeight="1" x14ac:dyDescent="0.2">
      <c r="A25" s="65">
        <v>14</v>
      </c>
      <c r="B25" s="43"/>
      <c r="C25" s="95"/>
      <c r="D25" s="44"/>
      <c r="E25" s="44"/>
      <c r="F25" s="42"/>
      <c r="G25" s="66"/>
      <c r="H25" s="62"/>
      <c r="I25" s="54"/>
      <c r="J25" s="93" t="e">
        <f t="shared" si="7"/>
        <v>#DIV/0!</v>
      </c>
      <c r="K25" s="63">
        <f t="shared" si="0"/>
        <v>0</v>
      </c>
      <c r="L25" s="89">
        <f t="shared" si="1"/>
        <v>0</v>
      </c>
      <c r="M25" s="90">
        <f t="shared" si="2"/>
        <v>0</v>
      </c>
      <c r="N25" s="91">
        <f t="shared" si="3"/>
        <v>0</v>
      </c>
      <c r="O25" s="89">
        <f t="shared" si="4"/>
        <v>0</v>
      </c>
      <c r="P25" s="90">
        <f t="shared" si="5"/>
        <v>0</v>
      </c>
      <c r="Q25" s="91">
        <f t="shared" si="6"/>
        <v>0</v>
      </c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27"/>
      <c r="AH25" s="27"/>
      <c r="AI25" s="27"/>
      <c r="AJ25" s="27"/>
      <c r="AK25" s="27"/>
      <c r="AL25" s="27"/>
      <c r="AM25" s="27"/>
      <c r="AN25" s="27"/>
    </row>
    <row r="26" spans="1:40" ht="21.95" customHeight="1" thickBot="1" x14ac:dyDescent="0.25">
      <c r="A26" s="67">
        <v>15</v>
      </c>
      <c r="B26" s="43"/>
      <c r="C26" s="95"/>
      <c r="D26" s="68"/>
      <c r="E26" s="44"/>
      <c r="F26" s="42"/>
      <c r="G26" s="66"/>
      <c r="H26" s="64"/>
      <c r="I26" s="54"/>
      <c r="J26" s="93" t="e">
        <f t="shared" si="7"/>
        <v>#DIV/0!</v>
      </c>
      <c r="K26" s="63">
        <f t="shared" si="0"/>
        <v>0</v>
      </c>
      <c r="L26" s="89">
        <f t="shared" si="1"/>
        <v>0</v>
      </c>
      <c r="M26" s="90">
        <f t="shared" si="2"/>
        <v>0</v>
      </c>
      <c r="N26" s="91">
        <f t="shared" si="3"/>
        <v>0</v>
      </c>
      <c r="O26" s="89">
        <f t="shared" si="4"/>
        <v>0</v>
      </c>
      <c r="P26" s="90">
        <f t="shared" si="5"/>
        <v>0</v>
      </c>
      <c r="Q26" s="91">
        <f t="shared" si="6"/>
        <v>0</v>
      </c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27"/>
      <c r="AH26" s="27"/>
      <c r="AI26" s="27"/>
      <c r="AJ26" s="27"/>
      <c r="AK26" s="27"/>
      <c r="AL26" s="27"/>
      <c r="AM26" s="27"/>
      <c r="AN26" s="27"/>
    </row>
    <row r="27" spans="1:40" ht="21.95" customHeight="1" thickBot="1" x14ac:dyDescent="0.25">
      <c r="A27" s="30"/>
      <c r="B27" s="27"/>
      <c r="C27" s="27"/>
      <c r="D27" s="27"/>
      <c r="E27" s="27"/>
      <c r="F27" s="27"/>
      <c r="G27" s="27"/>
      <c r="H27" s="45">
        <f t="shared" ref="H27:N27" si="8">SUM(H12:H26)</f>
        <v>0</v>
      </c>
      <c r="I27" s="45">
        <f t="shared" si="8"/>
        <v>0</v>
      </c>
      <c r="J27" s="94" t="e">
        <f t="shared" si="8"/>
        <v>#DIV/0!</v>
      </c>
      <c r="K27" s="45">
        <f t="shared" si="8"/>
        <v>0</v>
      </c>
      <c r="L27" s="53">
        <f t="shared" si="8"/>
        <v>0</v>
      </c>
      <c r="M27" s="53">
        <f t="shared" si="8"/>
        <v>0</v>
      </c>
      <c r="N27" s="52">
        <f t="shared" si="8"/>
        <v>0</v>
      </c>
      <c r="O27" s="53">
        <f t="shared" ref="O27:Q27" si="9">SUM(O12:O26)</f>
        <v>0</v>
      </c>
      <c r="P27" s="53">
        <f t="shared" si="9"/>
        <v>0</v>
      </c>
      <c r="Q27" s="52">
        <f t="shared" si="9"/>
        <v>0</v>
      </c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27"/>
      <c r="AH27" s="27"/>
      <c r="AI27" s="27"/>
      <c r="AJ27" s="27"/>
      <c r="AK27" s="27"/>
      <c r="AL27" s="27"/>
      <c r="AM27" s="27"/>
      <c r="AN27" s="27"/>
    </row>
    <row r="28" spans="1:40" ht="53.45" customHeight="1" x14ac:dyDescent="0.2">
      <c r="A28" s="30"/>
      <c r="B28" s="27"/>
      <c r="C28" s="27"/>
      <c r="D28" s="27"/>
      <c r="E28" s="27"/>
      <c r="F28" s="27"/>
      <c r="G28" s="27"/>
      <c r="H28" s="27" t="str">
        <f>IF(H27&lt;&gt;'RESUM I PRESSUPOST'!M16, "error","ok")</f>
        <v>ok</v>
      </c>
      <c r="I28" s="27"/>
      <c r="J28" s="27"/>
      <c r="K28" s="27" t="str">
        <f>IF(K27&lt;&gt;'RESUM I PRESSUPOST'!O16,"error","ok")</f>
        <v>ok</v>
      </c>
      <c r="L28" s="27" t="str">
        <f>IF(L27&lt;&gt;H27/2,"error","ok")</f>
        <v>ok</v>
      </c>
      <c r="M28" s="27"/>
      <c r="N28" s="27" t="str">
        <f>IF(N27&lt;&gt;K27/2,"error","ok")</f>
        <v>ok</v>
      </c>
      <c r="O28" s="59" t="str">
        <f>IF(O27&lt;&gt;H27/2,"error","ok")</f>
        <v>ok</v>
      </c>
      <c r="P28" s="46"/>
      <c r="Q28" s="59" t="str">
        <f>IF(Q27&lt;&gt;K27/2,"error","ok")</f>
        <v>ok</v>
      </c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</row>
    <row r="29" spans="1:40" x14ac:dyDescent="0.2">
      <c r="A29" s="30"/>
      <c r="B29" s="122" t="s">
        <v>25</v>
      </c>
      <c r="C29" s="122"/>
      <c r="D29" s="56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</row>
    <row r="30" spans="1:40" x14ac:dyDescent="0.2">
      <c r="A30" s="30"/>
      <c r="B30" s="47" t="s">
        <v>26</v>
      </c>
      <c r="C30" s="48">
        <f>COUNTIF(E12:E26,"=S")</f>
        <v>1</v>
      </c>
      <c r="D30" s="5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</row>
    <row r="31" spans="1:40" x14ac:dyDescent="0.2">
      <c r="A31" s="30"/>
      <c r="B31" s="47" t="s">
        <v>27</v>
      </c>
      <c r="C31" s="48">
        <f>COUNTIF(E13:E27,"=A")</f>
        <v>0</v>
      </c>
      <c r="D31" s="57"/>
      <c r="E31" s="58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</row>
    <row r="32" spans="1:40" x14ac:dyDescent="0.2">
      <c r="A32" s="30"/>
      <c r="B32" s="47" t="s">
        <v>28</v>
      </c>
      <c r="C32" s="48">
        <f>COUNTIF(E14:E28,"=P")</f>
        <v>0</v>
      </c>
      <c r="D32" s="5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</row>
    <row r="33" spans="1:40" x14ac:dyDescent="0.2">
      <c r="A33" s="30"/>
      <c r="B33" s="49" t="s">
        <v>29</v>
      </c>
      <c r="C33" s="49">
        <f>SUM(C30:C32)</f>
        <v>1</v>
      </c>
      <c r="D33" s="5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</row>
    <row r="34" spans="1:40" s="27" customFormat="1" x14ac:dyDescent="0.2">
      <c r="A34" s="30"/>
    </row>
    <row r="35" spans="1:40" s="27" customFormat="1" x14ac:dyDescent="0.2">
      <c r="A35" s="30"/>
      <c r="B35" s="69" t="s">
        <v>837</v>
      </c>
    </row>
    <row r="36" spans="1:40" x14ac:dyDescent="0.2">
      <c r="A36" s="55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</row>
    <row r="37" spans="1:40" s="27" customFormat="1" x14ac:dyDescent="0.2">
      <c r="A37" s="30"/>
    </row>
    <row r="38" spans="1:40" s="27" customFormat="1" x14ac:dyDescent="0.2">
      <c r="A38" s="30"/>
    </row>
    <row r="39" spans="1:40" s="27" customFormat="1" x14ac:dyDescent="0.2">
      <c r="A39" s="30"/>
    </row>
    <row r="40" spans="1:40" s="27" customFormat="1" x14ac:dyDescent="0.2">
      <c r="A40" s="30"/>
    </row>
    <row r="41" spans="1:40" s="27" customFormat="1" x14ac:dyDescent="0.2">
      <c r="A41" s="30"/>
    </row>
    <row r="42" spans="1:40" s="27" customFormat="1" x14ac:dyDescent="0.2">
      <c r="A42" s="30"/>
    </row>
    <row r="43" spans="1:40" s="27" customFormat="1" x14ac:dyDescent="0.2">
      <c r="A43" s="30"/>
    </row>
    <row r="44" spans="1:40" s="27" customFormat="1" x14ac:dyDescent="0.2">
      <c r="A44" s="30"/>
    </row>
    <row r="45" spans="1:40" s="27" customFormat="1" x14ac:dyDescent="0.2">
      <c r="A45" s="30"/>
    </row>
    <row r="46" spans="1:40" s="27" customFormat="1" x14ac:dyDescent="0.2">
      <c r="A46" s="30"/>
    </row>
    <row r="47" spans="1:40" s="27" customFormat="1" x14ac:dyDescent="0.2">
      <c r="A47" s="30"/>
    </row>
    <row r="48" spans="1:40" s="27" customFormat="1" x14ac:dyDescent="0.2">
      <c r="A48" s="30"/>
    </row>
    <row r="49" spans="1:1" s="27" customFormat="1" x14ac:dyDescent="0.2">
      <c r="A49" s="30"/>
    </row>
    <row r="50" spans="1:1" s="27" customFormat="1" x14ac:dyDescent="0.2">
      <c r="A50" s="30"/>
    </row>
    <row r="51" spans="1:1" s="27" customFormat="1" x14ac:dyDescent="0.2">
      <c r="A51" s="30"/>
    </row>
    <row r="52" spans="1:1" s="27" customFormat="1" x14ac:dyDescent="0.2">
      <c r="A52" s="30"/>
    </row>
    <row r="53" spans="1:1" s="27" customFormat="1" x14ac:dyDescent="0.2">
      <c r="A53" s="30"/>
    </row>
    <row r="54" spans="1:1" s="27" customFormat="1" x14ac:dyDescent="0.2">
      <c r="A54" s="30"/>
    </row>
    <row r="55" spans="1:1" s="27" customFormat="1" x14ac:dyDescent="0.2">
      <c r="A55" s="30"/>
    </row>
    <row r="56" spans="1:1" s="27" customFormat="1" x14ac:dyDescent="0.2">
      <c r="A56" s="30"/>
    </row>
    <row r="57" spans="1:1" s="27" customFormat="1" x14ac:dyDescent="0.2">
      <c r="A57" s="30"/>
    </row>
    <row r="58" spans="1:1" s="27" customFormat="1" x14ac:dyDescent="0.2">
      <c r="A58" s="30"/>
    </row>
    <row r="59" spans="1:1" s="27" customFormat="1" x14ac:dyDescent="0.2">
      <c r="A59" s="30"/>
    </row>
    <row r="60" spans="1:1" s="27" customFormat="1" x14ac:dyDescent="0.2">
      <c r="A60" s="30"/>
    </row>
    <row r="61" spans="1:1" s="27" customFormat="1" x14ac:dyDescent="0.2">
      <c r="A61" s="30"/>
    </row>
    <row r="62" spans="1:1" s="27" customFormat="1" x14ac:dyDescent="0.2">
      <c r="A62" s="30"/>
    </row>
    <row r="63" spans="1:1" s="27" customFormat="1" x14ac:dyDescent="0.2">
      <c r="A63" s="30"/>
    </row>
    <row r="64" spans="1:1" s="27" customFormat="1" x14ac:dyDescent="0.2">
      <c r="A64" s="30"/>
    </row>
    <row r="65" spans="1:1" s="27" customFormat="1" x14ac:dyDescent="0.2">
      <c r="A65" s="30"/>
    </row>
    <row r="66" spans="1:1" s="27" customFormat="1" x14ac:dyDescent="0.2">
      <c r="A66" s="30"/>
    </row>
    <row r="67" spans="1:1" s="27" customFormat="1" x14ac:dyDescent="0.2">
      <c r="A67" s="30"/>
    </row>
    <row r="68" spans="1:1" s="27" customFormat="1" x14ac:dyDescent="0.2">
      <c r="A68" s="30"/>
    </row>
    <row r="69" spans="1:1" s="27" customFormat="1" x14ac:dyDescent="0.2">
      <c r="A69" s="30"/>
    </row>
    <row r="70" spans="1:1" s="27" customFormat="1" x14ac:dyDescent="0.2">
      <c r="A70" s="30"/>
    </row>
    <row r="71" spans="1:1" s="27" customFormat="1" x14ac:dyDescent="0.2">
      <c r="A71" s="30"/>
    </row>
    <row r="72" spans="1:1" s="27" customFormat="1" x14ac:dyDescent="0.2">
      <c r="A72" s="30"/>
    </row>
    <row r="73" spans="1:1" s="27" customFormat="1" x14ac:dyDescent="0.2">
      <c r="A73" s="30"/>
    </row>
    <row r="74" spans="1:1" s="27" customFormat="1" x14ac:dyDescent="0.2">
      <c r="A74" s="30"/>
    </row>
    <row r="75" spans="1:1" s="27" customFormat="1" x14ac:dyDescent="0.2">
      <c r="A75" s="30"/>
    </row>
    <row r="76" spans="1:1" s="27" customFormat="1" x14ac:dyDescent="0.2">
      <c r="A76" s="30"/>
    </row>
    <row r="77" spans="1:1" s="27" customFormat="1" x14ac:dyDescent="0.2">
      <c r="A77" s="30"/>
    </row>
    <row r="78" spans="1:1" s="27" customFormat="1" x14ac:dyDescent="0.2">
      <c r="A78" s="30"/>
    </row>
    <row r="79" spans="1:1" s="27" customFormat="1" x14ac:dyDescent="0.2">
      <c r="A79" s="30"/>
    </row>
    <row r="80" spans="1:1" s="27" customFormat="1" x14ac:dyDescent="0.2">
      <c r="A80" s="30"/>
    </row>
    <row r="81" spans="1:40" s="27" customFormat="1" x14ac:dyDescent="0.2">
      <c r="A81" s="30"/>
    </row>
    <row r="82" spans="1:40" s="27" customFormat="1" x14ac:dyDescent="0.2">
      <c r="A82" s="30"/>
    </row>
    <row r="83" spans="1:40" s="27" customFormat="1" x14ac:dyDescent="0.2">
      <c r="A83" s="30"/>
    </row>
    <row r="84" spans="1:40" x14ac:dyDescent="0.2">
      <c r="A84" s="30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</row>
    <row r="85" spans="1:40" x14ac:dyDescent="0.2">
      <c r="A85" s="30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</row>
    <row r="86" spans="1:40" x14ac:dyDescent="0.2">
      <c r="A86" s="30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</row>
    <row r="87" spans="1:40" x14ac:dyDescent="0.2">
      <c r="A87" s="30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</row>
    <row r="88" spans="1:40" x14ac:dyDescent="0.2">
      <c r="A88" s="30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</row>
    <row r="89" spans="1:40" x14ac:dyDescent="0.2">
      <c r="A89" s="30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</row>
    <row r="90" spans="1:40" x14ac:dyDescent="0.2">
      <c r="A90" s="30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</row>
    <row r="91" spans="1:40" x14ac:dyDescent="0.2">
      <c r="A91" s="30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</row>
    <row r="92" spans="1:40" x14ac:dyDescent="0.2">
      <c r="A92" s="30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</row>
    <row r="93" spans="1:40" x14ac:dyDescent="0.2">
      <c r="A93" s="30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</row>
    <row r="94" spans="1:40" x14ac:dyDescent="0.2">
      <c r="A94" s="30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</row>
    <row r="95" spans="1:40" x14ac:dyDescent="0.2">
      <c r="A95" s="30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</row>
    <row r="96" spans="1:40" x14ac:dyDescent="0.2">
      <c r="A96" s="30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</row>
    <row r="97" spans="1:40" x14ac:dyDescent="0.2">
      <c r="A97" s="30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</row>
    <row r="98" spans="1:40" x14ac:dyDescent="0.2">
      <c r="A98" s="30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</row>
    <row r="99" spans="1:40" x14ac:dyDescent="0.2">
      <c r="A99" s="30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</row>
    <row r="100" spans="1:40" x14ac:dyDescent="0.2">
      <c r="A100" s="30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</row>
    <row r="101" spans="1:40" x14ac:dyDescent="0.2">
      <c r="A101" s="30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</row>
    <row r="102" spans="1:40" x14ac:dyDescent="0.2">
      <c r="A102" s="30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</row>
    <row r="103" spans="1:40" x14ac:dyDescent="0.2">
      <c r="A103" s="30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</row>
    <row r="104" spans="1:40" x14ac:dyDescent="0.2">
      <c r="A104" s="30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</row>
    <row r="105" spans="1:40" x14ac:dyDescent="0.2">
      <c r="A105" s="30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</row>
    <row r="106" spans="1:40" x14ac:dyDescent="0.2">
      <c r="A106" s="30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</row>
    <row r="107" spans="1:40" x14ac:dyDescent="0.2">
      <c r="A107" s="30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</row>
    <row r="108" spans="1:40" x14ac:dyDescent="0.2">
      <c r="A108" s="30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</row>
    <row r="109" spans="1:40" x14ac:dyDescent="0.2">
      <c r="A109" s="30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</row>
    <row r="110" spans="1:40" x14ac:dyDescent="0.2">
      <c r="A110" s="30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</row>
    <row r="111" spans="1:40" x14ac:dyDescent="0.2">
      <c r="A111" s="30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</row>
    <row r="112" spans="1:40" x14ac:dyDescent="0.2">
      <c r="A112" s="30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</row>
    <row r="113" spans="1:40" x14ac:dyDescent="0.2">
      <c r="A113" s="30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</row>
    <row r="114" spans="1:40" x14ac:dyDescent="0.2">
      <c r="A114" s="30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</row>
    <row r="115" spans="1:40" x14ac:dyDescent="0.2">
      <c r="A115" s="30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</row>
    <row r="116" spans="1:40" x14ac:dyDescent="0.2">
      <c r="A116" s="30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</row>
    <row r="117" spans="1:40" x14ac:dyDescent="0.2">
      <c r="A117" s="30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</row>
    <row r="118" spans="1:40" x14ac:dyDescent="0.2">
      <c r="A118" s="30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</row>
    <row r="119" spans="1:40" x14ac:dyDescent="0.2">
      <c r="A119" s="30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</row>
    <row r="120" spans="1:40" x14ac:dyDescent="0.2">
      <c r="A120" s="30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</row>
    <row r="121" spans="1:40" x14ac:dyDescent="0.2">
      <c r="A121" s="30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</row>
    <row r="122" spans="1:40" x14ac:dyDescent="0.2">
      <c r="A122" s="30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</row>
    <row r="123" spans="1:40" x14ac:dyDescent="0.2">
      <c r="A123" s="30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</row>
    <row r="124" spans="1:40" x14ac:dyDescent="0.2">
      <c r="A124" s="30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</row>
    <row r="125" spans="1:40" x14ac:dyDescent="0.2">
      <c r="A125" s="30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</row>
    <row r="126" spans="1:40" x14ac:dyDescent="0.2">
      <c r="A126" s="30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</row>
    <row r="127" spans="1:40" x14ac:dyDescent="0.2"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</row>
    <row r="128" spans="1:40" x14ac:dyDescent="0.2"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</row>
    <row r="129" spans="19:40" x14ac:dyDescent="0.2"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</row>
    <row r="130" spans="19:40" x14ac:dyDescent="0.2"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</row>
    <row r="131" spans="19:40" x14ac:dyDescent="0.2"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</row>
    <row r="132" spans="19:40" x14ac:dyDescent="0.2"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</row>
    <row r="133" spans="19:40" x14ac:dyDescent="0.2"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</row>
    <row r="134" spans="19:40" x14ac:dyDescent="0.2"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</row>
    <row r="135" spans="19:40" x14ac:dyDescent="0.2"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</row>
    <row r="136" spans="19:40" x14ac:dyDescent="0.2"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</row>
    <row r="137" spans="19:40" x14ac:dyDescent="0.2"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</row>
    <row r="138" spans="19:40" x14ac:dyDescent="0.2"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</row>
    <row r="139" spans="19:40" x14ac:dyDescent="0.2"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</row>
    <row r="140" spans="19:40" x14ac:dyDescent="0.2"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</row>
    <row r="141" spans="19:40" x14ac:dyDescent="0.2"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</row>
    <row r="142" spans="19:40" x14ac:dyDescent="0.2"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</row>
    <row r="143" spans="19:40" x14ac:dyDescent="0.2"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</row>
    <row r="144" spans="19:40" x14ac:dyDescent="0.2"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</row>
    <row r="145" spans="19:40" x14ac:dyDescent="0.2"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</row>
    <row r="146" spans="19:40" x14ac:dyDescent="0.2"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</row>
    <row r="147" spans="19:40" x14ac:dyDescent="0.2"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</row>
    <row r="148" spans="19:40" x14ac:dyDescent="0.2"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</row>
    <row r="149" spans="19:40" x14ac:dyDescent="0.2"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</row>
    <row r="150" spans="19:40" x14ac:dyDescent="0.2"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</row>
    <row r="151" spans="19:40" x14ac:dyDescent="0.2"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</row>
    <row r="152" spans="19:40" x14ac:dyDescent="0.2"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</row>
    <row r="153" spans="19:40" x14ac:dyDescent="0.2"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</row>
    <row r="154" spans="19:40" x14ac:dyDescent="0.2"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</row>
    <row r="155" spans="19:40" x14ac:dyDescent="0.2"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</row>
    <row r="156" spans="19:40" x14ac:dyDescent="0.2"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</row>
    <row r="157" spans="19:40" x14ac:dyDescent="0.2"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</row>
    <row r="158" spans="19:40" x14ac:dyDescent="0.2"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</row>
    <row r="159" spans="19:40" x14ac:dyDescent="0.2"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</row>
    <row r="160" spans="19:40" x14ac:dyDescent="0.2"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</row>
    <row r="161" spans="19:40" x14ac:dyDescent="0.2"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</row>
    <row r="162" spans="19:40" x14ac:dyDescent="0.2"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</row>
    <row r="163" spans="19:40" x14ac:dyDescent="0.2"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</row>
    <row r="164" spans="19:40" x14ac:dyDescent="0.2"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</row>
    <row r="165" spans="19:40" x14ac:dyDescent="0.2"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</row>
    <row r="166" spans="19:40" x14ac:dyDescent="0.2"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</row>
    <row r="167" spans="19:40" x14ac:dyDescent="0.2"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</row>
    <row r="168" spans="19:40" x14ac:dyDescent="0.2"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</row>
    <row r="169" spans="19:40" x14ac:dyDescent="0.2"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</row>
    <row r="170" spans="19:40" x14ac:dyDescent="0.2"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</row>
    <row r="171" spans="19:40" x14ac:dyDescent="0.2"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</row>
    <row r="172" spans="19:40" x14ac:dyDescent="0.2"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</row>
    <row r="173" spans="19:40" x14ac:dyDescent="0.2"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</row>
    <row r="174" spans="19:40" x14ac:dyDescent="0.2"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</row>
    <row r="175" spans="19:40" x14ac:dyDescent="0.2"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</row>
    <row r="176" spans="19:40" x14ac:dyDescent="0.2"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</row>
    <row r="177" spans="19:40" x14ac:dyDescent="0.2"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</row>
    <row r="178" spans="19:40" x14ac:dyDescent="0.2"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</row>
    <row r="179" spans="19:40" x14ac:dyDescent="0.2"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</row>
    <row r="180" spans="19:40" x14ac:dyDescent="0.2"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</row>
    <row r="181" spans="19:40" x14ac:dyDescent="0.2"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</row>
    <row r="182" spans="19:40" x14ac:dyDescent="0.2"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</row>
    <row r="183" spans="19:40" x14ac:dyDescent="0.2"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</row>
    <row r="184" spans="19:40" x14ac:dyDescent="0.2"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</row>
    <row r="185" spans="19:40" x14ac:dyDescent="0.2"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</row>
    <row r="186" spans="19:40" x14ac:dyDescent="0.2"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</row>
    <row r="187" spans="19:40" x14ac:dyDescent="0.2"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</row>
    <row r="188" spans="19:40" x14ac:dyDescent="0.2"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</row>
    <row r="189" spans="19:40" x14ac:dyDescent="0.2"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</row>
    <row r="190" spans="19:40" x14ac:dyDescent="0.2"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</row>
    <row r="191" spans="19:40" x14ac:dyDescent="0.2"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</row>
    <row r="192" spans="19:40" x14ac:dyDescent="0.2"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</row>
    <row r="193" spans="19:40" x14ac:dyDescent="0.2"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</row>
    <row r="194" spans="19:40" x14ac:dyDescent="0.2"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</row>
    <row r="195" spans="19:40" x14ac:dyDescent="0.2"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</row>
    <row r="196" spans="19:40" x14ac:dyDescent="0.2"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</row>
    <row r="197" spans="19:40" x14ac:dyDescent="0.2"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</row>
    <row r="198" spans="19:40" x14ac:dyDescent="0.2"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</row>
    <row r="199" spans="19:40" x14ac:dyDescent="0.2"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</row>
    <row r="200" spans="19:40" x14ac:dyDescent="0.2"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</row>
    <row r="201" spans="19:40" x14ac:dyDescent="0.2"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</row>
    <row r="202" spans="19:40" x14ac:dyDescent="0.2"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</row>
    <row r="203" spans="19:40" x14ac:dyDescent="0.2"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</row>
    <row r="204" spans="19:40" x14ac:dyDescent="0.2"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</row>
    <row r="205" spans="19:40" x14ac:dyDescent="0.2"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</row>
    <row r="206" spans="19:40" x14ac:dyDescent="0.2"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</row>
    <row r="207" spans="19:40" x14ac:dyDescent="0.2"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</row>
    <row r="208" spans="19:40" x14ac:dyDescent="0.2"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</row>
    <row r="209" spans="19:40" x14ac:dyDescent="0.2"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</row>
    <row r="210" spans="19:40" x14ac:dyDescent="0.2"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</row>
    <row r="211" spans="19:40" x14ac:dyDescent="0.2"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</row>
    <row r="212" spans="19:40" x14ac:dyDescent="0.2"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</row>
    <row r="213" spans="19:40" x14ac:dyDescent="0.2"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</row>
    <row r="214" spans="19:40" x14ac:dyDescent="0.2"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</row>
    <row r="215" spans="19:40" x14ac:dyDescent="0.2"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</row>
    <row r="216" spans="19:40" x14ac:dyDescent="0.2"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</row>
    <row r="217" spans="19:40" x14ac:dyDescent="0.2"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</row>
    <row r="218" spans="19:40" x14ac:dyDescent="0.2"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</row>
    <row r="219" spans="19:40" x14ac:dyDescent="0.2"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</row>
    <row r="220" spans="19:40" x14ac:dyDescent="0.2"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</row>
    <row r="221" spans="19:40" x14ac:dyDescent="0.2"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</row>
    <row r="222" spans="19:40" x14ac:dyDescent="0.2"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</row>
    <row r="223" spans="19:40" x14ac:dyDescent="0.2"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</row>
    <row r="224" spans="19:40" x14ac:dyDescent="0.2"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</row>
    <row r="225" spans="19:40" x14ac:dyDescent="0.2"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</row>
    <row r="226" spans="19:40" x14ac:dyDescent="0.2"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</row>
    <row r="227" spans="19:40" x14ac:dyDescent="0.2"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</row>
    <row r="228" spans="19:40" x14ac:dyDescent="0.2"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</row>
    <row r="229" spans="19:40" x14ac:dyDescent="0.2"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</row>
    <row r="230" spans="19:40" x14ac:dyDescent="0.2"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</row>
    <row r="231" spans="19:40" x14ac:dyDescent="0.2"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</row>
    <row r="232" spans="19:40" x14ac:dyDescent="0.2"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</row>
    <row r="233" spans="19:40" x14ac:dyDescent="0.2"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</row>
    <row r="234" spans="19:40" x14ac:dyDescent="0.2"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</row>
    <row r="235" spans="19:40" x14ac:dyDescent="0.2"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</row>
    <row r="236" spans="19:40" x14ac:dyDescent="0.2"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</row>
    <row r="237" spans="19:40" x14ac:dyDescent="0.2"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</row>
    <row r="238" spans="19:40" x14ac:dyDescent="0.2"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</row>
    <row r="239" spans="19:40" x14ac:dyDescent="0.2"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</row>
    <row r="240" spans="19:40" x14ac:dyDescent="0.2"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</row>
    <row r="241" spans="19:40" x14ac:dyDescent="0.2"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</row>
    <row r="242" spans="19:40" x14ac:dyDescent="0.2"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</row>
    <row r="243" spans="19:40" x14ac:dyDescent="0.2"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</row>
    <row r="244" spans="19:40" x14ac:dyDescent="0.2"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</row>
    <row r="245" spans="19:40" x14ac:dyDescent="0.2"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</row>
    <row r="246" spans="19:40" x14ac:dyDescent="0.2"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</row>
    <row r="247" spans="19:40" x14ac:dyDescent="0.2"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</row>
    <row r="248" spans="19:40" x14ac:dyDescent="0.2"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</row>
    <row r="249" spans="19:40" x14ac:dyDescent="0.2"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</row>
    <row r="250" spans="19:40" x14ac:dyDescent="0.2"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</row>
    <row r="251" spans="19:40" x14ac:dyDescent="0.2"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</row>
    <row r="252" spans="19:40" x14ac:dyDescent="0.2"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</row>
    <row r="253" spans="19:40" x14ac:dyDescent="0.2"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</row>
    <row r="254" spans="19:40" x14ac:dyDescent="0.2"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</row>
    <row r="255" spans="19:40" x14ac:dyDescent="0.2"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</row>
    <row r="256" spans="19:40" x14ac:dyDescent="0.2"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</row>
    <row r="257" spans="19:40" x14ac:dyDescent="0.2"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</row>
    <row r="258" spans="19:40" x14ac:dyDescent="0.2"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</row>
    <row r="259" spans="19:40" x14ac:dyDescent="0.2"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</row>
    <row r="260" spans="19:40" x14ac:dyDescent="0.2"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</row>
    <row r="261" spans="19:40" x14ac:dyDescent="0.2"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</row>
    <row r="262" spans="19:40" x14ac:dyDescent="0.2"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</row>
    <row r="263" spans="19:40" x14ac:dyDescent="0.2"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</row>
    <row r="264" spans="19:40" x14ac:dyDescent="0.2"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</row>
    <row r="265" spans="19:40" x14ac:dyDescent="0.2"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</row>
    <row r="266" spans="19:40" x14ac:dyDescent="0.2"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</row>
    <row r="267" spans="19:40" x14ac:dyDescent="0.2"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</row>
    <row r="268" spans="19:40" x14ac:dyDescent="0.2"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</row>
    <row r="269" spans="19:40" x14ac:dyDescent="0.2"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</row>
    <row r="270" spans="19:40" x14ac:dyDescent="0.2"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</row>
    <row r="271" spans="19:40" x14ac:dyDescent="0.2"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</row>
    <row r="272" spans="19:40" x14ac:dyDescent="0.2"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</row>
    <row r="273" spans="19:40" x14ac:dyDescent="0.2"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</row>
    <row r="274" spans="19:40" x14ac:dyDescent="0.2"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</row>
    <row r="275" spans="19:40" x14ac:dyDescent="0.2"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</row>
    <row r="276" spans="19:40" x14ac:dyDescent="0.2"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</row>
    <row r="277" spans="19:40" x14ac:dyDescent="0.2"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</row>
    <row r="278" spans="19:40" x14ac:dyDescent="0.2"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</row>
    <row r="279" spans="19:40" x14ac:dyDescent="0.2"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</row>
    <row r="280" spans="19:40" x14ac:dyDescent="0.2"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</row>
    <row r="281" spans="19:40" x14ac:dyDescent="0.2"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</row>
    <row r="282" spans="19:40" x14ac:dyDescent="0.2"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</row>
    <row r="283" spans="19:40" x14ac:dyDescent="0.2"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</row>
    <row r="284" spans="19:40" x14ac:dyDescent="0.2"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</row>
    <row r="285" spans="19:40" x14ac:dyDescent="0.2"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</row>
    <row r="286" spans="19:40" x14ac:dyDescent="0.2"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</row>
    <row r="287" spans="19:40" x14ac:dyDescent="0.2"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</row>
    <row r="288" spans="19:40" x14ac:dyDescent="0.2"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</row>
    <row r="289" spans="19:40" x14ac:dyDescent="0.2"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</row>
    <row r="290" spans="19:40" x14ac:dyDescent="0.2"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</row>
    <row r="291" spans="19:40" x14ac:dyDescent="0.2"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</row>
    <row r="292" spans="19:40" x14ac:dyDescent="0.2"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</row>
    <row r="293" spans="19:40" x14ac:dyDescent="0.2"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</row>
    <row r="294" spans="19:40" x14ac:dyDescent="0.2"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</row>
    <row r="295" spans="19:40" x14ac:dyDescent="0.2"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</row>
    <row r="296" spans="19:40" x14ac:dyDescent="0.2"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</row>
    <row r="297" spans="19:40" x14ac:dyDescent="0.2"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</row>
    <row r="298" spans="19:40" x14ac:dyDescent="0.2"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</row>
    <row r="299" spans="19:40" x14ac:dyDescent="0.2"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</row>
    <row r="300" spans="19:40" x14ac:dyDescent="0.2"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</row>
    <row r="301" spans="19:40" x14ac:dyDescent="0.2"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</row>
    <row r="302" spans="19:40" x14ac:dyDescent="0.2"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</row>
    <row r="303" spans="19:40" x14ac:dyDescent="0.2"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</row>
    <row r="304" spans="19:40" x14ac:dyDescent="0.2"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</row>
    <row r="305" spans="19:40" x14ac:dyDescent="0.2"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</row>
    <row r="306" spans="19:40" x14ac:dyDescent="0.2"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</row>
    <row r="307" spans="19:40" x14ac:dyDescent="0.2"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</row>
    <row r="308" spans="19:40" x14ac:dyDescent="0.2"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</row>
    <row r="309" spans="19:40" x14ac:dyDescent="0.2"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</row>
    <row r="310" spans="19:40" x14ac:dyDescent="0.2"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</row>
    <row r="311" spans="19:40" x14ac:dyDescent="0.2"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</row>
    <row r="312" spans="19:40" x14ac:dyDescent="0.2"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</row>
    <row r="313" spans="19:40" x14ac:dyDescent="0.2"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</row>
    <row r="314" spans="19:40" x14ac:dyDescent="0.2"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</row>
    <row r="315" spans="19:40" x14ac:dyDescent="0.2"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</row>
    <row r="316" spans="19:40" x14ac:dyDescent="0.2"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</row>
    <row r="317" spans="19:40" x14ac:dyDescent="0.2"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</row>
    <row r="318" spans="19:40" x14ac:dyDescent="0.2"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</row>
    <row r="319" spans="19:40" x14ac:dyDescent="0.2"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</row>
    <row r="320" spans="19:40" x14ac:dyDescent="0.2"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</row>
    <row r="321" spans="19:40" x14ac:dyDescent="0.2"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</row>
    <row r="322" spans="19:40" x14ac:dyDescent="0.2"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</row>
    <row r="323" spans="19:40" x14ac:dyDescent="0.2"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</row>
    <row r="324" spans="19:40" x14ac:dyDescent="0.2"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</row>
    <row r="325" spans="19:40" x14ac:dyDescent="0.2"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</row>
    <row r="326" spans="19:40" x14ac:dyDescent="0.2"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</row>
    <row r="327" spans="19:40" x14ac:dyDescent="0.2"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</row>
    <row r="328" spans="19:40" x14ac:dyDescent="0.2"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</row>
    <row r="329" spans="19:40" x14ac:dyDescent="0.2"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</row>
    <row r="330" spans="19:40" x14ac:dyDescent="0.2"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</row>
    <row r="331" spans="19:40" x14ac:dyDescent="0.2"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</row>
    <row r="332" spans="19:40" x14ac:dyDescent="0.2"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</row>
    <row r="333" spans="19:40" x14ac:dyDescent="0.2"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</row>
    <row r="334" spans="19:40" x14ac:dyDescent="0.2"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</row>
    <row r="335" spans="19:40" x14ac:dyDescent="0.2"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</row>
    <row r="336" spans="19:40" x14ac:dyDescent="0.2"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</row>
    <row r="337" spans="19:40" x14ac:dyDescent="0.2"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</row>
    <row r="338" spans="19:40" x14ac:dyDescent="0.2"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</row>
    <row r="339" spans="19:40" x14ac:dyDescent="0.2"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</row>
    <row r="340" spans="19:40" x14ac:dyDescent="0.2"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</row>
    <row r="341" spans="19:40" x14ac:dyDescent="0.2"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</row>
    <row r="342" spans="19:40" x14ac:dyDescent="0.2"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</row>
    <row r="343" spans="19:40" x14ac:dyDescent="0.2"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</row>
    <row r="344" spans="19:40" x14ac:dyDescent="0.2"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</row>
    <row r="345" spans="19:40" x14ac:dyDescent="0.2"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</row>
    <row r="346" spans="19:40" x14ac:dyDescent="0.2"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</row>
    <row r="347" spans="19:40" x14ac:dyDescent="0.2"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</row>
    <row r="348" spans="19:40" x14ac:dyDescent="0.2"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</row>
    <row r="349" spans="19:40" x14ac:dyDescent="0.2"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</row>
    <row r="350" spans="19:40" x14ac:dyDescent="0.2"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</row>
    <row r="351" spans="19:40" x14ac:dyDescent="0.2"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</row>
    <row r="352" spans="19:40" x14ac:dyDescent="0.2"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</row>
    <row r="353" spans="19:40" x14ac:dyDescent="0.2"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</row>
    <row r="354" spans="19:40" x14ac:dyDescent="0.2"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</row>
    <row r="355" spans="19:40" x14ac:dyDescent="0.2"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</row>
    <row r="356" spans="19:40" x14ac:dyDescent="0.2"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</row>
    <row r="357" spans="19:40" x14ac:dyDescent="0.2"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</row>
    <row r="358" spans="19:40" x14ac:dyDescent="0.2"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</row>
    <row r="359" spans="19:40" x14ac:dyDescent="0.2"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</row>
    <row r="360" spans="19:40" x14ac:dyDescent="0.2"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</row>
    <row r="361" spans="19:40" x14ac:dyDescent="0.2"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</row>
    <row r="362" spans="19:40" x14ac:dyDescent="0.2"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</row>
    <row r="363" spans="19:40" x14ac:dyDescent="0.2"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</row>
    <row r="364" spans="19:40" x14ac:dyDescent="0.2"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</row>
    <row r="365" spans="19:40" x14ac:dyDescent="0.2"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</row>
    <row r="366" spans="19:40" x14ac:dyDescent="0.2"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</row>
    <row r="367" spans="19:40" x14ac:dyDescent="0.2"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</row>
    <row r="368" spans="19:40" x14ac:dyDescent="0.2"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</row>
    <row r="369" spans="19:40" x14ac:dyDescent="0.2"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</row>
    <row r="370" spans="19:40" x14ac:dyDescent="0.2"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</row>
    <row r="371" spans="19:40" x14ac:dyDescent="0.2"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</row>
    <row r="372" spans="19:40" x14ac:dyDescent="0.2"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</row>
    <row r="373" spans="19:40" x14ac:dyDescent="0.2"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</row>
    <row r="374" spans="19:40" x14ac:dyDescent="0.2"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</row>
    <row r="375" spans="19:40" x14ac:dyDescent="0.2"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</row>
    <row r="376" spans="19:40" x14ac:dyDescent="0.2"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</row>
    <row r="377" spans="19:40" x14ac:dyDescent="0.2"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</row>
    <row r="378" spans="19:40" x14ac:dyDescent="0.2"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</row>
    <row r="379" spans="19:40" x14ac:dyDescent="0.2"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</row>
    <row r="380" spans="19:40" x14ac:dyDescent="0.2"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</row>
    <row r="381" spans="19:40" x14ac:dyDescent="0.2"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</row>
    <row r="382" spans="19:40" x14ac:dyDescent="0.2"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</row>
    <row r="383" spans="19:40" x14ac:dyDescent="0.2"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</row>
    <row r="384" spans="19:40" x14ac:dyDescent="0.2"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</row>
    <row r="385" spans="19:40" x14ac:dyDescent="0.2"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</row>
    <row r="386" spans="19:40" x14ac:dyDescent="0.2"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</row>
    <row r="387" spans="19:40" x14ac:dyDescent="0.2"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</row>
    <row r="388" spans="19:40" x14ac:dyDescent="0.2"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</row>
    <row r="389" spans="19:40" x14ac:dyDescent="0.2"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</row>
    <row r="390" spans="19:40" x14ac:dyDescent="0.2"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</row>
    <row r="391" spans="19:40" x14ac:dyDescent="0.2"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</row>
    <row r="392" spans="19:40" x14ac:dyDescent="0.2"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</row>
    <row r="393" spans="19:40" x14ac:dyDescent="0.2"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</row>
    <row r="394" spans="19:40" x14ac:dyDescent="0.2"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</row>
    <row r="395" spans="19:40" x14ac:dyDescent="0.2"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</row>
    <row r="396" spans="19:40" x14ac:dyDescent="0.2"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</row>
    <row r="397" spans="19:40" x14ac:dyDescent="0.2"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</row>
    <row r="398" spans="19:40" x14ac:dyDescent="0.2"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</row>
    <row r="399" spans="19:40" x14ac:dyDescent="0.2"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</row>
    <row r="400" spans="19:40" x14ac:dyDescent="0.2"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</row>
    <row r="401" spans="19:40" x14ac:dyDescent="0.2"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</row>
    <row r="402" spans="19:40" x14ac:dyDescent="0.2"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</row>
    <row r="403" spans="19:40" x14ac:dyDescent="0.2"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</row>
    <row r="404" spans="19:40" x14ac:dyDescent="0.2"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</row>
    <row r="405" spans="19:40" x14ac:dyDescent="0.2"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</row>
    <row r="406" spans="19:40" x14ac:dyDescent="0.2"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</row>
    <row r="407" spans="19:40" x14ac:dyDescent="0.2"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</row>
    <row r="408" spans="19:40" x14ac:dyDescent="0.2"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</row>
    <row r="409" spans="19:40" x14ac:dyDescent="0.2"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</row>
    <row r="410" spans="19:40" x14ac:dyDescent="0.2"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</row>
    <row r="411" spans="19:40" x14ac:dyDescent="0.2"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</row>
    <row r="412" spans="19:40" x14ac:dyDescent="0.2"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</row>
    <row r="413" spans="19:40" x14ac:dyDescent="0.2"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</row>
    <row r="414" spans="19:40" x14ac:dyDescent="0.2"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</row>
    <row r="415" spans="19:40" x14ac:dyDescent="0.2"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</row>
    <row r="416" spans="19:40" x14ac:dyDescent="0.2"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</row>
    <row r="417" spans="19:40" x14ac:dyDescent="0.2"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</row>
    <row r="418" spans="19:40" x14ac:dyDescent="0.2"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</row>
  </sheetData>
  <sheetProtection algorithmName="SHA-512" hashValue="jhedjBbxmjxOTo2VWHbk3pzvnJyAULzbj553NixbIVBlcrzEYX0ZzWuw+aDFEYRAeEvw81PQ4p3BhVaOcyjUPA==" saltValue="VjJYKrPNXvWi1ZemvNBWBw==" spinCount="100000" sheet="1" formatColumns="0" autoFilter="0"/>
  <mergeCells count="41">
    <mergeCell ref="Y8:Y11"/>
    <mergeCell ref="Z8:Z11"/>
    <mergeCell ref="U8:U11"/>
    <mergeCell ref="V8:V11"/>
    <mergeCell ref="W8:W11"/>
    <mergeCell ref="X8:X11"/>
    <mergeCell ref="Q8:Q11"/>
    <mergeCell ref="O7:Q7"/>
    <mergeCell ref="L7:N7"/>
    <mergeCell ref="C3:M3"/>
    <mergeCell ref="D8:D11"/>
    <mergeCell ref="F8:F11"/>
    <mergeCell ref="E8:E11"/>
    <mergeCell ref="H7:K7"/>
    <mergeCell ref="M8:M11"/>
    <mergeCell ref="N8:N11"/>
    <mergeCell ref="G8:G11"/>
    <mergeCell ref="O8:O11"/>
    <mergeCell ref="P8:P11"/>
    <mergeCell ref="R8:R11"/>
    <mergeCell ref="S8:S11"/>
    <mergeCell ref="T8:T11"/>
    <mergeCell ref="B29:C29"/>
    <mergeCell ref="A1:E1"/>
    <mergeCell ref="A3:B3"/>
    <mergeCell ref="K8:K11"/>
    <mergeCell ref="J8:J11"/>
    <mergeCell ref="H8:H11"/>
    <mergeCell ref="I8:I11"/>
    <mergeCell ref="C4:O4"/>
    <mergeCell ref="A4:B4"/>
    <mergeCell ref="C8:C11"/>
    <mergeCell ref="B8:B11"/>
    <mergeCell ref="A8:A11"/>
    <mergeCell ref="L8:L11"/>
    <mergeCell ref="AF8:AF11"/>
    <mergeCell ref="AA8:AA11"/>
    <mergeCell ref="AB8:AB11"/>
    <mergeCell ref="AC8:AC11"/>
    <mergeCell ref="AD8:AD11"/>
    <mergeCell ref="AE8:AE11"/>
  </mergeCells>
  <phoneticPr fontId="10" type="noConversion"/>
  <dataValidations count="4">
    <dataValidation type="list" allowBlank="1" showInputMessage="1" showErrorMessage="1" sqref="F12:F26" xr:uid="{00000000-0002-0000-0100-000000000000}">
      <formula1>Municipi</formula1>
    </dataValidation>
    <dataValidation type="decimal" operator="greaterThanOrEqual" allowBlank="1" showInputMessage="1" showErrorMessage="1" sqref="H12:I26" xr:uid="{00000000-0002-0000-0100-000002000000}">
      <formula1>0</formula1>
    </dataValidation>
    <dataValidation operator="equal" allowBlank="1" showErrorMessage="1" sqref="O3" xr:uid="{00000000-0002-0000-0100-000003000000}"/>
    <dataValidation allowBlank="1" showErrorMessage="1" sqref="C12:C26" xr:uid="{00000000-0002-0000-0100-000004000000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5000000}">
          <x14:formula1>
            <xm:f>CODIS!$G$3:$G$4</xm:f>
          </x14:formula1>
          <xm:sqref>E13:E26</xm:sqref>
        </x14:dataValidation>
        <x14:dataValidation type="list" allowBlank="1" showInputMessage="1" showErrorMessage="1" xr:uid="{D78BB90C-6648-4155-BAA8-BC7BCF7F2409}">
          <x14:formula1>
            <xm:f>CODIS!$AE$1:$AE$6</xm:f>
          </x14:formula1>
          <xm:sqref>D13:D26</xm:sqref>
        </x14:dataValidation>
        <x14:dataValidation type="list" allowBlank="1" showInputMessage="1" showErrorMessage="1" xr:uid="{D8B4C514-F7BD-49C4-B1EF-A76CD1B6306B}">
          <x14:formula1>
            <xm:f>CODIS!$AH$1:$AH$88</xm:f>
          </x14:formula1>
          <xm:sqref>G12:G26</xm:sqref>
        </x14:dataValidation>
        <x14:dataValidation type="list" allowBlank="1" showInputMessage="1" showErrorMessage="1" xr:uid="{745C81A7-2B79-4DEE-AAA6-AD9777F07EDB}">
          <x14:formula1>
            <xm:f>CODIS!$AF$1:$AF$4</xm:f>
          </x14:formula1>
          <xm:sqref>D12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ull4"/>
  <dimension ref="A1:AQ310"/>
  <sheetViews>
    <sheetView zoomScale="80" zoomScaleNormal="80" zoomScaleSheetLayoutView="94" workbookViewId="0">
      <selection activeCell="G15" sqref="G15:J16"/>
    </sheetView>
  </sheetViews>
  <sheetFormatPr defaultColWidth="8.85546875" defaultRowHeight="12" x14ac:dyDescent="0.2"/>
  <cols>
    <col min="1" max="1" width="8.85546875" style="4" customWidth="1"/>
    <col min="2" max="2" width="62.85546875" style="4" customWidth="1"/>
    <col min="3" max="3" width="13.85546875" style="4" customWidth="1"/>
    <col min="4" max="4" width="16.85546875" style="4" customWidth="1"/>
    <col min="5" max="5" width="34.140625" style="4" customWidth="1"/>
    <col min="6" max="6" width="41.140625" style="4" customWidth="1"/>
    <col min="7" max="7" width="19.140625" style="4" customWidth="1"/>
    <col min="8" max="8" width="9.5703125" style="4" customWidth="1"/>
    <col min="9" max="9" width="21" style="4" customWidth="1"/>
    <col min="10" max="10" width="11" style="4" customWidth="1"/>
    <col min="11" max="37" width="8.85546875" style="27"/>
    <col min="38" max="16384" width="8.85546875" style="4"/>
  </cols>
  <sheetData>
    <row r="1" spans="1:43" x14ac:dyDescent="0.2">
      <c r="A1" s="160" t="s">
        <v>18</v>
      </c>
      <c r="B1" s="160"/>
      <c r="C1" s="160"/>
      <c r="D1" s="160"/>
      <c r="E1" s="70"/>
      <c r="F1" s="3"/>
      <c r="G1" s="3"/>
      <c r="H1" s="26"/>
      <c r="I1" s="26"/>
      <c r="J1" s="26"/>
      <c r="AL1" s="27"/>
      <c r="AM1" s="27"/>
      <c r="AN1" s="27"/>
      <c r="AO1" s="27"/>
      <c r="AP1" s="27"/>
      <c r="AQ1" s="27"/>
    </row>
    <row r="2" spans="1:43" s="27" customFormat="1" ht="12.75" thickBot="1" x14ac:dyDescent="0.25"/>
    <row r="3" spans="1:43" ht="23.25" customHeight="1" thickBot="1" x14ac:dyDescent="0.25">
      <c r="A3" s="101" t="s">
        <v>19</v>
      </c>
      <c r="B3" s="102"/>
      <c r="C3" s="161">
        <f>IF('RESUM I PRESSUPOST'!B3="","",'RESUM I PRESSUPOST'!B3)</f>
        <v>0</v>
      </c>
      <c r="D3" s="162" t="s">
        <v>20</v>
      </c>
      <c r="E3" s="163" t="s">
        <v>20</v>
      </c>
      <c r="F3" s="36" t="s">
        <v>2</v>
      </c>
      <c r="G3" s="71">
        <f>IF('RESUM I PRESSUPOST'!F3="","",'RESUM I PRESSUPOST'!F3)</f>
        <v>0</v>
      </c>
      <c r="H3" s="27"/>
      <c r="I3" s="27"/>
      <c r="J3" s="27"/>
      <c r="AL3" s="27"/>
      <c r="AM3" s="27"/>
      <c r="AN3" s="27"/>
      <c r="AO3" s="27"/>
      <c r="AP3" s="27"/>
      <c r="AQ3" s="27"/>
    </row>
    <row r="4" spans="1:43" ht="20.25" customHeight="1" thickBot="1" x14ac:dyDescent="0.25">
      <c r="A4" s="101" t="s">
        <v>3</v>
      </c>
      <c r="B4" s="102"/>
      <c r="C4" s="164">
        <f>IF('RESUM I PRESSUPOST'!B4="","",'RESUM I PRESSUPOST'!B4)</f>
        <v>0</v>
      </c>
      <c r="D4" s="165" t="s">
        <v>20</v>
      </c>
      <c r="E4" s="165" t="s">
        <v>20</v>
      </c>
      <c r="F4" s="165" t="s">
        <v>20</v>
      </c>
      <c r="G4" s="166" t="s">
        <v>20</v>
      </c>
      <c r="H4" s="27"/>
      <c r="I4" s="27"/>
      <c r="J4" s="27"/>
      <c r="AL4" s="27"/>
      <c r="AM4" s="27"/>
      <c r="AN4" s="27"/>
      <c r="AO4" s="27"/>
      <c r="AP4" s="27"/>
      <c r="AQ4" s="27"/>
    </row>
    <row r="5" spans="1:43" s="27" customFormat="1" x14ac:dyDescent="0.2">
      <c r="I5" s="29"/>
    </row>
    <row r="6" spans="1:43" s="27" customFormat="1" x14ac:dyDescent="0.2"/>
    <row r="7" spans="1:43" s="27" customFormat="1" x14ac:dyDescent="0.2"/>
    <row r="8" spans="1:43" s="27" customFormat="1" ht="12.75" thickBot="1" x14ac:dyDescent="0.25"/>
    <row r="9" spans="1:43" ht="47.45" customHeight="1" x14ac:dyDescent="0.2">
      <c r="A9" s="27"/>
      <c r="B9" s="27"/>
      <c r="C9" s="27"/>
      <c r="D9" s="27"/>
      <c r="E9" s="155" t="s">
        <v>853</v>
      </c>
      <c r="F9" s="156"/>
      <c r="G9" s="157" t="s">
        <v>838</v>
      </c>
      <c r="H9" s="158"/>
      <c r="I9" s="158"/>
      <c r="J9" s="159"/>
    </row>
    <row r="10" spans="1:43" ht="47.45" customHeight="1" thickBot="1" x14ac:dyDescent="0.25">
      <c r="A10" s="27"/>
      <c r="B10" s="167" t="s">
        <v>698</v>
      </c>
      <c r="C10" s="168"/>
      <c r="D10" s="169"/>
      <c r="E10" s="170" t="s">
        <v>696</v>
      </c>
      <c r="F10" s="171"/>
      <c r="G10" s="172"/>
      <c r="H10" s="173"/>
      <c r="I10" s="173"/>
      <c r="J10" s="174"/>
    </row>
    <row r="11" spans="1:43" ht="69.599999999999994" customHeight="1" thickBot="1" x14ac:dyDescent="0.25">
      <c r="A11" s="27"/>
      <c r="B11" s="186" t="s">
        <v>840</v>
      </c>
      <c r="C11" s="187"/>
      <c r="D11" s="188"/>
      <c r="E11" s="189" t="s">
        <v>842</v>
      </c>
      <c r="F11" s="186"/>
      <c r="G11" s="192"/>
      <c r="H11" s="193"/>
      <c r="I11" s="193"/>
      <c r="J11" s="194"/>
    </row>
    <row r="12" spans="1:43" ht="47.45" customHeight="1" thickBot="1" x14ac:dyDescent="0.25">
      <c r="A12" s="27"/>
      <c r="B12" s="183" t="s">
        <v>841</v>
      </c>
      <c r="C12" s="184"/>
      <c r="D12" s="185"/>
      <c r="E12" s="190" t="s">
        <v>697</v>
      </c>
      <c r="F12" s="191"/>
      <c r="G12" s="192"/>
      <c r="H12" s="193"/>
      <c r="I12" s="193"/>
      <c r="J12" s="194"/>
    </row>
    <row r="13" spans="1:43" s="27" customFormat="1" ht="21.75" customHeight="1" x14ac:dyDescent="0.2"/>
    <row r="14" spans="1:43" ht="47.45" customHeight="1" x14ac:dyDescent="0.2">
      <c r="A14" s="27"/>
      <c r="B14" s="182" t="s">
        <v>854</v>
      </c>
      <c r="C14" s="182"/>
      <c r="D14" s="182"/>
      <c r="E14" s="27"/>
      <c r="F14" s="27"/>
      <c r="G14" s="179" t="s">
        <v>839</v>
      </c>
      <c r="H14" s="180"/>
      <c r="I14" s="180"/>
      <c r="J14" s="181"/>
    </row>
    <row r="15" spans="1:43" ht="47.45" customHeight="1" x14ac:dyDescent="0.2">
      <c r="A15" s="27"/>
      <c r="B15" s="176" t="s">
        <v>702</v>
      </c>
      <c r="C15" s="177"/>
      <c r="D15" s="177"/>
      <c r="E15" s="177"/>
      <c r="F15" s="178"/>
      <c r="G15" s="175"/>
      <c r="H15" s="175"/>
      <c r="I15" s="175"/>
      <c r="J15" s="175"/>
    </row>
    <row r="16" spans="1:43" ht="47.45" customHeight="1" x14ac:dyDescent="0.2">
      <c r="A16" s="27"/>
      <c r="B16" s="176" t="s">
        <v>703</v>
      </c>
      <c r="C16" s="177"/>
      <c r="D16" s="177"/>
      <c r="E16" s="177"/>
      <c r="F16" s="178"/>
      <c r="G16" s="175"/>
      <c r="H16" s="175"/>
      <c r="I16" s="175"/>
      <c r="J16" s="175"/>
    </row>
    <row r="17" s="27" customFormat="1" x14ac:dyDescent="0.2"/>
    <row r="18" s="27" customFormat="1" x14ac:dyDescent="0.2"/>
    <row r="19" s="27" customFormat="1" ht="11.45" customHeight="1" x14ac:dyDescent="0.2"/>
    <row r="20" s="27" customFormat="1" x14ac:dyDescent="0.2"/>
    <row r="21" s="27" customFormat="1" x14ac:dyDescent="0.2"/>
    <row r="22" s="27" customFormat="1" x14ac:dyDescent="0.2"/>
    <row r="23" s="27" customFormat="1" x14ac:dyDescent="0.2"/>
    <row r="24" s="27" customFormat="1" x14ac:dyDescent="0.2"/>
    <row r="25" s="27" customFormat="1" x14ac:dyDescent="0.2"/>
    <row r="26" s="27" customFormat="1" x14ac:dyDescent="0.2"/>
    <row r="27" s="27" customFormat="1" x14ac:dyDescent="0.2"/>
    <row r="28" s="27" customFormat="1" x14ac:dyDescent="0.2"/>
    <row r="29" s="27" customFormat="1" x14ac:dyDescent="0.2"/>
    <row r="30" s="27" customFormat="1" x14ac:dyDescent="0.2"/>
    <row r="31" s="27" customFormat="1" x14ac:dyDescent="0.2"/>
    <row r="32" s="27" customFormat="1" x14ac:dyDescent="0.2"/>
    <row r="33" s="27" customFormat="1" x14ac:dyDescent="0.2"/>
    <row r="34" s="27" customFormat="1" x14ac:dyDescent="0.2"/>
    <row r="35" s="27" customFormat="1" x14ac:dyDescent="0.2"/>
    <row r="36" s="27" customFormat="1" x14ac:dyDescent="0.2"/>
    <row r="37" s="27" customFormat="1" x14ac:dyDescent="0.2"/>
    <row r="38" s="27" customFormat="1" x14ac:dyDescent="0.2"/>
    <row r="39" s="27" customFormat="1" x14ac:dyDescent="0.2"/>
    <row r="40" s="27" customFormat="1" x14ac:dyDescent="0.2"/>
    <row r="41" s="27" customFormat="1" x14ac:dyDescent="0.2"/>
    <row r="42" s="27" customFormat="1" x14ac:dyDescent="0.2"/>
    <row r="43" s="27" customFormat="1" x14ac:dyDescent="0.2"/>
    <row r="44" s="27" customFormat="1" x14ac:dyDescent="0.2"/>
    <row r="45" s="27" customFormat="1" x14ac:dyDescent="0.2"/>
    <row r="46" s="27" customFormat="1" x14ac:dyDescent="0.2"/>
    <row r="47" s="27" customFormat="1" x14ac:dyDescent="0.2"/>
    <row r="48" s="27" customFormat="1" x14ac:dyDescent="0.2"/>
    <row r="49" s="27" customFormat="1" x14ac:dyDescent="0.2"/>
    <row r="50" s="27" customFormat="1" x14ac:dyDescent="0.2"/>
    <row r="51" s="27" customFormat="1" x14ac:dyDescent="0.2"/>
    <row r="52" s="27" customFormat="1" x14ac:dyDescent="0.2"/>
    <row r="53" s="27" customFormat="1" x14ac:dyDescent="0.2"/>
    <row r="54" s="27" customFormat="1" x14ac:dyDescent="0.2"/>
    <row r="55" s="27" customFormat="1" x14ac:dyDescent="0.2"/>
    <row r="56" s="27" customFormat="1" x14ac:dyDescent="0.2"/>
    <row r="57" s="27" customFormat="1" x14ac:dyDescent="0.2"/>
    <row r="58" s="27" customFormat="1" x14ac:dyDescent="0.2"/>
    <row r="59" s="27" customFormat="1" x14ac:dyDescent="0.2"/>
    <row r="60" s="27" customFormat="1" x14ac:dyDescent="0.2"/>
    <row r="61" s="27" customFormat="1" x14ac:dyDescent="0.2"/>
    <row r="62" s="27" customFormat="1" x14ac:dyDescent="0.2"/>
    <row r="63" s="27" customFormat="1" x14ac:dyDescent="0.2"/>
    <row r="64" s="27" customFormat="1" x14ac:dyDescent="0.2"/>
    <row r="65" s="27" customFormat="1" x14ac:dyDescent="0.2"/>
    <row r="66" s="27" customFormat="1" x14ac:dyDescent="0.2"/>
    <row r="67" s="27" customFormat="1" x14ac:dyDescent="0.2"/>
    <row r="68" s="27" customFormat="1" x14ac:dyDescent="0.2"/>
    <row r="69" s="27" customFormat="1" x14ac:dyDescent="0.2"/>
    <row r="70" s="27" customFormat="1" x14ac:dyDescent="0.2"/>
    <row r="71" s="27" customFormat="1" x14ac:dyDescent="0.2"/>
    <row r="72" s="27" customFormat="1" x14ac:dyDescent="0.2"/>
    <row r="73" s="27" customFormat="1" x14ac:dyDescent="0.2"/>
    <row r="74" s="27" customFormat="1" x14ac:dyDescent="0.2"/>
    <row r="75" s="27" customFormat="1" x14ac:dyDescent="0.2"/>
    <row r="76" s="27" customFormat="1" x14ac:dyDescent="0.2"/>
    <row r="77" s="27" customFormat="1" x14ac:dyDescent="0.2"/>
    <row r="78" s="27" customFormat="1" x14ac:dyDescent="0.2"/>
    <row r="79" s="27" customFormat="1" x14ac:dyDescent="0.2"/>
    <row r="80" s="27" customFormat="1" x14ac:dyDescent="0.2"/>
    <row r="81" s="27" customFormat="1" x14ac:dyDescent="0.2"/>
    <row r="82" s="27" customFormat="1" x14ac:dyDescent="0.2"/>
    <row r="83" s="27" customFormat="1" x14ac:dyDescent="0.2"/>
    <row r="84" s="27" customFormat="1" x14ac:dyDescent="0.2"/>
    <row r="85" s="27" customFormat="1" x14ac:dyDescent="0.2"/>
    <row r="86" s="27" customFormat="1" x14ac:dyDescent="0.2"/>
    <row r="87" s="27" customFormat="1" x14ac:dyDescent="0.2"/>
    <row r="88" s="27" customFormat="1" x14ac:dyDescent="0.2"/>
    <row r="89" s="27" customFormat="1" x14ac:dyDescent="0.2"/>
    <row r="90" s="27" customFormat="1" x14ac:dyDescent="0.2"/>
    <row r="91" s="27" customFormat="1" x14ac:dyDescent="0.2"/>
    <row r="92" s="27" customFormat="1" x14ac:dyDescent="0.2"/>
    <row r="93" s="27" customFormat="1" x14ac:dyDescent="0.2"/>
    <row r="94" s="27" customFormat="1" x14ac:dyDescent="0.2"/>
    <row r="95" s="27" customFormat="1" x14ac:dyDescent="0.2"/>
    <row r="96" s="27" customFormat="1" x14ac:dyDescent="0.2"/>
    <row r="97" s="27" customFormat="1" x14ac:dyDescent="0.2"/>
    <row r="98" s="27" customFormat="1" x14ac:dyDescent="0.2"/>
    <row r="99" s="27" customFormat="1" x14ac:dyDescent="0.2"/>
    <row r="100" s="27" customFormat="1" x14ac:dyDescent="0.2"/>
    <row r="101" s="27" customFormat="1" x14ac:dyDescent="0.2"/>
    <row r="102" s="27" customFormat="1" x14ac:dyDescent="0.2"/>
    <row r="103" s="27" customFormat="1" x14ac:dyDescent="0.2"/>
    <row r="104" s="27" customFormat="1" x14ac:dyDescent="0.2"/>
    <row r="105" s="27" customFormat="1" x14ac:dyDescent="0.2"/>
    <row r="106" s="27" customFormat="1" x14ac:dyDescent="0.2"/>
    <row r="107" s="27" customFormat="1" x14ac:dyDescent="0.2"/>
    <row r="108" s="27" customFormat="1" x14ac:dyDescent="0.2"/>
    <row r="109" s="27" customFormat="1" x14ac:dyDescent="0.2"/>
    <row r="110" s="27" customFormat="1" x14ac:dyDescent="0.2"/>
    <row r="111" s="27" customFormat="1" x14ac:dyDescent="0.2"/>
    <row r="112" s="27" customFormat="1" x14ac:dyDescent="0.2"/>
    <row r="113" s="27" customFormat="1" x14ac:dyDescent="0.2"/>
    <row r="114" s="27" customFormat="1" x14ac:dyDescent="0.2"/>
    <row r="115" s="27" customFormat="1" x14ac:dyDescent="0.2"/>
    <row r="116" s="27" customFormat="1" x14ac:dyDescent="0.2"/>
    <row r="117" s="27" customFormat="1" x14ac:dyDescent="0.2"/>
    <row r="118" s="27" customFormat="1" x14ac:dyDescent="0.2"/>
    <row r="119" s="27" customFormat="1" x14ac:dyDescent="0.2"/>
    <row r="120" s="27" customFormat="1" x14ac:dyDescent="0.2"/>
    <row r="121" s="27" customFormat="1" x14ac:dyDescent="0.2"/>
    <row r="122" s="27" customFormat="1" x14ac:dyDescent="0.2"/>
    <row r="123" s="27" customFormat="1" x14ac:dyDescent="0.2"/>
    <row r="124" s="27" customFormat="1" x14ac:dyDescent="0.2"/>
    <row r="125" s="27" customFormat="1" x14ac:dyDescent="0.2"/>
    <row r="126" s="27" customFormat="1" x14ac:dyDescent="0.2"/>
    <row r="127" s="27" customFormat="1" x14ac:dyDescent="0.2"/>
    <row r="128" s="27" customFormat="1" x14ac:dyDescent="0.2"/>
    <row r="129" s="27" customFormat="1" x14ac:dyDescent="0.2"/>
    <row r="130" s="27" customFormat="1" x14ac:dyDescent="0.2"/>
    <row r="131" s="27" customFormat="1" x14ac:dyDescent="0.2"/>
    <row r="132" s="27" customFormat="1" x14ac:dyDescent="0.2"/>
    <row r="133" s="27" customFormat="1" x14ac:dyDescent="0.2"/>
    <row r="134" s="27" customFormat="1" x14ac:dyDescent="0.2"/>
    <row r="135" s="27" customFormat="1" x14ac:dyDescent="0.2"/>
    <row r="136" s="27" customFormat="1" x14ac:dyDescent="0.2"/>
    <row r="137" s="27" customFormat="1" x14ac:dyDescent="0.2"/>
    <row r="138" s="27" customFormat="1" x14ac:dyDescent="0.2"/>
    <row r="139" s="27" customFormat="1" x14ac:dyDescent="0.2"/>
    <row r="140" s="27" customFormat="1" x14ac:dyDescent="0.2"/>
    <row r="141" s="27" customFormat="1" x14ac:dyDescent="0.2"/>
    <row r="142" s="27" customFormat="1" x14ac:dyDescent="0.2"/>
    <row r="143" s="27" customFormat="1" x14ac:dyDescent="0.2"/>
    <row r="144" s="27" customFormat="1" x14ac:dyDescent="0.2"/>
    <row r="145" s="27" customFormat="1" x14ac:dyDescent="0.2"/>
    <row r="146" s="27" customFormat="1" x14ac:dyDescent="0.2"/>
    <row r="147" s="27" customFormat="1" x14ac:dyDescent="0.2"/>
    <row r="148" s="27" customFormat="1" x14ac:dyDescent="0.2"/>
    <row r="149" s="27" customFormat="1" x14ac:dyDescent="0.2"/>
    <row r="150" s="27" customFormat="1" x14ac:dyDescent="0.2"/>
    <row r="151" s="27" customFormat="1" x14ac:dyDescent="0.2"/>
    <row r="152" s="27" customFormat="1" x14ac:dyDescent="0.2"/>
    <row r="153" s="27" customFormat="1" x14ac:dyDescent="0.2"/>
    <row r="154" s="27" customFormat="1" x14ac:dyDescent="0.2"/>
    <row r="155" s="27" customFormat="1" x14ac:dyDescent="0.2"/>
    <row r="156" s="27" customFormat="1" x14ac:dyDescent="0.2"/>
    <row r="157" s="27" customFormat="1" x14ac:dyDescent="0.2"/>
    <row r="158" s="27" customFormat="1" x14ac:dyDescent="0.2"/>
    <row r="159" s="27" customFormat="1" x14ac:dyDescent="0.2"/>
    <row r="160" s="27" customFormat="1" x14ac:dyDescent="0.2"/>
    <row r="161" s="27" customFormat="1" x14ac:dyDescent="0.2"/>
    <row r="162" s="27" customFormat="1" x14ac:dyDescent="0.2"/>
    <row r="163" s="27" customFormat="1" x14ac:dyDescent="0.2"/>
    <row r="164" s="27" customFormat="1" x14ac:dyDescent="0.2"/>
    <row r="165" s="27" customFormat="1" x14ac:dyDescent="0.2"/>
    <row r="166" s="27" customFormat="1" x14ac:dyDescent="0.2"/>
    <row r="167" s="27" customFormat="1" x14ac:dyDescent="0.2"/>
    <row r="168" s="27" customFormat="1" x14ac:dyDescent="0.2"/>
    <row r="169" s="27" customFormat="1" x14ac:dyDescent="0.2"/>
    <row r="170" s="27" customFormat="1" x14ac:dyDescent="0.2"/>
    <row r="171" s="27" customFormat="1" x14ac:dyDescent="0.2"/>
    <row r="172" s="27" customFormat="1" x14ac:dyDescent="0.2"/>
    <row r="173" s="27" customFormat="1" x14ac:dyDescent="0.2"/>
    <row r="174" s="27" customFormat="1" x14ac:dyDescent="0.2"/>
    <row r="175" s="27" customFormat="1" x14ac:dyDescent="0.2"/>
    <row r="176" s="27" customFormat="1" x14ac:dyDescent="0.2"/>
    <row r="177" s="27" customFormat="1" x14ac:dyDescent="0.2"/>
    <row r="178" s="27" customFormat="1" x14ac:dyDescent="0.2"/>
    <row r="179" s="27" customFormat="1" x14ac:dyDescent="0.2"/>
    <row r="180" s="27" customFormat="1" x14ac:dyDescent="0.2"/>
    <row r="181" s="27" customFormat="1" x14ac:dyDescent="0.2"/>
    <row r="182" s="27" customFormat="1" x14ac:dyDescent="0.2"/>
    <row r="183" s="27" customFormat="1" x14ac:dyDescent="0.2"/>
    <row r="184" s="27" customFormat="1" x14ac:dyDescent="0.2"/>
    <row r="185" s="27" customFormat="1" x14ac:dyDescent="0.2"/>
    <row r="186" s="27" customFormat="1" x14ac:dyDescent="0.2"/>
    <row r="187" s="27" customFormat="1" x14ac:dyDescent="0.2"/>
    <row r="188" s="27" customFormat="1" x14ac:dyDescent="0.2"/>
    <row r="189" s="27" customFormat="1" x14ac:dyDescent="0.2"/>
    <row r="190" s="27" customFormat="1" x14ac:dyDescent="0.2"/>
    <row r="191" s="27" customFormat="1" x14ac:dyDescent="0.2"/>
    <row r="192" s="27" customFormat="1" x14ac:dyDescent="0.2"/>
    <row r="193" s="27" customFormat="1" x14ac:dyDescent="0.2"/>
    <row r="194" s="27" customFormat="1" x14ac:dyDescent="0.2"/>
    <row r="195" s="27" customFormat="1" x14ac:dyDescent="0.2"/>
    <row r="196" s="27" customFormat="1" x14ac:dyDescent="0.2"/>
    <row r="197" s="27" customFormat="1" x14ac:dyDescent="0.2"/>
    <row r="198" s="27" customFormat="1" x14ac:dyDescent="0.2"/>
    <row r="199" s="27" customFormat="1" x14ac:dyDescent="0.2"/>
    <row r="200" s="27" customFormat="1" x14ac:dyDescent="0.2"/>
    <row r="201" s="27" customFormat="1" x14ac:dyDescent="0.2"/>
    <row r="202" s="27" customFormat="1" x14ac:dyDescent="0.2"/>
    <row r="203" s="27" customFormat="1" x14ac:dyDescent="0.2"/>
    <row r="204" s="27" customFormat="1" x14ac:dyDescent="0.2"/>
    <row r="205" s="27" customFormat="1" x14ac:dyDescent="0.2"/>
    <row r="206" s="27" customFormat="1" x14ac:dyDescent="0.2"/>
    <row r="207" s="27" customFormat="1" x14ac:dyDescent="0.2"/>
    <row r="208" s="27" customFormat="1" x14ac:dyDescent="0.2"/>
    <row r="209" s="27" customFormat="1" x14ac:dyDescent="0.2"/>
    <row r="210" s="27" customFormat="1" x14ac:dyDescent="0.2"/>
    <row r="211" s="27" customFormat="1" x14ac:dyDescent="0.2"/>
    <row r="212" s="27" customFormat="1" x14ac:dyDescent="0.2"/>
    <row r="213" s="27" customFormat="1" x14ac:dyDescent="0.2"/>
    <row r="214" s="27" customFormat="1" x14ac:dyDescent="0.2"/>
    <row r="215" s="27" customFormat="1" x14ac:dyDescent="0.2"/>
    <row r="216" s="27" customFormat="1" x14ac:dyDescent="0.2"/>
    <row r="217" s="27" customFormat="1" x14ac:dyDescent="0.2"/>
    <row r="218" s="27" customFormat="1" x14ac:dyDescent="0.2"/>
    <row r="219" s="27" customFormat="1" x14ac:dyDescent="0.2"/>
    <row r="220" s="27" customFormat="1" x14ac:dyDescent="0.2"/>
    <row r="221" s="27" customFormat="1" x14ac:dyDescent="0.2"/>
    <row r="222" s="27" customFormat="1" x14ac:dyDescent="0.2"/>
    <row r="223" s="27" customFormat="1" x14ac:dyDescent="0.2"/>
    <row r="224" s="27" customFormat="1" x14ac:dyDescent="0.2"/>
    <row r="225" s="27" customFormat="1" x14ac:dyDescent="0.2"/>
    <row r="226" s="27" customFormat="1" x14ac:dyDescent="0.2"/>
    <row r="227" s="27" customFormat="1" x14ac:dyDescent="0.2"/>
    <row r="228" s="27" customFormat="1" x14ac:dyDescent="0.2"/>
    <row r="229" s="27" customFormat="1" x14ac:dyDescent="0.2"/>
    <row r="230" s="27" customFormat="1" x14ac:dyDescent="0.2"/>
    <row r="231" s="27" customFormat="1" x14ac:dyDescent="0.2"/>
    <row r="232" s="27" customFormat="1" x14ac:dyDescent="0.2"/>
    <row r="233" s="27" customFormat="1" x14ac:dyDescent="0.2"/>
    <row r="234" s="27" customFormat="1" x14ac:dyDescent="0.2"/>
    <row r="235" s="27" customFormat="1" x14ac:dyDescent="0.2"/>
    <row r="236" s="27" customFormat="1" x14ac:dyDescent="0.2"/>
    <row r="237" s="27" customFormat="1" x14ac:dyDescent="0.2"/>
    <row r="238" s="27" customFormat="1" x14ac:dyDescent="0.2"/>
    <row r="239" s="27" customFormat="1" x14ac:dyDescent="0.2"/>
    <row r="240" s="27" customFormat="1" x14ac:dyDescent="0.2"/>
    <row r="241" s="27" customFormat="1" x14ac:dyDescent="0.2"/>
    <row r="242" s="27" customFormat="1" x14ac:dyDescent="0.2"/>
    <row r="243" s="27" customFormat="1" x14ac:dyDescent="0.2"/>
    <row r="244" s="27" customFormat="1" x14ac:dyDescent="0.2"/>
    <row r="245" s="27" customFormat="1" x14ac:dyDescent="0.2"/>
    <row r="246" s="27" customFormat="1" x14ac:dyDescent="0.2"/>
    <row r="247" s="27" customFormat="1" x14ac:dyDescent="0.2"/>
    <row r="248" s="27" customFormat="1" x14ac:dyDescent="0.2"/>
    <row r="249" s="27" customFormat="1" x14ac:dyDescent="0.2"/>
    <row r="250" s="27" customFormat="1" x14ac:dyDescent="0.2"/>
    <row r="251" s="27" customFormat="1" x14ac:dyDescent="0.2"/>
    <row r="252" s="27" customFormat="1" x14ac:dyDescent="0.2"/>
    <row r="253" s="27" customFormat="1" x14ac:dyDescent="0.2"/>
    <row r="254" s="27" customFormat="1" x14ac:dyDescent="0.2"/>
    <row r="255" s="27" customFormat="1" x14ac:dyDescent="0.2"/>
    <row r="256" s="27" customFormat="1" x14ac:dyDescent="0.2"/>
    <row r="257" s="27" customFormat="1" x14ac:dyDescent="0.2"/>
    <row r="258" s="27" customFormat="1" x14ac:dyDescent="0.2"/>
    <row r="259" s="27" customFormat="1" x14ac:dyDescent="0.2"/>
    <row r="260" s="27" customFormat="1" x14ac:dyDescent="0.2"/>
    <row r="261" s="27" customFormat="1" x14ac:dyDescent="0.2"/>
    <row r="262" s="27" customFormat="1" x14ac:dyDescent="0.2"/>
    <row r="263" s="27" customFormat="1" x14ac:dyDescent="0.2"/>
    <row r="264" s="27" customFormat="1" x14ac:dyDescent="0.2"/>
    <row r="265" s="27" customFormat="1" x14ac:dyDescent="0.2"/>
    <row r="266" s="27" customFormat="1" x14ac:dyDescent="0.2"/>
    <row r="267" s="27" customFormat="1" x14ac:dyDescent="0.2"/>
    <row r="268" s="27" customFormat="1" x14ac:dyDescent="0.2"/>
    <row r="269" s="27" customFormat="1" x14ac:dyDescent="0.2"/>
    <row r="270" s="27" customFormat="1" x14ac:dyDescent="0.2"/>
    <row r="271" s="27" customFormat="1" x14ac:dyDescent="0.2"/>
    <row r="272" s="27" customFormat="1" x14ac:dyDescent="0.2"/>
    <row r="273" s="27" customFormat="1" x14ac:dyDescent="0.2"/>
    <row r="274" s="27" customFormat="1" x14ac:dyDescent="0.2"/>
    <row r="275" s="27" customFormat="1" x14ac:dyDescent="0.2"/>
    <row r="276" s="27" customFormat="1" x14ac:dyDescent="0.2"/>
    <row r="277" s="27" customFormat="1" x14ac:dyDescent="0.2"/>
    <row r="278" s="27" customFormat="1" x14ac:dyDescent="0.2"/>
    <row r="279" s="27" customFormat="1" x14ac:dyDescent="0.2"/>
    <row r="280" s="27" customFormat="1" x14ac:dyDescent="0.2"/>
    <row r="281" s="27" customFormat="1" x14ac:dyDescent="0.2"/>
    <row r="282" s="27" customFormat="1" x14ac:dyDescent="0.2"/>
    <row r="283" s="27" customFormat="1" x14ac:dyDescent="0.2"/>
    <row r="284" s="27" customFormat="1" x14ac:dyDescent="0.2"/>
    <row r="285" s="27" customFormat="1" x14ac:dyDescent="0.2"/>
    <row r="286" s="27" customFormat="1" x14ac:dyDescent="0.2"/>
    <row r="287" s="27" customFormat="1" x14ac:dyDescent="0.2"/>
    <row r="288" s="27" customFormat="1" x14ac:dyDescent="0.2"/>
    <row r="289" spans="1:1" s="27" customFormat="1" x14ac:dyDescent="0.2"/>
    <row r="290" spans="1:1" s="27" customFormat="1" x14ac:dyDescent="0.2"/>
    <row r="291" spans="1:1" s="27" customFormat="1" x14ac:dyDescent="0.2"/>
    <row r="292" spans="1:1" s="27" customFormat="1" x14ac:dyDescent="0.2"/>
    <row r="293" spans="1:1" s="27" customFormat="1" x14ac:dyDescent="0.2"/>
    <row r="294" spans="1:1" s="27" customFormat="1" x14ac:dyDescent="0.2"/>
    <row r="295" spans="1:1" s="27" customFormat="1" x14ac:dyDescent="0.2"/>
    <row r="296" spans="1:1" s="27" customFormat="1" x14ac:dyDescent="0.2"/>
    <row r="297" spans="1:1" s="27" customFormat="1" x14ac:dyDescent="0.2"/>
    <row r="298" spans="1:1" s="27" customFormat="1" x14ac:dyDescent="0.2"/>
    <row r="299" spans="1:1" s="27" customFormat="1" x14ac:dyDescent="0.2"/>
    <row r="300" spans="1:1" s="27" customFormat="1" x14ac:dyDescent="0.2"/>
    <row r="301" spans="1:1" s="27" customFormat="1" x14ac:dyDescent="0.2"/>
    <row r="302" spans="1:1" s="27" customFormat="1" x14ac:dyDescent="0.2"/>
    <row r="303" spans="1:1" x14ac:dyDescent="0.2">
      <c r="A303" s="27"/>
    </row>
    <row r="304" spans="1:1" x14ac:dyDescent="0.2">
      <c r="A304" s="27"/>
    </row>
    <row r="305" spans="1:1" x14ac:dyDescent="0.2">
      <c r="A305" s="27"/>
    </row>
    <row r="306" spans="1:1" x14ac:dyDescent="0.2">
      <c r="A306" s="27"/>
    </row>
    <row r="307" spans="1:1" x14ac:dyDescent="0.2">
      <c r="A307" s="27"/>
    </row>
    <row r="308" spans="1:1" x14ac:dyDescent="0.2">
      <c r="A308" s="27"/>
    </row>
    <row r="309" spans="1:1" x14ac:dyDescent="0.2">
      <c r="A309" s="27"/>
    </row>
    <row r="310" spans="1:1" x14ac:dyDescent="0.2">
      <c r="A310" s="27"/>
    </row>
  </sheetData>
  <sheetProtection algorithmName="SHA-512" hashValue="wQNjRbjpZh3JMHt7PpZDEXrBvoYOaJ0NJfR6lixREyxE+SMc6WMDbomdYufFsm9VcoKV5PHeISP0zcZU6L+cSA==" saltValue="Qsdrwty/bS4ZaZzZw44Rtg==" spinCount="100000" sheet="1" formatColumns="0" autoFilter="0"/>
  <dataConsolidate/>
  <mergeCells count="22">
    <mergeCell ref="B10:D10"/>
    <mergeCell ref="E10:F10"/>
    <mergeCell ref="G10:J10"/>
    <mergeCell ref="G15:J15"/>
    <mergeCell ref="G16:J16"/>
    <mergeCell ref="B16:F16"/>
    <mergeCell ref="B15:F15"/>
    <mergeCell ref="G14:J14"/>
    <mergeCell ref="B14:D14"/>
    <mergeCell ref="B12:D12"/>
    <mergeCell ref="B11:D11"/>
    <mergeCell ref="E11:F11"/>
    <mergeCell ref="E12:F12"/>
    <mergeCell ref="G11:J11"/>
    <mergeCell ref="G12:J12"/>
    <mergeCell ref="E9:F9"/>
    <mergeCell ref="G9:J9"/>
    <mergeCell ref="A1:D1"/>
    <mergeCell ref="A3:B3"/>
    <mergeCell ref="C3:E3"/>
    <mergeCell ref="A4:B4"/>
    <mergeCell ref="C4:G4"/>
  </mergeCells>
  <dataValidations count="4">
    <dataValidation operator="equal" allowBlank="1" showErrorMessage="1" sqref="G3" xr:uid="{00000000-0002-0000-0200-000000000000}"/>
    <dataValidation type="whole" operator="greaterThan" allowBlank="1" showInputMessage="1" showErrorMessage="1" prompt="Heu d'informar el nombre de persones que atendreu o participants al llarg dels dos anys (mínim els que us corresponen per nombre d'habitants de la comunalitat)" sqref="G10:J10" xr:uid="{00000000-0002-0000-0200-000001000000}">
      <formula1>1399</formula1>
    </dataValidation>
    <dataValidation type="whole" operator="greaterThanOrEqual" allowBlank="1" showInputMessage="1" showErrorMessage="1" error="El nombre de projectes és inferior al mínim que determina l'Ordre de bases." prompt="Informeu el nombre de projectes que acompanyareu al llarg del projecte (6 mínim)" sqref="G11:J11" xr:uid="{00000000-0002-0000-0200-000002000000}">
      <formula1>6</formula1>
    </dataValidation>
    <dataValidation type="whole" operator="greaterThanOrEqual" allowBlank="1" showInputMessage="1" showErrorMessage="1" prompt="Informeu el nombre total de persones participants que us comprometeu a inserir al llarg de dos anys (mínim els que us corresponen per nombre d'habitants de la comunalitat)." sqref="G12:J12" xr:uid="{00000000-0002-0000-0200-000003000000}">
      <formula1>22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ull5"/>
  <dimension ref="A1:AH600"/>
  <sheetViews>
    <sheetView workbookViewId="0">
      <selection activeCell="AH1" sqref="AH1:AH88"/>
    </sheetView>
  </sheetViews>
  <sheetFormatPr defaultRowHeight="15" x14ac:dyDescent="0.25"/>
  <cols>
    <col min="8" max="8" width="19.42578125" customWidth="1"/>
    <col min="9" max="9" width="49" customWidth="1"/>
    <col min="10" max="10" width="19.5703125" customWidth="1"/>
  </cols>
  <sheetData>
    <row r="1" spans="1:34" x14ac:dyDescent="0.25">
      <c r="A1" s="1" t="s">
        <v>30</v>
      </c>
      <c r="C1" s="1" t="s">
        <v>31</v>
      </c>
      <c r="E1" s="1" t="s">
        <v>32</v>
      </c>
      <c r="G1" s="1" t="s">
        <v>33</v>
      </c>
      <c r="H1" s="1" t="s">
        <v>34</v>
      </c>
      <c r="I1" s="1" t="s">
        <v>35</v>
      </c>
      <c r="J1" s="1" t="s">
        <v>36</v>
      </c>
      <c r="P1" s="24" t="s">
        <v>723</v>
      </c>
      <c r="Z1" s="24" t="s">
        <v>734</v>
      </c>
      <c r="AE1" t="s">
        <v>739</v>
      </c>
      <c r="AF1" t="s">
        <v>739</v>
      </c>
      <c r="AH1" t="s">
        <v>745</v>
      </c>
    </row>
    <row r="2" spans="1:34" x14ac:dyDescent="0.25">
      <c r="A2" t="s">
        <v>37</v>
      </c>
      <c r="C2" t="s">
        <v>38</v>
      </c>
      <c r="E2" t="s">
        <v>39</v>
      </c>
      <c r="G2" t="s">
        <v>24</v>
      </c>
      <c r="I2" t="s">
        <v>40</v>
      </c>
      <c r="J2" t="s">
        <v>40</v>
      </c>
      <c r="P2" s="24" t="s">
        <v>719</v>
      </c>
      <c r="Z2" s="24" t="s">
        <v>735</v>
      </c>
      <c r="AE2" t="s">
        <v>740</v>
      </c>
      <c r="AF2" t="s">
        <v>740</v>
      </c>
      <c r="AH2" t="s">
        <v>746</v>
      </c>
    </row>
    <row r="3" spans="1:34" x14ac:dyDescent="0.25">
      <c r="A3" t="s">
        <v>41</v>
      </c>
      <c r="C3" t="s">
        <v>42</v>
      </c>
      <c r="E3" t="s">
        <v>43</v>
      </c>
      <c r="G3" t="s">
        <v>44</v>
      </c>
      <c r="I3" t="s">
        <v>45</v>
      </c>
      <c r="J3" t="s">
        <v>46</v>
      </c>
      <c r="P3" s="24" t="s">
        <v>720</v>
      </c>
      <c r="AE3" t="s">
        <v>738</v>
      </c>
      <c r="AF3" t="s">
        <v>738</v>
      </c>
      <c r="AH3" t="s">
        <v>747</v>
      </c>
    </row>
    <row r="4" spans="1:34" x14ac:dyDescent="0.25">
      <c r="A4" t="s">
        <v>47</v>
      </c>
      <c r="C4" t="s">
        <v>48</v>
      </c>
      <c r="E4" t="s">
        <v>49</v>
      </c>
      <c r="G4" t="s">
        <v>50</v>
      </c>
      <c r="I4" t="s">
        <v>51</v>
      </c>
      <c r="J4" t="s">
        <v>52</v>
      </c>
      <c r="P4" s="24" t="s">
        <v>721</v>
      </c>
      <c r="AE4" t="s">
        <v>741</v>
      </c>
      <c r="AF4" t="s">
        <v>741</v>
      </c>
      <c r="AH4" t="s">
        <v>748</v>
      </c>
    </row>
    <row r="5" spans="1:34" x14ac:dyDescent="0.25">
      <c r="A5" t="s">
        <v>53</v>
      </c>
      <c r="C5" t="s">
        <v>54</v>
      </c>
      <c r="E5" t="s">
        <v>55</v>
      </c>
      <c r="I5" t="s">
        <v>56</v>
      </c>
      <c r="J5" t="s">
        <v>57</v>
      </c>
      <c r="P5" s="24" t="s">
        <v>724</v>
      </c>
      <c r="AE5" t="s">
        <v>742</v>
      </c>
      <c r="AH5" t="s">
        <v>749</v>
      </c>
    </row>
    <row r="6" spans="1:34" x14ac:dyDescent="0.25">
      <c r="A6" t="s">
        <v>58</v>
      </c>
      <c r="C6" t="s">
        <v>59</v>
      </c>
      <c r="E6" t="s">
        <v>60</v>
      </c>
      <c r="I6" t="s">
        <v>61</v>
      </c>
      <c r="P6" s="24" t="s">
        <v>717</v>
      </c>
      <c r="AE6" t="s">
        <v>743</v>
      </c>
      <c r="AH6" t="s">
        <v>750</v>
      </c>
    </row>
    <row r="7" spans="1:34" x14ac:dyDescent="0.25">
      <c r="A7" t="s">
        <v>62</v>
      </c>
      <c r="C7" t="s">
        <v>63</v>
      </c>
      <c r="E7" t="s">
        <v>64</v>
      </c>
      <c r="P7" s="24" t="s">
        <v>718</v>
      </c>
      <c r="AH7" t="s">
        <v>751</v>
      </c>
    </row>
    <row r="8" spans="1:34" x14ac:dyDescent="0.25">
      <c r="A8" t="s">
        <v>65</v>
      </c>
      <c r="C8" t="s">
        <v>66</v>
      </c>
      <c r="E8" t="s">
        <v>67</v>
      </c>
      <c r="P8" s="24" t="s">
        <v>722</v>
      </c>
      <c r="AH8" t="s">
        <v>752</v>
      </c>
    </row>
    <row r="9" spans="1:34" x14ac:dyDescent="0.25">
      <c r="A9" t="s">
        <v>68</v>
      </c>
      <c r="C9" t="s">
        <v>69</v>
      </c>
      <c r="P9" s="24" t="s">
        <v>725</v>
      </c>
      <c r="AH9" t="s">
        <v>753</v>
      </c>
    </row>
    <row r="10" spans="1:34" x14ac:dyDescent="0.25">
      <c r="A10" t="s">
        <v>70</v>
      </c>
      <c r="C10" t="s">
        <v>71</v>
      </c>
      <c r="P10" s="24" t="s">
        <v>726</v>
      </c>
      <c r="AH10" t="s">
        <v>754</v>
      </c>
    </row>
    <row r="11" spans="1:34" x14ac:dyDescent="0.25">
      <c r="A11" t="s">
        <v>72</v>
      </c>
      <c r="C11" t="s">
        <v>73</v>
      </c>
      <c r="P11" s="24" t="s">
        <v>727</v>
      </c>
      <c r="AH11" t="s">
        <v>755</v>
      </c>
    </row>
    <row r="12" spans="1:34" x14ac:dyDescent="0.25">
      <c r="A12" t="s">
        <v>74</v>
      </c>
      <c r="C12" t="s">
        <v>75</v>
      </c>
      <c r="P12" s="24" t="s">
        <v>728</v>
      </c>
      <c r="AH12" t="s">
        <v>756</v>
      </c>
    </row>
    <row r="13" spans="1:34" x14ac:dyDescent="0.25">
      <c r="A13" t="s">
        <v>76</v>
      </c>
      <c r="C13" t="s">
        <v>77</v>
      </c>
      <c r="P13" s="24" t="s">
        <v>729</v>
      </c>
      <c r="AH13" t="s">
        <v>757</v>
      </c>
    </row>
    <row r="14" spans="1:34" x14ac:dyDescent="0.25">
      <c r="A14" t="s">
        <v>78</v>
      </c>
      <c r="C14" t="s">
        <v>79</v>
      </c>
      <c r="AH14" t="s">
        <v>758</v>
      </c>
    </row>
    <row r="15" spans="1:34" x14ac:dyDescent="0.25">
      <c r="A15" t="s">
        <v>80</v>
      </c>
      <c r="C15" t="s">
        <v>81</v>
      </c>
      <c r="AH15" t="s">
        <v>759</v>
      </c>
    </row>
    <row r="16" spans="1:34" x14ac:dyDescent="0.25">
      <c r="A16" t="s">
        <v>82</v>
      </c>
      <c r="C16" t="s">
        <v>83</v>
      </c>
      <c r="AH16" t="s">
        <v>760</v>
      </c>
    </row>
    <row r="17" spans="1:34" x14ac:dyDescent="0.25">
      <c r="A17" t="s">
        <v>84</v>
      </c>
      <c r="C17" t="s">
        <v>85</v>
      </c>
      <c r="AH17" t="s">
        <v>761</v>
      </c>
    </row>
    <row r="18" spans="1:34" x14ac:dyDescent="0.25">
      <c r="A18" t="s">
        <v>86</v>
      </c>
      <c r="C18" t="s">
        <v>87</v>
      </c>
      <c r="AH18" t="s">
        <v>762</v>
      </c>
    </row>
    <row r="19" spans="1:34" x14ac:dyDescent="0.25">
      <c r="A19" t="s">
        <v>88</v>
      </c>
      <c r="C19" t="s">
        <v>89</v>
      </c>
      <c r="AH19" t="s">
        <v>763</v>
      </c>
    </row>
    <row r="20" spans="1:34" x14ac:dyDescent="0.25">
      <c r="A20" t="s">
        <v>90</v>
      </c>
      <c r="C20" t="s">
        <v>91</v>
      </c>
      <c r="AH20" t="s">
        <v>764</v>
      </c>
    </row>
    <row r="21" spans="1:34" x14ac:dyDescent="0.25">
      <c r="A21" t="s">
        <v>92</v>
      </c>
      <c r="C21" t="s">
        <v>93</v>
      </c>
      <c r="AH21" t="s">
        <v>765</v>
      </c>
    </row>
    <row r="22" spans="1:34" x14ac:dyDescent="0.25">
      <c r="A22" t="s">
        <v>94</v>
      </c>
      <c r="C22" t="s">
        <v>95</v>
      </c>
      <c r="AH22" t="s">
        <v>766</v>
      </c>
    </row>
    <row r="23" spans="1:34" x14ac:dyDescent="0.25">
      <c r="A23" t="s">
        <v>96</v>
      </c>
      <c r="C23" t="s">
        <v>97</v>
      </c>
      <c r="AH23" t="s">
        <v>767</v>
      </c>
    </row>
    <row r="24" spans="1:34" x14ac:dyDescent="0.25">
      <c r="A24" t="s">
        <v>98</v>
      </c>
      <c r="C24" t="s">
        <v>99</v>
      </c>
      <c r="AH24" t="s">
        <v>768</v>
      </c>
    </row>
    <row r="25" spans="1:34" x14ac:dyDescent="0.25">
      <c r="A25" t="s">
        <v>100</v>
      </c>
      <c r="C25" t="s">
        <v>101</v>
      </c>
      <c r="AH25" t="s">
        <v>769</v>
      </c>
    </row>
    <row r="26" spans="1:34" x14ac:dyDescent="0.25">
      <c r="A26" t="s">
        <v>102</v>
      </c>
      <c r="C26" t="s">
        <v>103</v>
      </c>
      <c r="AH26" t="s">
        <v>770</v>
      </c>
    </row>
    <row r="27" spans="1:34" x14ac:dyDescent="0.25">
      <c r="A27" t="s">
        <v>104</v>
      </c>
      <c r="C27" t="s">
        <v>105</v>
      </c>
      <c r="AH27" t="s">
        <v>771</v>
      </c>
    </row>
    <row r="28" spans="1:34" x14ac:dyDescent="0.25">
      <c r="A28" t="s">
        <v>106</v>
      </c>
      <c r="C28" t="s">
        <v>107</v>
      </c>
      <c r="AH28" t="s">
        <v>772</v>
      </c>
    </row>
    <row r="29" spans="1:34" x14ac:dyDescent="0.25">
      <c r="A29" t="s">
        <v>108</v>
      </c>
      <c r="C29" t="s">
        <v>109</v>
      </c>
      <c r="AH29" t="s">
        <v>773</v>
      </c>
    </row>
    <row r="30" spans="1:34" x14ac:dyDescent="0.25">
      <c r="A30" t="s">
        <v>110</v>
      </c>
      <c r="C30" t="s">
        <v>111</v>
      </c>
      <c r="AH30" t="s">
        <v>774</v>
      </c>
    </row>
    <row r="31" spans="1:34" x14ac:dyDescent="0.25">
      <c r="A31" t="s">
        <v>112</v>
      </c>
      <c r="C31" t="s">
        <v>113</v>
      </c>
      <c r="AH31" t="s">
        <v>775</v>
      </c>
    </row>
    <row r="32" spans="1:34" x14ac:dyDescent="0.25">
      <c r="A32" t="s">
        <v>114</v>
      </c>
      <c r="C32" t="s">
        <v>115</v>
      </c>
      <c r="AH32" t="s">
        <v>776</v>
      </c>
    </row>
    <row r="33" spans="1:34" x14ac:dyDescent="0.25">
      <c r="A33" t="s">
        <v>116</v>
      </c>
      <c r="C33" t="s">
        <v>117</v>
      </c>
      <c r="AH33" t="s">
        <v>777</v>
      </c>
    </row>
    <row r="34" spans="1:34" x14ac:dyDescent="0.25">
      <c r="A34" t="s">
        <v>118</v>
      </c>
      <c r="C34" t="s">
        <v>119</v>
      </c>
      <c r="AH34" t="s">
        <v>778</v>
      </c>
    </row>
    <row r="35" spans="1:34" x14ac:dyDescent="0.25">
      <c r="A35" t="s">
        <v>120</v>
      </c>
      <c r="C35" t="s">
        <v>121</v>
      </c>
      <c r="AH35" t="s">
        <v>779</v>
      </c>
    </row>
    <row r="36" spans="1:34" x14ac:dyDescent="0.25">
      <c r="A36" t="s">
        <v>122</v>
      </c>
      <c r="C36" t="s">
        <v>123</v>
      </c>
      <c r="AH36" t="s">
        <v>780</v>
      </c>
    </row>
    <row r="37" spans="1:34" x14ac:dyDescent="0.25">
      <c r="A37" t="s">
        <v>124</v>
      </c>
      <c r="C37" t="s">
        <v>125</v>
      </c>
      <c r="AH37" t="s">
        <v>781</v>
      </c>
    </row>
    <row r="38" spans="1:34" x14ac:dyDescent="0.25">
      <c r="A38" t="s">
        <v>126</v>
      </c>
      <c r="C38" t="s">
        <v>127</v>
      </c>
      <c r="AH38" t="s">
        <v>782</v>
      </c>
    </row>
    <row r="39" spans="1:34" x14ac:dyDescent="0.25">
      <c r="A39" t="s">
        <v>128</v>
      </c>
      <c r="C39" t="s">
        <v>129</v>
      </c>
      <c r="AH39" t="s">
        <v>783</v>
      </c>
    </row>
    <row r="40" spans="1:34" x14ac:dyDescent="0.25">
      <c r="A40" t="s">
        <v>130</v>
      </c>
      <c r="C40" t="s">
        <v>131</v>
      </c>
      <c r="AH40" t="s">
        <v>784</v>
      </c>
    </row>
    <row r="41" spans="1:34" x14ac:dyDescent="0.25">
      <c r="A41" t="s">
        <v>132</v>
      </c>
      <c r="C41" t="s">
        <v>133</v>
      </c>
      <c r="AH41" t="s">
        <v>785</v>
      </c>
    </row>
    <row r="42" spans="1:34" x14ac:dyDescent="0.25">
      <c r="A42" t="s">
        <v>134</v>
      </c>
      <c r="C42" t="s">
        <v>135</v>
      </c>
      <c r="AH42" t="s">
        <v>786</v>
      </c>
    </row>
    <row r="43" spans="1:34" x14ac:dyDescent="0.25">
      <c r="A43" t="s">
        <v>136</v>
      </c>
      <c r="C43" t="s">
        <v>137</v>
      </c>
      <c r="AH43" t="s">
        <v>787</v>
      </c>
    </row>
    <row r="44" spans="1:34" x14ac:dyDescent="0.25">
      <c r="A44" t="s">
        <v>138</v>
      </c>
      <c r="AH44" t="s">
        <v>788</v>
      </c>
    </row>
    <row r="45" spans="1:34" x14ac:dyDescent="0.25">
      <c r="A45" t="s">
        <v>139</v>
      </c>
      <c r="AH45" t="s">
        <v>789</v>
      </c>
    </row>
    <row r="46" spans="1:34" x14ac:dyDescent="0.25">
      <c r="A46" t="s">
        <v>140</v>
      </c>
      <c r="AH46" t="s">
        <v>790</v>
      </c>
    </row>
    <row r="47" spans="1:34" x14ac:dyDescent="0.25">
      <c r="A47" t="s">
        <v>141</v>
      </c>
      <c r="AH47" t="s">
        <v>791</v>
      </c>
    </row>
    <row r="48" spans="1:34" x14ac:dyDescent="0.25">
      <c r="A48" t="s">
        <v>142</v>
      </c>
      <c r="AH48" t="s">
        <v>792</v>
      </c>
    </row>
    <row r="49" spans="1:34" x14ac:dyDescent="0.25">
      <c r="A49" t="s">
        <v>143</v>
      </c>
      <c r="AH49" t="s">
        <v>793</v>
      </c>
    </row>
    <row r="50" spans="1:34" x14ac:dyDescent="0.25">
      <c r="A50" t="s">
        <v>144</v>
      </c>
      <c r="AH50" t="s">
        <v>794</v>
      </c>
    </row>
    <row r="51" spans="1:34" x14ac:dyDescent="0.25">
      <c r="A51" t="s">
        <v>145</v>
      </c>
      <c r="AH51" t="s">
        <v>795</v>
      </c>
    </row>
    <row r="52" spans="1:34" x14ac:dyDescent="0.25">
      <c r="A52" t="s">
        <v>146</v>
      </c>
      <c r="AH52" t="s">
        <v>796</v>
      </c>
    </row>
    <row r="53" spans="1:34" x14ac:dyDescent="0.25">
      <c r="A53" t="s">
        <v>147</v>
      </c>
      <c r="AH53" t="s">
        <v>797</v>
      </c>
    </row>
    <row r="54" spans="1:34" x14ac:dyDescent="0.25">
      <c r="A54" t="s">
        <v>148</v>
      </c>
      <c r="AH54" t="s">
        <v>798</v>
      </c>
    </row>
    <row r="55" spans="1:34" x14ac:dyDescent="0.25">
      <c r="A55" t="s">
        <v>149</v>
      </c>
      <c r="AH55" t="s">
        <v>799</v>
      </c>
    </row>
    <row r="56" spans="1:34" x14ac:dyDescent="0.25">
      <c r="A56" t="s">
        <v>150</v>
      </c>
      <c r="AH56" t="s">
        <v>800</v>
      </c>
    </row>
    <row r="57" spans="1:34" x14ac:dyDescent="0.25">
      <c r="A57" t="s">
        <v>151</v>
      </c>
      <c r="AH57" t="s">
        <v>801</v>
      </c>
    </row>
    <row r="58" spans="1:34" x14ac:dyDescent="0.25">
      <c r="A58" t="s">
        <v>152</v>
      </c>
      <c r="AH58" t="s">
        <v>802</v>
      </c>
    </row>
    <row r="59" spans="1:34" x14ac:dyDescent="0.25">
      <c r="A59" t="s">
        <v>153</v>
      </c>
      <c r="AH59" t="s">
        <v>803</v>
      </c>
    </row>
    <row r="60" spans="1:34" x14ac:dyDescent="0.25">
      <c r="A60" t="s">
        <v>154</v>
      </c>
      <c r="AH60" t="s">
        <v>804</v>
      </c>
    </row>
    <row r="61" spans="1:34" x14ac:dyDescent="0.25">
      <c r="A61" t="s">
        <v>155</v>
      </c>
      <c r="AH61" t="s">
        <v>805</v>
      </c>
    </row>
    <row r="62" spans="1:34" x14ac:dyDescent="0.25">
      <c r="A62" t="s">
        <v>156</v>
      </c>
      <c r="AH62" t="s">
        <v>806</v>
      </c>
    </row>
    <row r="63" spans="1:34" x14ac:dyDescent="0.25">
      <c r="A63" t="s">
        <v>157</v>
      </c>
      <c r="AH63" t="s">
        <v>807</v>
      </c>
    </row>
    <row r="64" spans="1:34" x14ac:dyDescent="0.25">
      <c r="A64" t="s">
        <v>158</v>
      </c>
      <c r="AH64" t="s">
        <v>808</v>
      </c>
    </row>
    <row r="65" spans="1:34" x14ac:dyDescent="0.25">
      <c r="A65" t="s">
        <v>159</v>
      </c>
      <c r="AH65" t="s">
        <v>809</v>
      </c>
    </row>
    <row r="66" spans="1:34" x14ac:dyDescent="0.25">
      <c r="A66" t="s">
        <v>160</v>
      </c>
      <c r="AH66" t="s">
        <v>810</v>
      </c>
    </row>
    <row r="67" spans="1:34" x14ac:dyDescent="0.25">
      <c r="A67" t="s">
        <v>39</v>
      </c>
      <c r="AH67" t="s">
        <v>811</v>
      </c>
    </row>
    <row r="68" spans="1:34" x14ac:dyDescent="0.25">
      <c r="A68" t="s">
        <v>161</v>
      </c>
      <c r="AH68" t="s">
        <v>812</v>
      </c>
    </row>
    <row r="69" spans="1:34" x14ac:dyDescent="0.25">
      <c r="A69" t="s">
        <v>162</v>
      </c>
      <c r="AH69" t="s">
        <v>813</v>
      </c>
    </row>
    <row r="70" spans="1:34" x14ac:dyDescent="0.25">
      <c r="A70" t="s">
        <v>163</v>
      </c>
      <c r="AH70" t="s">
        <v>814</v>
      </c>
    </row>
    <row r="71" spans="1:34" x14ac:dyDescent="0.25">
      <c r="A71" t="s">
        <v>164</v>
      </c>
      <c r="AH71" t="s">
        <v>815</v>
      </c>
    </row>
    <row r="72" spans="1:34" x14ac:dyDescent="0.25">
      <c r="A72" t="s">
        <v>165</v>
      </c>
      <c r="AH72" t="s">
        <v>816</v>
      </c>
    </row>
    <row r="73" spans="1:34" x14ac:dyDescent="0.25">
      <c r="A73" t="s">
        <v>166</v>
      </c>
      <c r="AH73" t="s">
        <v>817</v>
      </c>
    </row>
    <row r="74" spans="1:34" x14ac:dyDescent="0.25">
      <c r="A74" t="s">
        <v>167</v>
      </c>
      <c r="AH74" t="s">
        <v>818</v>
      </c>
    </row>
    <row r="75" spans="1:34" x14ac:dyDescent="0.25">
      <c r="A75" t="s">
        <v>168</v>
      </c>
      <c r="AH75" t="s">
        <v>819</v>
      </c>
    </row>
    <row r="76" spans="1:34" x14ac:dyDescent="0.25">
      <c r="A76" t="s">
        <v>169</v>
      </c>
      <c r="AH76" t="s">
        <v>820</v>
      </c>
    </row>
    <row r="77" spans="1:34" x14ac:dyDescent="0.25">
      <c r="A77" t="s">
        <v>170</v>
      </c>
      <c r="AH77" t="s">
        <v>821</v>
      </c>
    </row>
    <row r="78" spans="1:34" x14ac:dyDescent="0.25">
      <c r="A78" t="s">
        <v>171</v>
      </c>
      <c r="AH78" t="s">
        <v>822</v>
      </c>
    </row>
    <row r="79" spans="1:34" x14ac:dyDescent="0.25">
      <c r="A79" t="s">
        <v>172</v>
      </c>
      <c r="AH79" t="s">
        <v>823</v>
      </c>
    </row>
    <row r="80" spans="1:34" x14ac:dyDescent="0.25">
      <c r="A80" t="s">
        <v>173</v>
      </c>
      <c r="AH80" t="s">
        <v>824</v>
      </c>
    </row>
    <row r="81" spans="1:34" x14ac:dyDescent="0.25">
      <c r="A81" t="s">
        <v>174</v>
      </c>
      <c r="AH81" t="s">
        <v>825</v>
      </c>
    </row>
    <row r="82" spans="1:34" x14ac:dyDescent="0.25">
      <c r="A82" t="s">
        <v>175</v>
      </c>
      <c r="AH82" t="s">
        <v>826</v>
      </c>
    </row>
    <row r="83" spans="1:34" x14ac:dyDescent="0.25">
      <c r="A83" t="s">
        <v>176</v>
      </c>
      <c r="AH83" t="s">
        <v>827</v>
      </c>
    </row>
    <row r="84" spans="1:34" x14ac:dyDescent="0.25">
      <c r="A84" t="s">
        <v>177</v>
      </c>
      <c r="AH84" t="s">
        <v>828</v>
      </c>
    </row>
    <row r="85" spans="1:34" x14ac:dyDescent="0.25">
      <c r="A85" t="s">
        <v>178</v>
      </c>
      <c r="AH85" t="s">
        <v>829</v>
      </c>
    </row>
    <row r="86" spans="1:34" x14ac:dyDescent="0.25">
      <c r="A86" t="s">
        <v>179</v>
      </c>
      <c r="AH86" t="s">
        <v>830</v>
      </c>
    </row>
    <row r="87" spans="1:34" x14ac:dyDescent="0.25">
      <c r="A87" t="s">
        <v>180</v>
      </c>
      <c r="AH87" t="s">
        <v>831</v>
      </c>
    </row>
    <row r="88" spans="1:34" x14ac:dyDescent="0.25">
      <c r="A88" t="s">
        <v>181</v>
      </c>
      <c r="AH88" t="s">
        <v>832</v>
      </c>
    </row>
    <row r="89" spans="1:34" x14ac:dyDescent="0.25">
      <c r="A89" t="s">
        <v>182</v>
      </c>
    </row>
    <row r="90" spans="1:34" x14ac:dyDescent="0.25">
      <c r="A90" t="s">
        <v>183</v>
      </c>
    </row>
    <row r="91" spans="1:34" x14ac:dyDescent="0.25">
      <c r="A91" t="s">
        <v>184</v>
      </c>
    </row>
    <row r="92" spans="1:34" x14ac:dyDescent="0.25">
      <c r="A92" t="s">
        <v>185</v>
      </c>
    </row>
    <row r="93" spans="1:34" x14ac:dyDescent="0.25">
      <c r="A93" t="s">
        <v>186</v>
      </c>
    </row>
    <row r="94" spans="1:34" x14ac:dyDescent="0.25">
      <c r="A94" t="s">
        <v>187</v>
      </c>
    </row>
    <row r="95" spans="1:34" x14ac:dyDescent="0.25">
      <c r="A95" t="s">
        <v>188</v>
      </c>
    </row>
    <row r="96" spans="1:34" x14ac:dyDescent="0.25">
      <c r="A96" t="s">
        <v>189</v>
      </c>
    </row>
    <row r="97" spans="1:1" x14ac:dyDescent="0.25">
      <c r="A97" t="s">
        <v>190</v>
      </c>
    </row>
    <row r="98" spans="1:1" x14ac:dyDescent="0.25">
      <c r="A98" t="s">
        <v>191</v>
      </c>
    </row>
    <row r="99" spans="1:1" x14ac:dyDescent="0.25">
      <c r="A99" t="s">
        <v>192</v>
      </c>
    </row>
    <row r="100" spans="1:1" x14ac:dyDescent="0.25">
      <c r="A100" t="s">
        <v>193</v>
      </c>
    </row>
    <row r="101" spans="1:1" x14ac:dyDescent="0.25">
      <c r="A101" t="s">
        <v>194</v>
      </c>
    </row>
    <row r="102" spans="1:1" x14ac:dyDescent="0.25">
      <c r="A102" t="s">
        <v>195</v>
      </c>
    </row>
    <row r="103" spans="1:1" x14ac:dyDescent="0.25">
      <c r="A103" t="s">
        <v>196</v>
      </c>
    </row>
    <row r="104" spans="1:1" x14ac:dyDescent="0.25">
      <c r="A104" t="s">
        <v>197</v>
      </c>
    </row>
    <row r="105" spans="1:1" x14ac:dyDescent="0.25">
      <c r="A105" t="s">
        <v>198</v>
      </c>
    </row>
    <row r="106" spans="1:1" x14ac:dyDescent="0.25">
      <c r="A106" t="s">
        <v>199</v>
      </c>
    </row>
    <row r="107" spans="1:1" x14ac:dyDescent="0.25">
      <c r="A107" t="s">
        <v>200</v>
      </c>
    </row>
    <row r="108" spans="1:1" x14ac:dyDescent="0.25">
      <c r="A108" t="s">
        <v>201</v>
      </c>
    </row>
    <row r="109" spans="1:1" x14ac:dyDescent="0.25">
      <c r="A109" t="s">
        <v>202</v>
      </c>
    </row>
    <row r="110" spans="1:1" x14ac:dyDescent="0.25">
      <c r="A110" t="s">
        <v>203</v>
      </c>
    </row>
    <row r="111" spans="1:1" x14ac:dyDescent="0.25">
      <c r="A111" t="s">
        <v>204</v>
      </c>
    </row>
    <row r="112" spans="1:1" x14ac:dyDescent="0.25">
      <c r="A112" t="s">
        <v>205</v>
      </c>
    </row>
    <row r="113" spans="1:1" x14ac:dyDescent="0.25">
      <c r="A113" t="s">
        <v>206</v>
      </c>
    </row>
    <row r="114" spans="1:1" x14ac:dyDescent="0.25">
      <c r="A114" t="s">
        <v>207</v>
      </c>
    </row>
    <row r="115" spans="1:1" x14ac:dyDescent="0.25">
      <c r="A115" t="s">
        <v>208</v>
      </c>
    </row>
    <row r="116" spans="1:1" x14ac:dyDescent="0.25">
      <c r="A116" t="s">
        <v>209</v>
      </c>
    </row>
    <row r="117" spans="1:1" x14ac:dyDescent="0.25">
      <c r="A117" t="s">
        <v>210</v>
      </c>
    </row>
    <row r="118" spans="1:1" x14ac:dyDescent="0.25">
      <c r="A118" t="s">
        <v>211</v>
      </c>
    </row>
    <row r="119" spans="1:1" x14ac:dyDescent="0.25">
      <c r="A119" t="s">
        <v>212</v>
      </c>
    </row>
    <row r="120" spans="1:1" x14ac:dyDescent="0.25">
      <c r="A120" t="s">
        <v>213</v>
      </c>
    </row>
    <row r="121" spans="1:1" x14ac:dyDescent="0.25">
      <c r="A121" t="s">
        <v>214</v>
      </c>
    </row>
    <row r="122" spans="1:1" x14ac:dyDescent="0.25">
      <c r="A122" t="s">
        <v>215</v>
      </c>
    </row>
    <row r="123" spans="1:1" x14ac:dyDescent="0.25">
      <c r="A123" t="s">
        <v>216</v>
      </c>
    </row>
    <row r="124" spans="1:1" x14ac:dyDescent="0.25">
      <c r="A124" t="s">
        <v>217</v>
      </c>
    </row>
    <row r="125" spans="1:1" x14ac:dyDescent="0.25">
      <c r="A125" t="s">
        <v>218</v>
      </c>
    </row>
    <row r="126" spans="1:1" x14ac:dyDescent="0.25">
      <c r="A126" t="s">
        <v>219</v>
      </c>
    </row>
    <row r="127" spans="1:1" x14ac:dyDescent="0.25">
      <c r="A127" t="s">
        <v>220</v>
      </c>
    </row>
    <row r="128" spans="1:1" x14ac:dyDescent="0.25">
      <c r="A128" t="s">
        <v>221</v>
      </c>
    </row>
    <row r="129" spans="1:1" x14ac:dyDescent="0.25">
      <c r="A129" t="s">
        <v>222</v>
      </c>
    </row>
    <row r="130" spans="1:1" x14ac:dyDescent="0.25">
      <c r="A130" t="s">
        <v>223</v>
      </c>
    </row>
    <row r="131" spans="1:1" x14ac:dyDescent="0.25">
      <c r="A131" t="s">
        <v>224</v>
      </c>
    </row>
    <row r="132" spans="1:1" x14ac:dyDescent="0.25">
      <c r="A132" t="s">
        <v>225</v>
      </c>
    </row>
    <row r="133" spans="1:1" x14ac:dyDescent="0.25">
      <c r="A133" t="s">
        <v>226</v>
      </c>
    </row>
    <row r="134" spans="1:1" x14ac:dyDescent="0.25">
      <c r="A134" t="s">
        <v>227</v>
      </c>
    </row>
    <row r="135" spans="1:1" x14ac:dyDescent="0.25">
      <c r="A135" t="s">
        <v>228</v>
      </c>
    </row>
    <row r="136" spans="1:1" x14ac:dyDescent="0.25">
      <c r="A136" t="s">
        <v>229</v>
      </c>
    </row>
    <row r="137" spans="1:1" x14ac:dyDescent="0.25">
      <c r="A137" t="s">
        <v>230</v>
      </c>
    </row>
    <row r="138" spans="1:1" x14ac:dyDescent="0.25">
      <c r="A138" t="s">
        <v>231</v>
      </c>
    </row>
    <row r="139" spans="1:1" x14ac:dyDescent="0.25">
      <c r="A139" t="s">
        <v>232</v>
      </c>
    </row>
    <row r="140" spans="1:1" x14ac:dyDescent="0.25">
      <c r="A140" t="s">
        <v>233</v>
      </c>
    </row>
    <row r="141" spans="1:1" x14ac:dyDescent="0.25">
      <c r="A141" t="s">
        <v>234</v>
      </c>
    </row>
    <row r="142" spans="1:1" x14ac:dyDescent="0.25">
      <c r="A142" t="s">
        <v>235</v>
      </c>
    </row>
    <row r="143" spans="1:1" x14ac:dyDescent="0.25">
      <c r="A143" t="s">
        <v>236</v>
      </c>
    </row>
    <row r="144" spans="1:1" x14ac:dyDescent="0.25">
      <c r="A144" t="s">
        <v>237</v>
      </c>
    </row>
    <row r="145" spans="1:1" x14ac:dyDescent="0.25">
      <c r="A145" t="s">
        <v>238</v>
      </c>
    </row>
    <row r="146" spans="1:1" x14ac:dyDescent="0.25">
      <c r="A146" t="s">
        <v>239</v>
      </c>
    </row>
    <row r="147" spans="1:1" x14ac:dyDescent="0.25">
      <c r="A147" t="s">
        <v>240</v>
      </c>
    </row>
    <row r="148" spans="1:1" x14ac:dyDescent="0.25">
      <c r="A148" t="s">
        <v>241</v>
      </c>
    </row>
    <row r="149" spans="1:1" x14ac:dyDescent="0.25">
      <c r="A149" t="s">
        <v>242</v>
      </c>
    </row>
    <row r="150" spans="1:1" x14ac:dyDescent="0.25">
      <c r="A150" t="s">
        <v>243</v>
      </c>
    </row>
    <row r="151" spans="1:1" x14ac:dyDescent="0.25">
      <c r="A151" t="s">
        <v>244</v>
      </c>
    </row>
    <row r="152" spans="1:1" x14ac:dyDescent="0.25">
      <c r="A152" t="s">
        <v>245</v>
      </c>
    </row>
    <row r="153" spans="1:1" x14ac:dyDescent="0.25">
      <c r="A153" t="s">
        <v>246</v>
      </c>
    </row>
    <row r="154" spans="1:1" x14ac:dyDescent="0.25">
      <c r="A154" t="s">
        <v>247</v>
      </c>
    </row>
    <row r="155" spans="1:1" x14ac:dyDescent="0.25">
      <c r="A155" t="s">
        <v>248</v>
      </c>
    </row>
    <row r="156" spans="1:1" x14ac:dyDescent="0.25">
      <c r="A156" t="s">
        <v>249</v>
      </c>
    </row>
    <row r="157" spans="1:1" x14ac:dyDescent="0.25">
      <c r="A157" t="s">
        <v>250</v>
      </c>
    </row>
    <row r="158" spans="1:1" x14ac:dyDescent="0.25">
      <c r="A158" t="s">
        <v>251</v>
      </c>
    </row>
    <row r="159" spans="1:1" x14ac:dyDescent="0.25">
      <c r="A159" t="s">
        <v>252</v>
      </c>
    </row>
    <row r="160" spans="1:1" x14ac:dyDescent="0.25">
      <c r="A160" t="s">
        <v>253</v>
      </c>
    </row>
    <row r="161" spans="1:1" x14ac:dyDescent="0.25">
      <c r="A161" t="s">
        <v>254</v>
      </c>
    </row>
    <row r="162" spans="1:1" x14ac:dyDescent="0.25">
      <c r="A162" t="s">
        <v>255</v>
      </c>
    </row>
    <row r="163" spans="1:1" x14ac:dyDescent="0.25">
      <c r="A163" t="s">
        <v>256</v>
      </c>
    </row>
    <row r="164" spans="1:1" x14ac:dyDescent="0.25">
      <c r="A164" t="s">
        <v>257</v>
      </c>
    </row>
    <row r="165" spans="1:1" x14ac:dyDescent="0.25">
      <c r="A165" t="s">
        <v>258</v>
      </c>
    </row>
    <row r="166" spans="1:1" x14ac:dyDescent="0.25">
      <c r="A166" t="s">
        <v>259</v>
      </c>
    </row>
    <row r="167" spans="1:1" x14ac:dyDescent="0.25">
      <c r="A167" t="s">
        <v>260</v>
      </c>
    </row>
    <row r="168" spans="1:1" x14ac:dyDescent="0.25">
      <c r="A168" t="s">
        <v>261</v>
      </c>
    </row>
    <row r="169" spans="1:1" x14ac:dyDescent="0.25">
      <c r="A169" t="s">
        <v>262</v>
      </c>
    </row>
    <row r="170" spans="1:1" x14ac:dyDescent="0.25">
      <c r="A170" t="s">
        <v>263</v>
      </c>
    </row>
    <row r="171" spans="1:1" x14ac:dyDescent="0.25">
      <c r="A171" t="s">
        <v>264</v>
      </c>
    </row>
    <row r="172" spans="1:1" x14ac:dyDescent="0.25">
      <c r="A172" t="s">
        <v>265</v>
      </c>
    </row>
    <row r="173" spans="1:1" x14ac:dyDescent="0.25">
      <c r="A173" t="s">
        <v>266</v>
      </c>
    </row>
    <row r="174" spans="1:1" x14ac:dyDescent="0.25">
      <c r="A174" t="s">
        <v>267</v>
      </c>
    </row>
    <row r="175" spans="1:1" x14ac:dyDescent="0.25">
      <c r="A175" t="s">
        <v>268</v>
      </c>
    </row>
    <row r="176" spans="1:1" x14ac:dyDescent="0.25">
      <c r="A176" t="s">
        <v>269</v>
      </c>
    </row>
    <row r="177" spans="1:1" x14ac:dyDescent="0.25">
      <c r="A177" t="s">
        <v>270</v>
      </c>
    </row>
    <row r="178" spans="1:1" x14ac:dyDescent="0.25">
      <c r="A178" t="s">
        <v>271</v>
      </c>
    </row>
    <row r="179" spans="1:1" x14ac:dyDescent="0.25">
      <c r="A179" t="s">
        <v>272</v>
      </c>
    </row>
    <row r="180" spans="1:1" x14ac:dyDescent="0.25">
      <c r="A180" t="s">
        <v>273</v>
      </c>
    </row>
    <row r="181" spans="1:1" x14ac:dyDescent="0.25">
      <c r="A181" t="s">
        <v>274</v>
      </c>
    </row>
    <row r="182" spans="1:1" x14ac:dyDescent="0.25">
      <c r="A182" t="s">
        <v>275</v>
      </c>
    </row>
    <row r="183" spans="1:1" x14ac:dyDescent="0.25">
      <c r="A183" t="s">
        <v>276</v>
      </c>
    </row>
    <row r="184" spans="1:1" x14ac:dyDescent="0.25">
      <c r="A184" t="s">
        <v>277</v>
      </c>
    </row>
    <row r="185" spans="1:1" x14ac:dyDescent="0.25">
      <c r="A185" t="s">
        <v>278</v>
      </c>
    </row>
    <row r="186" spans="1:1" x14ac:dyDescent="0.25">
      <c r="A186" t="s">
        <v>279</v>
      </c>
    </row>
    <row r="187" spans="1:1" x14ac:dyDescent="0.25">
      <c r="A187" t="s">
        <v>280</v>
      </c>
    </row>
    <row r="188" spans="1:1" x14ac:dyDescent="0.25">
      <c r="A188" t="s">
        <v>281</v>
      </c>
    </row>
    <row r="189" spans="1:1" x14ac:dyDescent="0.25">
      <c r="A189" t="s">
        <v>282</v>
      </c>
    </row>
    <row r="190" spans="1:1" x14ac:dyDescent="0.25">
      <c r="A190" t="s">
        <v>283</v>
      </c>
    </row>
    <row r="191" spans="1:1" x14ac:dyDescent="0.25">
      <c r="A191" t="s">
        <v>284</v>
      </c>
    </row>
    <row r="192" spans="1:1" x14ac:dyDescent="0.25">
      <c r="A192" t="s">
        <v>285</v>
      </c>
    </row>
    <row r="193" spans="1:1" x14ac:dyDescent="0.25">
      <c r="A193" t="s">
        <v>286</v>
      </c>
    </row>
    <row r="194" spans="1:1" x14ac:dyDescent="0.25">
      <c r="A194" t="s">
        <v>287</v>
      </c>
    </row>
    <row r="195" spans="1:1" x14ac:dyDescent="0.25">
      <c r="A195" t="s">
        <v>288</v>
      </c>
    </row>
    <row r="196" spans="1:1" x14ac:dyDescent="0.25">
      <c r="A196" t="s">
        <v>289</v>
      </c>
    </row>
    <row r="197" spans="1:1" x14ac:dyDescent="0.25">
      <c r="A197" t="s">
        <v>290</v>
      </c>
    </row>
    <row r="198" spans="1:1" x14ac:dyDescent="0.25">
      <c r="A198" t="s">
        <v>291</v>
      </c>
    </row>
    <row r="199" spans="1:1" x14ac:dyDescent="0.25">
      <c r="A199" t="s">
        <v>292</v>
      </c>
    </row>
    <row r="200" spans="1:1" x14ac:dyDescent="0.25">
      <c r="A200" t="s">
        <v>293</v>
      </c>
    </row>
    <row r="201" spans="1:1" x14ac:dyDescent="0.25">
      <c r="A201" t="s">
        <v>294</v>
      </c>
    </row>
    <row r="202" spans="1:1" x14ac:dyDescent="0.25">
      <c r="A202" t="s">
        <v>295</v>
      </c>
    </row>
    <row r="203" spans="1:1" x14ac:dyDescent="0.25">
      <c r="A203" t="s">
        <v>296</v>
      </c>
    </row>
    <row r="204" spans="1:1" x14ac:dyDescent="0.25">
      <c r="A204" t="s">
        <v>297</v>
      </c>
    </row>
    <row r="205" spans="1:1" x14ac:dyDescent="0.25">
      <c r="A205" t="s">
        <v>298</v>
      </c>
    </row>
    <row r="206" spans="1:1" x14ac:dyDescent="0.25">
      <c r="A206" t="s">
        <v>299</v>
      </c>
    </row>
    <row r="207" spans="1:1" x14ac:dyDescent="0.25">
      <c r="A207" t="s">
        <v>55</v>
      </c>
    </row>
    <row r="208" spans="1:1" x14ac:dyDescent="0.25">
      <c r="A208" t="s">
        <v>300</v>
      </c>
    </row>
    <row r="209" spans="1:1" x14ac:dyDescent="0.25">
      <c r="A209" t="s">
        <v>301</v>
      </c>
    </row>
    <row r="210" spans="1:1" x14ac:dyDescent="0.25">
      <c r="A210" t="s">
        <v>302</v>
      </c>
    </row>
    <row r="211" spans="1:1" x14ac:dyDescent="0.25">
      <c r="A211" t="s">
        <v>303</v>
      </c>
    </row>
    <row r="212" spans="1:1" x14ac:dyDescent="0.25">
      <c r="A212" t="s">
        <v>304</v>
      </c>
    </row>
    <row r="213" spans="1:1" x14ac:dyDescent="0.25">
      <c r="A213" t="s">
        <v>305</v>
      </c>
    </row>
    <row r="214" spans="1:1" x14ac:dyDescent="0.25">
      <c r="A214" t="s">
        <v>306</v>
      </c>
    </row>
    <row r="215" spans="1:1" x14ac:dyDescent="0.25">
      <c r="A215" t="s">
        <v>307</v>
      </c>
    </row>
    <row r="216" spans="1:1" x14ac:dyDescent="0.25">
      <c r="A216" t="s">
        <v>308</v>
      </c>
    </row>
    <row r="217" spans="1:1" x14ac:dyDescent="0.25">
      <c r="A217" t="s">
        <v>309</v>
      </c>
    </row>
    <row r="218" spans="1:1" x14ac:dyDescent="0.25">
      <c r="A218" t="s">
        <v>310</v>
      </c>
    </row>
    <row r="219" spans="1:1" x14ac:dyDescent="0.25">
      <c r="A219" t="s">
        <v>311</v>
      </c>
    </row>
    <row r="220" spans="1:1" x14ac:dyDescent="0.25">
      <c r="A220" t="s">
        <v>312</v>
      </c>
    </row>
    <row r="221" spans="1:1" x14ac:dyDescent="0.25">
      <c r="A221" t="s">
        <v>313</v>
      </c>
    </row>
    <row r="222" spans="1:1" x14ac:dyDescent="0.25">
      <c r="A222" t="s">
        <v>314</v>
      </c>
    </row>
    <row r="223" spans="1:1" x14ac:dyDescent="0.25">
      <c r="A223" t="s">
        <v>315</v>
      </c>
    </row>
    <row r="224" spans="1:1" x14ac:dyDescent="0.25">
      <c r="A224" t="s">
        <v>316</v>
      </c>
    </row>
    <row r="225" spans="1:1" x14ac:dyDescent="0.25">
      <c r="A225" t="s">
        <v>317</v>
      </c>
    </row>
    <row r="226" spans="1:1" x14ac:dyDescent="0.25">
      <c r="A226" t="s">
        <v>318</v>
      </c>
    </row>
    <row r="227" spans="1:1" x14ac:dyDescent="0.25">
      <c r="A227" t="s">
        <v>319</v>
      </c>
    </row>
    <row r="228" spans="1:1" x14ac:dyDescent="0.25">
      <c r="A228" t="s">
        <v>320</v>
      </c>
    </row>
    <row r="229" spans="1:1" x14ac:dyDescent="0.25">
      <c r="A229" t="s">
        <v>321</v>
      </c>
    </row>
    <row r="230" spans="1:1" x14ac:dyDescent="0.25">
      <c r="A230" t="s">
        <v>322</v>
      </c>
    </row>
    <row r="231" spans="1:1" x14ac:dyDescent="0.25">
      <c r="A231" t="s">
        <v>323</v>
      </c>
    </row>
    <row r="232" spans="1:1" x14ac:dyDescent="0.25">
      <c r="A232" t="s">
        <v>324</v>
      </c>
    </row>
    <row r="233" spans="1:1" x14ac:dyDescent="0.25">
      <c r="A233" t="s">
        <v>325</v>
      </c>
    </row>
    <row r="234" spans="1:1" x14ac:dyDescent="0.25">
      <c r="A234" t="s">
        <v>326</v>
      </c>
    </row>
    <row r="235" spans="1:1" x14ac:dyDescent="0.25">
      <c r="A235" t="s">
        <v>327</v>
      </c>
    </row>
    <row r="236" spans="1:1" x14ac:dyDescent="0.25">
      <c r="A236" t="s">
        <v>328</v>
      </c>
    </row>
    <row r="237" spans="1:1" x14ac:dyDescent="0.25">
      <c r="A237" t="s">
        <v>329</v>
      </c>
    </row>
    <row r="238" spans="1:1" x14ac:dyDescent="0.25">
      <c r="A238" t="s">
        <v>330</v>
      </c>
    </row>
    <row r="239" spans="1:1" x14ac:dyDescent="0.25">
      <c r="A239" t="s">
        <v>331</v>
      </c>
    </row>
    <row r="240" spans="1:1" x14ac:dyDescent="0.25">
      <c r="A240" t="s">
        <v>332</v>
      </c>
    </row>
    <row r="241" spans="1:1" x14ac:dyDescent="0.25">
      <c r="A241" t="s">
        <v>333</v>
      </c>
    </row>
    <row r="242" spans="1:1" x14ac:dyDescent="0.25">
      <c r="A242" t="s">
        <v>334</v>
      </c>
    </row>
    <row r="243" spans="1:1" x14ac:dyDescent="0.25">
      <c r="A243" t="s">
        <v>335</v>
      </c>
    </row>
    <row r="244" spans="1:1" x14ac:dyDescent="0.25">
      <c r="A244" t="s">
        <v>336</v>
      </c>
    </row>
    <row r="245" spans="1:1" x14ac:dyDescent="0.25">
      <c r="A245" t="s">
        <v>337</v>
      </c>
    </row>
    <row r="246" spans="1:1" x14ac:dyDescent="0.25">
      <c r="A246" t="s">
        <v>338</v>
      </c>
    </row>
    <row r="247" spans="1:1" x14ac:dyDescent="0.25">
      <c r="A247" t="s">
        <v>339</v>
      </c>
    </row>
    <row r="248" spans="1:1" x14ac:dyDescent="0.25">
      <c r="A248" t="s">
        <v>340</v>
      </c>
    </row>
    <row r="249" spans="1:1" x14ac:dyDescent="0.25">
      <c r="A249" t="s">
        <v>341</v>
      </c>
    </row>
    <row r="250" spans="1:1" x14ac:dyDescent="0.25">
      <c r="A250" t="s">
        <v>342</v>
      </c>
    </row>
    <row r="251" spans="1:1" x14ac:dyDescent="0.25">
      <c r="A251" t="s">
        <v>343</v>
      </c>
    </row>
    <row r="252" spans="1:1" x14ac:dyDescent="0.25">
      <c r="A252" t="s">
        <v>344</v>
      </c>
    </row>
    <row r="253" spans="1:1" x14ac:dyDescent="0.25">
      <c r="A253" t="s">
        <v>345</v>
      </c>
    </row>
    <row r="254" spans="1:1" x14ac:dyDescent="0.25">
      <c r="A254" t="s">
        <v>346</v>
      </c>
    </row>
    <row r="255" spans="1:1" x14ac:dyDescent="0.25">
      <c r="A255" t="s">
        <v>347</v>
      </c>
    </row>
    <row r="256" spans="1:1" x14ac:dyDescent="0.25">
      <c r="A256" t="s">
        <v>348</v>
      </c>
    </row>
    <row r="257" spans="1:1" x14ac:dyDescent="0.25">
      <c r="A257" t="s">
        <v>349</v>
      </c>
    </row>
    <row r="258" spans="1:1" x14ac:dyDescent="0.25">
      <c r="A258" t="s">
        <v>350</v>
      </c>
    </row>
    <row r="259" spans="1:1" x14ac:dyDescent="0.25">
      <c r="A259" t="s">
        <v>351</v>
      </c>
    </row>
    <row r="260" spans="1:1" x14ac:dyDescent="0.25">
      <c r="A260" t="s">
        <v>352</v>
      </c>
    </row>
    <row r="261" spans="1:1" x14ac:dyDescent="0.25">
      <c r="A261" t="s">
        <v>353</v>
      </c>
    </row>
    <row r="262" spans="1:1" x14ac:dyDescent="0.25">
      <c r="A262" t="s">
        <v>354</v>
      </c>
    </row>
    <row r="263" spans="1:1" x14ac:dyDescent="0.25">
      <c r="A263" t="s">
        <v>355</v>
      </c>
    </row>
    <row r="264" spans="1:1" x14ac:dyDescent="0.25">
      <c r="A264" t="s">
        <v>356</v>
      </c>
    </row>
    <row r="265" spans="1:1" x14ac:dyDescent="0.25">
      <c r="A265" t="s">
        <v>357</v>
      </c>
    </row>
    <row r="266" spans="1:1" x14ac:dyDescent="0.25">
      <c r="A266" t="s">
        <v>358</v>
      </c>
    </row>
    <row r="267" spans="1:1" x14ac:dyDescent="0.25">
      <c r="A267" t="s">
        <v>359</v>
      </c>
    </row>
    <row r="268" spans="1:1" x14ac:dyDescent="0.25">
      <c r="A268" t="s">
        <v>360</v>
      </c>
    </row>
    <row r="269" spans="1:1" x14ac:dyDescent="0.25">
      <c r="A269" t="s">
        <v>361</v>
      </c>
    </row>
    <row r="270" spans="1:1" x14ac:dyDescent="0.25">
      <c r="A270" t="s">
        <v>362</v>
      </c>
    </row>
    <row r="271" spans="1:1" x14ac:dyDescent="0.25">
      <c r="A271" t="s">
        <v>363</v>
      </c>
    </row>
    <row r="272" spans="1:1" x14ac:dyDescent="0.25">
      <c r="A272" t="s">
        <v>364</v>
      </c>
    </row>
    <row r="273" spans="1:1" x14ac:dyDescent="0.25">
      <c r="A273" t="s">
        <v>365</v>
      </c>
    </row>
    <row r="274" spans="1:1" x14ac:dyDescent="0.25">
      <c r="A274" t="s">
        <v>366</v>
      </c>
    </row>
    <row r="275" spans="1:1" x14ac:dyDescent="0.25">
      <c r="A275" t="s">
        <v>367</v>
      </c>
    </row>
    <row r="276" spans="1:1" x14ac:dyDescent="0.25">
      <c r="A276" t="s">
        <v>368</v>
      </c>
    </row>
    <row r="277" spans="1:1" x14ac:dyDescent="0.25">
      <c r="A277" t="s">
        <v>369</v>
      </c>
    </row>
    <row r="278" spans="1:1" x14ac:dyDescent="0.25">
      <c r="A278" t="s">
        <v>370</v>
      </c>
    </row>
    <row r="279" spans="1:1" x14ac:dyDescent="0.25">
      <c r="A279" t="s">
        <v>371</v>
      </c>
    </row>
    <row r="280" spans="1:1" x14ac:dyDescent="0.25">
      <c r="A280" t="s">
        <v>372</v>
      </c>
    </row>
    <row r="281" spans="1:1" x14ac:dyDescent="0.25">
      <c r="A281" t="s">
        <v>373</v>
      </c>
    </row>
    <row r="282" spans="1:1" x14ac:dyDescent="0.25">
      <c r="A282" t="s">
        <v>374</v>
      </c>
    </row>
    <row r="283" spans="1:1" x14ac:dyDescent="0.25">
      <c r="A283" t="s">
        <v>375</v>
      </c>
    </row>
    <row r="284" spans="1:1" x14ac:dyDescent="0.25">
      <c r="A284" t="s">
        <v>376</v>
      </c>
    </row>
    <row r="285" spans="1:1" x14ac:dyDescent="0.25">
      <c r="A285" t="s">
        <v>377</v>
      </c>
    </row>
    <row r="286" spans="1:1" x14ac:dyDescent="0.25">
      <c r="A286" t="s">
        <v>378</v>
      </c>
    </row>
    <row r="287" spans="1:1" x14ac:dyDescent="0.25">
      <c r="A287" t="s">
        <v>379</v>
      </c>
    </row>
    <row r="288" spans="1:1" x14ac:dyDescent="0.25">
      <c r="A288" t="s">
        <v>380</v>
      </c>
    </row>
    <row r="289" spans="1:1" x14ac:dyDescent="0.25">
      <c r="A289" t="s">
        <v>381</v>
      </c>
    </row>
    <row r="290" spans="1:1" x14ac:dyDescent="0.25">
      <c r="A290" t="s">
        <v>382</v>
      </c>
    </row>
    <row r="291" spans="1:1" x14ac:dyDescent="0.25">
      <c r="A291" t="s">
        <v>383</v>
      </c>
    </row>
    <row r="292" spans="1:1" x14ac:dyDescent="0.25">
      <c r="A292" t="s">
        <v>384</v>
      </c>
    </row>
    <row r="293" spans="1:1" x14ac:dyDescent="0.25">
      <c r="A293" t="s">
        <v>385</v>
      </c>
    </row>
    <row r="294" spans="1:1" x14ac:dyDescent="0.25">
      <c r="A294" t="s">
        <v>386</v>
      </c>
    </row>
    <row r="295" spans="1:1" x14ac:dyDescent="0.25">
      <c r="A295" t="s">
        <v>387</v>
      </c>
    </row>
    <row r="296" spans="1:1" x14ac:dyDescent="0.25">
      <c r="A296" t="s">
        <v>388</v>
      </c>
    </row>
    <row r="297" spans="1:1" x14ac:dyDescent="0.25">
      <c r="A297" t="s">
        <v>389</v>
      </c>
    </row>
    <row r="298" spans="1:1" x14ac:dyDescent="0.25">
      <c r="A298" t="s">
        <v>390</v>
      </c>
    </row>
    <row r="299" spans="1:1" x14ac:dyDescent="0.25">
      <c r="A299" t="s">
        <v>391</v>
      </c>
    </row>
    <row r="300" spans="1:1" x14ac:dyDescent="0.25">
      <c r="A300" t="s">
        <v>392</v>
      </c>
    </row>
    <row r="301" spans="1:1" x14ac:dyDescent="0.25">
      <c r="A301" t="s">
        <v>393</v>
      </c>
    </row>
    <row r="302" spans="1:1" x14ac:dyDescent="0.25">
      <c r="A302" t="s">
        <v>394</v>
      </c>
    </row>
    <row r="303" spans="1:1" x14ac:dyDescent="0.25">
      <c r="A303" t="s">
        <v>395</v>
      </c>
    </row>
    <row r="304" spans="1:1" x14ac:dyDescent="0.25">
      <c r="A304" t="s">
        <v>396</v>
      </c>
    </row>
    <row r="305" spans="1:1" x14ac:dyDescent="0.25">
      <c r="A305" t="s">
        <v>397</v>
      </c>
    </row>
    <row r="306" spans="1:1" x14ac:dyDescent="0.25">
      <c r="A306" t="s">
        <v>398</v>
      </c>
    </row>
    <row r="307" spans="1:1" x14ac:dyDescent="0.25">
      <c r="A307" t="s">
        <v>399</v>
      </c>
    </row>
    <row r="308" spans="1:1" x14ac:dyDescent="0.25">
      <c r="A308" t="s">
        <v>400</v>
      </c>
    </row>
    <row r="309" spans="1:1" x14ac:dyDescent="0.25">
      <c r="A309" t="s">
        <v>401</v>
      </c>
    </row>
    <row r="310" spans="1:1" x14ac:dyDescent="0.25">
      <c r="A310" t="s">
        <v>402</v>
      </c>
    </row>
    <row r="311" spans="1:1" x14ac:dyDescent="0.25">
      <c r="A311" t="s">
        <v>403</v>
      </c>
    </row>
    <row r="312" spans="1:1" x14ac:dyDescent="0.25">
      <c r="A312" t="s">
        <v>404</v>
      </c>
    </row>
    <row r="313" spans="1:1" x14ac:dyDescent="0.25">
      <c r="A313" t="s">
        <v>405</v>
      </c>
    </row>
    <row r="314" spans="1:1" x14ac:dyDescent="0.25">
      <c r="A314" t="s">
        <v>406</v>
      </c>
    </row>
    <row r="315" spans="1:1" x14ac:dyDescent="0.25">
      <c r="A315" t="s">
        <v>407</v>
      </c>
    </row>
    <row r="316" spans="1:1" x14ac:dyDescent="0.25">
      <c r="A316" t="s">
        <v>408</v>
      </c>
    </row>
    <row r="317" spans="1:1" x14ac:dyDescent="0.25">
      <c r="A317" t="s">
        <v>409</v>
      </c>
    </row>
    <row r="318" spans="1:1" x14ac:dyDescent="0.25">
      <c r="A318" t="s">
        <v>410</v>
      </c>
    </row>
    <row r="319" spans="1:1" x14ac:dyDescent="0.25">
      <c r="A319" t="s">
        <v>411</v>
      </c>
    </row>
    <row r="320" spans="1:1" x14ac:dyDescent="0.25">
      <c r="A320" t="s">
        <v>412</v>
      </c>
    </row>
    <row r="321" spans="1:1" x14ac:dyDescent="0.25">
      <c r="A321" t="s">
        <v>413</v>
      </c>
    </row>
    <row r="322" spans="1:1" x14ac:dyDescent="0.25">
      <c r="A322" t="s">
        <v>414</v>
      </c>
    </row>
    <row r="323" spans="1:1" x14ac:dyDescent="0.25">
      <c r="A323" t="s">
        <v>415</v>
      </c>
    </row>
    <row r="324" spans="1:1" x14ac:dyDescent="0.25">
      <c r="A324" t="s">
        <v>416</v>
      </c>
    </row>
    <row r="325" spans="1:1" x14ac:dyDescent="0.25">
      <c r="A325" t="s">
        <v>417</v>
      </c>
    </row>
    <row r="326" spans="1:1" x14ac:dyDescent="0.25">
      <c r="A326" t="s">
        <v>418</v>
      </c>
    </row>
    <row r="327" spans="1:1" x14ac:dyDescent="0.25">
      <c r="A327" t="s">
        <v>419</v>
      </c>
    </row>
    <row r="328" spans="1:1" x14ac:dyDescent="0.25">
      <c r="A328" t="s">
        <v>420</v>
      </c>
    </row>
    <row r="329" spans="1:1" x14ac:dyDescent="0.25">
      <c r="A329" t="s">
        <v>421</v>
      </c>
    </row>
    <row r="330" spans="1:1" x14ac:dyDescent="0.25">
      <c r="A330" t="s">
        <v>422</v>
      </c>
    </row>
    <row r="331" spans="1:1" x14ac:dyDescent="0.25">
      <c r="A331" t="s">
        <v>423</v>
      </c>
    </row>
    <row r="332" spans="1:1" x14ac:dyDescent="0.25">
      <c r="A332" t="s">
        <v>424</v>
      </c>
    </row>
    <row r="333" spans="1:1" x14ac:dyDescent="0.25">
      <c r="A333" t="s">
        <v>425</v>
      </c>
    </row>
    <row r="334" spans="1:1" x14ac:dyDescent="0.25">
      <c r="A334" t="s">
        <v>426</v>
      </c>
    </row>
    <row r="335" spans="1:1" x14ac:dyDescent="0.25">
      <c r="A335" t="s">
        <v>427</v>
      </c>
    </row>
    <row r="336" spans="1:1" x14ac:dyDescent="0.25">
      <c r="A336" t="s">
        <v>428</v>
      </c>
    </row>
    <row r="337" spans="1:1" x14ac:dyDescent="0.25">
      <c r="A337" t="s">
        <v>429</v>
      </c>
    </row>
    <row r="338" spans="1:1" x14ac:dyDescent="0.25">
      <c r="A338" t="s">
        <v>430</v>
      </c>
    </row>
    <row r="339" spans="1:1" x14ac:dyDescent="0.25">
      <c r="A339" t="s">
        <v>431</v>
      </c>
    </row>
    <row r="340" spans="1:1" x14ac:dyDescent="0.25">
      <c r="A340" t="s">
        <v>432</v>
      </c>
    </row>
    <row r="341" spans="1:1" x14ac:dyDescent="0.25">
      <c r="A341" t="s">
        <v>433</v>
      </c>
    </row>
    <row r="342" spans="1:1" x14ac:dyDescent="0.25">
      <c r="A342" t="s">
        <v>434</v>
      </c>
    </row>
    <row r="343" spans="1:1" x14ac:dyDescent="0.25">
      <c r="A343" t="s">
        <v>435</v>
      </c>
    </row>
    <row r="344" spans="1:1" x14ac:dyDescent="0.25">
      <c r="A344" t="s">
        <v>436</v>
      </c>
    </row>
    <row r="345" spans="1:1" x14ac:dyDescent="0.25">
      <c r="A345" t="s">
        <v>437</v>
      </c>
    </row>
    <row r="346" spans="1:1" x14ac:dyDescent="0.25">
      <c r="A346" t="s">
        <v>438</v>
      </c>
    </row>
    <row r="347" spans="1:1" x14ac:dyDescent="0.25">
      <c r="A347" t="s">
        <v>439</v>
      </c>
    </row>
    <row r="348" spans="1:1" x14ac:dyDescent="0.25">
      <c r="A348" t="s">
        <v>440</v>
      </c>
    </row>
    <row r="349" spans="1:1" x14ac:dyDescent="0.25">
      <c r="A349" t="s">
        <v>441</v>
      </c>
    </row>
    <row r="350" spans="1:1" x14ac:dyDescent="0.25">
      <c r="A350" t="s">
        <v>442</v>
      </c>
    </row>
    <row r="351" spans="1:1" x14ac:dyDescent="0.25">
      <c r="A351" t="s">
        <v>443</v>
      </c>
    </row>
    <row r="352" spans="1:1" x14ac:dyDescent="0.25">
      <c r="A352" t="s">
        <v>444</v>
      </c>
    </row>
    <row r="353" spans="1:1" x14ac:dyDescent="0.25">
      <c r="A353" t="s">
        <v>445</v>
      </c>
    </row>
    <row r="354" spans="1:1" x14ac:dyDescent="0.25">
      <c r="A354" t="s">
        <v>446</v>
      </c>
    </row>
    <row r="355" spans="1:1" x14ac:dyDescent="0.25">
      <c r="A355" t="s">
        <v>447</v>
      </c>
    </row>
    <row r="356" spans="1:1" x14ac:dyDescent="0.25">
      <c r="A356" t="s">
        <v>448</v>
      </c>
    </row>
    <row r="357" spans="1:1" x14ac:dyDescent="0.25">
      <c r="A357" t="s">
        <v>449</v>
      </c>
    </row>
    <row r="358" spans="1:1" x14ac:dyDescent="0.25">
      <c r="A358" t="s">
        <v>450</v>
      </c>
    </row>
    <row r="359" spans="1:1" x14ac:dyDescent="0.25">
      <c r="A359" t="s">
        <v>451</v>
      </c>
    </row>
    <row r="360" spans="1:1" x14ac:dyDescent="0.25">
      <c r="A360" t="s">
        <v>452</v>
      </c>
    </row>
    <row r="361" spans="1:1" x14ac:dyDescent="0.25">
      <c r="A361" t="s">
        <v>453</v>
      </c>
    </row>
    <row r="362" spans="1:1" x14ac:dyDescent="0.25">
      <c r="A362" t="s">
        <v>454</v>
      </c>
    </row>
    <row r="363" spans="1:1" x14ac:dyDescent="0.25">
      <c r="A363" t="s">
        <v>455</v>
      </c>
    </row>
    <row r="364" spans="1:1" x14ac:dyDescent="0.25">
      <c r="A364" t="s">
        <v>456</v>
      </c>
    </row>
    <row r="365" spans="1:1" x14ac:dyDescent="0.25">
      <c r="A365" t="s">
        <v>457</v>
      </c>
    </row>
    <row r="366" spans="1:1" x14ac:dyDescent="0.25">
      <c r="A366" t="s">
        <v>458</v>
      </c>
    </row>
    <row r="367" spans="1:1" x14ac:dyDescent="0.25">
      <c r="A367" t="s">
        <v>459</v>
      </c>
    </row>
    <row r="368" spans="1:1" x14ac:dyDescent="0.25">
      <c r="A368" t="s">
        <v>460</v>
      </c>
    </row>
    <row r="369" spans="1:1" x14ac:dyDescent="0.25">
      <c r="A369" t="s">
        <v>461</v>
      </c>
    </row>
    <row r="370" spans="1:1" x14ac:dyDescent="0.25">
      <c r="A370" t="s">
        <v>462</v>
      </c>
    </row>
    <row r="371" spans="1:1" x14ac:dyDescent="0.25">
      <c r="A371" t="s">
        <v>463</v>
      </c>
    </row>
    <row r="372" spans="1:1" x14ac:dyDescent="0.25">
      <c r="A372" t="s">
        <v>464</v>
      </c>
    </row>
    <row r="373" spans="1:1" x14ac:dyDescent="0.25">
      <c r="A373" t="s">
        <v>465</v>
      </c>
    </row>
    <row r="374" spans="1:1" x14ac:dyDescent="0.25">
      <c r="A374" t="s">
        <v>466</v>
      </c>
    </row>
    <row r="375" spans="1:1" x14ac:dyDescent="0.25">
      <c r="A375" t="s">
        <v>467</v>
      </c>
    </row>
    <row r="376" spans="1:1" x14ac:dyDescent="0.25">
      <c r="A376" t="s">
        <v>468</v>
      </c>
    </row>
    <row r="377" spans="1:1" x14ac:dyDescent="0.25">
      <c r="A377" t="s">
        <v>469</v>
      </c>
    </row>
    <row r="378" spans="1:1" x14ac:dyDescent="0.25">
      <c r="A378" t="s">
        <v>470</v>
      </c>
    </row>
    <row r="379" spans="1:1" x14ac:dyDescent="0.25">
      <c r="A379" t="s">
        <v>471</v>
      </c>
    </row>
    <row r="380" spans="1:1" x14ac:dyDescent="0.25">
      <c r="A380" t="s">
        <v>472</v>
      </c>
    </row>
    <row r="381" spans="1:1" x14ac:dyDescent="0.25">
      <c r="A381" t="s">
        <v>473</v>
      </c>
    </row>
    <row r="382" spans="1:1" x14ac:dyDescent="0.25">
      <c r="A382" t="s">
        <v>474</v>
      </c>
    </row>
    <row r="383" spans="1:1" x14ac:dyDescent="0.25">
      <c r="A383" t="s">
        <v>475</v>
      </c>
    </row>
    <row r="384" spans="1:1" x14ac:dyDescent="0.25">
      <c r="A384" t="s">
        <v>476</v>
      </c>
    </row>
    <row r="385" spans="1:1" x14ac:dyDescent="0.25">
      <c r="A385" t="s">
        <v>477</v>
      </c>
    </row>
    <row r="386" spans="1:1" x14ac:dyDescent="0.25">
      <c r="A386" t="s">
        <v>478</v>
      </c>
    </row>
    <row r="387" spans="1:1" x14ac:dyDescent="0.25">
      <c r="A387" t="s">
        <v>479</v>
      </c>
    </row>
    <row r="388" spans="1:1" x14ac:dyDescent="0.25">
      <c r="A388" t="s">
        <v>480</v>
      </c>
    </row>
    <row r="389" spans="1:1" x14ac:dyDescent="0.25">
      <c r="A389" t="s">
        <v>481</v>
      </c>
    </row>
    <row r="390" spans="1:1" x14ac:dyDescent="0.25">
      <c r="A390" t="s">
        <v>482</v>
      </c>
    </row>
    <row r="391" spans="1:1" x14ac:dyDescent="0.25">
      <c r="A391" t="s">
        <v>483</v>
      </c>
    </row>
    <row r="392" spans="1:1" x14ac:dyDescent="0.25">
      <c r="A392" t="s">
        <v>484</v>
      </c>
    </row>
    <row r="393" spans="1:1" x14ac:dyDescent="0.25">
      <c r="A393" t="s">
        <v>485</v>
      </c>
    </row>
    <row r="394" spans="1:1" x14ac:dyDescent="0.25">
      <c r="A394" t="s">
        <v>486</v>
      </c>
    </row>
    <row r="395" spans="1:1" x14ac:dyDescent="0.25">
      <c r="A395" t="s">
        <v>487</v>
      </c>
    </row>
    <row r="396" spans="1:1" x14ac:dyDescent="0.25">
      <c r="A396" t="s">
        <v>488</v>
      </c>
    </row>
    <row r="397" spans="1:1" x14ac:dyDescent="0.25">
      <c r="A397" t="s">
        <v>489</v>
      </c>
    </row>
    <row r="398" spans="1:1" x14ac:dyDescent="0.25">
      <c r="A398" t="s">
        <v>490</v>
      </c>
    </row>
    <row r="399" spans="1:1" x14ac:dyDescent="0.25">
      <c r="A399" t="s">
        <v>491</v>
      </c>
    </row>
    <row r="400" spans="1:1" x14ac:dyDescent="0.25">
      <c r="A400" t="s">
        <v>492</v>
      </c>
    </row>
    <row r="401" spans="1:1" x14ac:dyDescent="0.25">
      <c r="A401" t="s">
        <v>493</v>
      </c>
    </row>
    <row r="402" spans="1:1" x14ac:dyDescent="0.25">
      <c r="A402" t="s">
        <v>494</v>
      </c>
    </row>
    <row r="403" spans="1:1" x14ac:dyDescent="0.25">
      <c r="A403" t="s">
        <v>495</v>
      </c>
    </row>
    <row r="404" spans="1:1" x14ac:dyDescent="0.25">
      <c r="A404" t="s">
        <v>496</v>
      </c>
    </row>
    <row r="405" spans="1:1" x14ac:dyDescent="0.25">
      <c r="A405" t="s">
        <v>497</v>
      </c>
    </row>
    <row r="406" spans="1:1" x14ac:dyDescent="0.25">
      <c r="A406" t="s">
        <v>498</v>
      </c>
    </row>
    <row r="407" spans="1:1" x14ac:dyDescent="0.25">
      <c r="A407" t="s">
        <v>499</v>
      </c>
    </row>
    <row r="408" spans="1:1" x14ac:dyDescent="0.25">
      <c r="A408" t="s">
        <v>500</v>
      </c>
    </row>
    <row r="409" spans="1:1" x14ac:dyDescent="0.25">
      <c r="A409" t="s">
        <v>501</v>
      </c>
    </row>
    <row r="410" spans="1:1" x14ac:dyDescent="0.25">
      <c r="A410" t="s">
        <v>502</v>
      </c>
    </row>
    <row r="411" spans="1:1" x14ac:dyDescent="0.25">
      <c r="A411" t="s">
        <v>503</v>
      </c>
    </row>
    <row r="412" spans="1:1" x14ac:dyDescent="0.25">
      <c r="A412" t="s">
        <v>504</v>
      </c>
    </row>
    <row r="413" spans="1:1" x14ac:dyDescent="0.25">
      <c r="A413" t="s">
        <v>505</v>
      </c>
    </row>
    <row r="414" spans="1:1" x14ac:dyDescent="0.25">
      <c r="A414" t="s">
        <v>506</v>
      </c>
    </row>
    <row r="415" spans="1:1" x14ac:dyDescent="0.25">
      <c r="A415" t="s">
        <v>507</v>
      </c>
    </row>
    <row r="416" spans="1:1" x14ac:dyDescent="0.25">
      <c r="A416" t="s">
        <v>508</v>
      </c>
    </row>
    <row r="417" spans="1:1" x14ac:dyDescent="0.25">
      <c r="A417" t="s">
        <v>509</v>
      </c>
    </row>
    <row r="418" spans="1:1" x14ac:dyDescent="0.25">
      <c r="A418" t="s">
        <v>510</v>
      </c>
    </row>
    <row r="419" spans="1:1" x14ac:dyDescent="0.25">
      <c r="A419" t="s">
        <v>511</v>
      </c>
    </row>
    <row r="420" spans="1:1" x14ac:dyDescent="0.25">
      <c r="A420" t="s">
        <v>512</v>
      </c>
    </row>
    <row r="421" spans="1:1" x14ac:dyDescent="0.25">
      <c r="A421" t="s">
        <v>513</v>
      </c>
    </row>
    <row r="422" spans="1:1" x14ac:dyDescent="0.25">
      <c r="A422" t="s">
        <v>514</v>
      </c>
    </row>
    <row r="423" spans="1:1" x14ac:dyDescent="0.25">
      <c r="A423" t="s">
        <v>515</v>
      </c>
    </row>
    <row r="424" spans="1:1" x14ac:dyDescent="0.25">
      <c r="A424" t="s">
        <v>516</v>
      </c>
    </row>
    <row r="425" spans="1:1" x14ac:dyDescent="0.25">
      <c r="A425" t="s">
        <v>517</v>
      </c>
    </row>
    <row r="426" spans="1:1" x14ac:dyDescent="0.25">
      <c r="A426" t="s">
        <v>518</v>
      </c>
    </row>
    <row r="427" spans="1:1" x14ac:dyDescent="0.25">
      <c r="A427" t="s">
        <v>519</v>
      </c>
    </row>
    <row r="428" spans="1:1" x14ac:dyDescent="0.25">
      <c r="A428" t="s">
        <v>520</v>
      </c>
    </row>
    <row r="429" spans="1:1" x14ac:dyDescent="0.25">
      <c r="A429" t="s">
        <v>521</v>
      </c>
    </row>
    <row r="430" spans="1:1" x14ac:dyDescent="0.25">
      <c r="A430" t="s">
        <v>522</v>
      </c>
    </row>
    <row r="431" spans="1:1" x14ac:dyDescent="0.25">
      <c r="A431" t="s">
        <v>523</v>
      </c>
    </row>
    <row r="432" spans="1:1" x14ac:dyDescent="0.25">
      <c r="A432" t="s">
        <v>524</v>
      </c>
    </row>
    <row r="433" spans="1:1" x14ac:dyDescent="0.25">
      <c r="A433" t="s">
        <v>525</v>
      </c>
    </row>
    <row r="434" spans="1:1" x14ac:dyDescent="0.25">
      <c r="A434" t="s">
        <v>526</v>
      </c>
    </row>
    <row r="435" spans="1:1" x14ac:dyDescent="0.25">
      <c r="A435" t="s">
        <v>527</v>
      </c>
    </row>
    <row r="436" spans="1:1" x14ac:dyDescent="0.25">
      <c r="A436" t="s">
        <v>528</v>
      </c>
    </row>
    <row r="437" spans="1:1" x14ac:dyDescent="0.25">
      <c r="A437" t="s">
        <v>529</v>
      </c>
    </row>
    <row r="438" spans="1:1" x14ac:dyDescent="0.25">
      <c r="A438" t="s">
        <v>530</v>
      </c>
    </row>
    <row r="439" spans="1:1" x14ac:dyDescent="0.25">
      <c r="A439" t="s">
        <v>531</v>
      </c>
    </row>
    <row r="440" spans="1:1" x14ac:dyDescent="0.25">
      <c r="A440" t="s">
        <v>532</v>
      </c>
    </row>
    <row r="441" spans="1:1" x14ac:dyDescent="0.25">
      <c r="A441" t="s">
        <v>533</v>
      </c>
    </row>
    <row r="442" spans="1:1" x14ac:dyDescent="0.25">
      <c r="A442" t="s">
        <v>534</v>
      </c>
    </row>
    <row r="443" spans="1:1" x14ac:dyDescent="0.25">
      <c r="A443" t="s">
        <v>535</v>
      </c>
    </row>
    <row r="444" spans="1:1" x14ac:dyDescent="0.25">
      <c r="A444" t="s">
        <v>536</v>
      </c>
    </row>
    <row r="445" spans="1:1" x14ac:dyDescent="0.25">
      <c r="A445" t="s">
        <v>537</v>
      </c>
    </row>
    <row r="446" spans="1:1" x14ac:dyDescent="0.25">
      <c r="A446" t="s">
        <v>538</v>
      </c>
    </row>
    <row r="447" spans="1:1" x14ac:dyDescent="0.25">
      <c r="A447" t="s">
        <v>539</v>
      </c>
    </row>
    <row r="448" spans="1:1" x14ac:dyDescent="0.25">
      <c r="A448" t="s">
        <v>540</v>
      </c>
    </row>
    <row r="449" spans="1:1" x14ac:dyDescent="0.25">
      <c r="A449" t="s">
        <v>541</v>
      </c>
    </row>
    <row r="450" spans="1:1" x14ac:dyDescent="0.25">
      <c r="A450" t="s">
        <v>542</v>
      </c>
    </row>
    <row r="451" spans="1:1" x14ac:dyDescent="0.25">
      <c r="A451" t="s">
        <v>543</v>
      </c>
    </row>
    <row r="452" spans="1:1" x14ac:dyDescent="0.25">
      <c r="A452" t="s">
        <v>544</v>
      </c>
    </row>
    <row r="453" spans="1:1" x14ac:dyDescent="0.25">
      <c r="A453" t="s">
        <v>545</v>
      </c>
    </row>
    <row r="454" spans="1:1" x14ac:dyDescent="0.25">
      <c r="A454" t="s">
        <v>546</v>
      </c>
    </row>
    <row r="455" spans="1:1" x14ac:dyDescent="0.25">
      <c r="A455" t="s">
        <v>547</v>
      </c>
    </row>
    <row r="456" spans="1:1" x14ac:dyDescent="0.25">
      <c r="A456" t="s">
        <v>548</v>
      </c>
    </row>
    <row r="457" spans="1:1" x14ac:dyDescent="0.25">
      <c r="A457" t="s">
        <v>549</v>
      </c>
    </row>
    <row r="458" spans="1:1" x14ac:dyDescent="0.25">
      <c r="A458" t="s">
        <v>550</v>
      </c>
    </row>
    <row r="459" spans="1:1" x14ac:dyDescent="0.25">
      <c r="A459" t="s">
        <v>551</v>
      </c>
    </row>
    <row r="460" spans="1:1" x14ac:dyDescent="0.25">
      <c r="A460" t="s">
        <v>552</v>
      </c>
    </row>
    <row r="461" spans="1:1" x14ac:dyDescent="0.25">
      <c r="A461" t="s">
        <v>553</v>
      </c>
    </row>
    <row r="462" spans="1:1" x14ac:dyDescent="0.25">
      <c r="A462" t="s">
        <v>554</v>
      </c>
    </row>
    <row r="463" spans="1:1" x14ac:dyDescent="0.25">
      <c r="A463" t="s">
        <v>555</v>
      </c>
    </row>
    <row r="464" spans="1:1" x14ac:dyDescent="0.25">
      <c r="A464" t="s">
        <v>556</v>
      </c>
    </row>
    <row r="465" spans="1:1" x14ac:dyDescent="0.25">
      <c r="A465" t="s">
        <v>557</v>
      </c>
    </row>
    <row r="466" spans="1:1" x14ac:dyDescent="0.25">
      <c r="A466" t="s">
        <v>558</v>
      </c>
    </row>
    <row r="467" spans="1:1" x14ac:dyDescent="0.25">
      <c r="A467" t="s">
        <v>559</v>
      </c>
    </row>
    <row r="468" spans="1:1" x14ac:dyDescent="0.25">
      <c r="A468" t="s">
        <v>560</v>
      </c>
    </row>
    <row r="469" spans="1:1" x14ac:dyDescent="0.25">
      <c r="A469" t="s">
        <v>561</v>
      </c>
    </row>
    <row r="470" spans="1:1" x14ac:dyDescent="0.25">
      <c r="A470" t="s">
        <v>562</v>
      </c>
    </row>
    <row r="471" spans="1:1" x14ac:dyDescent="0.25">
      <c r="A471" t="s">
        <v>563</v>
      </c>
    </row>
    <row r="472" spans="1:1" x14ac:dyDescent="0.25">
      <c r="A472" t="s">
        <v>564</v>
      </c>
    </row>
    <row r="473" spans="1:1" x14ac:dyDescent="0.25">
      <c r="A473" t="s">
        <v>565</v>
      </c>
    </row>
    <row r="474" spans="1:1" x14ac:dyDescent="0.25">
      <c r="A474" t="s">
        <v>566</v>
      </c>
    </row>
    <row r="475" spans="1:1" x14ac:dyDescent="0.25">
      <c r="A475" t="s">
        <v>567</v>
      </c>
    </row>
    <row r="476" spans="1:1" x14ac:dyDescent="0.25">
      <c r="A476" t="s">
        <v>568</v>
      </c>
    </row>
    <row r="477" spans="1:1" x14ac:dyDescent="0.25">
      <c r="A477" t="s">
        <v>569</v>
      </c>
    </row>
    <row r="478" spans="1:1" x14ac:dyDescent="0.25">
      <c r="A478" t="s">
        <v>570</v>
      </c>
    </row>
    <row r="479" spans="1:1" x14ac:dyDescent="0.25">
      <c r="A479" t="s">
        <v>571</v>
      </c>
    </row>
    <row r="480" spans="1:1" x14ac:dyDescent="0.25">
      <c r="A480" t="s">
        <v>572</v>
      </c>
    </row>
    <row r="481" spans="1:1" x14ac:dyDescent="0.25">
      <c r="A481" t="s">
        <v>573</v>
      </c>
    </row>
    <row r="482" spans="1:1" x14ac:dyDescent="0.25">
      <c r="A482" t="s">
        <v>574</v>
      </c>
    </row>
    <row r="483" spans="1:1" x14ac:dyDescent="0.25">
      <c r="A483" t="s">
        <v>575</v>
      </c>
    </row>
    <row r="484" spans="1:1" x14ac:dyDescent="0.25">
      <c r="A484" t="s">
        <v>576</v>
      </c>
    </row>
    <row r="485" spans="1:1" x14ac:dyDescent="0.25">
      <c r="A485" t="s">
        <v>577</v>
      </c>
    </row>
    <row r="486" spans="1:1" x14ac:dyDescent="0.25">
      <c r="A486" t="s">
        <v>578</v>
      </c>
    </row>
    <row r="487" spans="1:1" x14ac:dyDescent="0.25">
      <c r="A487" t="s">
        <v>579</v>
      </c>
    </row>
    <row r="488" spans="1:1" x14ac:dyDescent="0.25">
      <c r="A488" t="s">
        <v>580</v>
      </c>
    </row>
    <row r="489" spans="1:1" x14ac:dyDescent="0.25">
      <c r="A489" t="s">
        <v>581</v>
      </c>
    </row>
    <row r="490" spans="1:1" x14ac:dyDescent="0.25">
      <c r="A490" t="s">
        <v>582</v>
      </c>
    </row>
    <row r="491" spans="1:1" x14ac:dyDescent="0.25">
      <c r="A491" t="s">
        <v>583</v>
      </c>
    </row>
    <row r="492" spans="1:1" x14ac:dyDescent="0.25">
      <c r="A492" t="s">
        <v>584</v>
      </c>
    </row>
    <row r="493" spans="1:1" x14ac:dyDescent="0.25">
      <c r="A493" t="s">
        <v>585</v>
      </c>
    </row>
    <row r="494" spans="1:1" x14ac:dyDescent="0.25">
      <c r="A494" t="s">
        <v>586</v>
      </c>
    </row>
    <row r="495" spans="1:1" x14ac:dyDescent="0.25">
      <c r="A495" t="s">
        <v>587</v>
      </c>
    </row>
    <row r="496" spans="1:1" x14ac:dyDescent="0.25">
      <c r="A496" t="s">
        <v>588</v>
      </c>
    </row>
    <row r="497" spans="1:1" x14ac:dyDescent="0.25">
      <c r="A497" t="s">
        <v>589</v>
      </c>
    </row>
    <row r="498" spans="1:1" x14ac:dyDescent="0.25">
      <c r="A498" t="s">
        <v>590</v>
      </c>
    </row>
    <row r="499" spans="1:1" x14ac:dyDescent="0.25">
      <c r="A499" t="s">
        <v>591</v>
      </c>
    </row>
    <row r="500" spans="1:1" x14ac:dyDescent="0.25">
      <c r="A500" t="s">
        <v>592</v>
      </c>
    </row>
    <row r="501" spans="1:1" x14ac:dyDescent="0.25">
      <c r="A501" t="s">
        <v>593</v>
      </c>
    </row>
    <row r="502" spans="1:1" x14ac:dyDescent="0.25">
      <c r="A502" t="s">
        <v>594</v>
      </c>
    </row>
    <row r="503" spans="1:1" x14ac:dyDescent="0.25">
      <c r="A503" t="s">
        <v>595</v>
      </c>
    </row>
    <row r="504" spans="1:1" x14ac:dyDescent="0.25">
      <c r="A504" t="s">
        <v>596</v>
      </c>
    </row>
    <row r="505" spans="1:1" x14ac:dyDescent="0.25">
      <c r="A505" t="s">
        <v>597</v>
      </c>
    </row>
    <row r="506" spans="1:1" x14ac:dyDescent="0.25">
      <c r="A506" t="s">
        <v>598</v>
      </c>
    </row>
    <row r="507" spans="1:1" x14ac:dyDescent="0.25">
      <c r="A507" t="s">
        <v>599</v>
      </c>
    </row>
    <row r="508" spans="1:1" x14ac:dyDescent="0.25">
      <c r="A508" t="s">
        <v>600</v>
      </c>
    </row>
    <row r="509" spans="1:1" x14ac:dyDescent="0.25">
      <c r="A509" t="s">
        <v>601</v>
      </c>
    </row>
    <row r="510" spans="1:1" x14ac:dyDescent="0.25">
      <c r="A510" t="s">
        <v>602</v>
      </c>
    </row>
    <row r="511" spans="1:1" x14ac:dyDescent="0.25">
      <c r="A511" t="s">
        <v>60</v>
      </c>
    </row>
    <row r="512" spans="1:1" x14ac:dyDescent="0.25">
      <c r="A512" t="s">
        <v>603</v>
      </c>
    </row>
    <row r="513" spans="1:1" x14ac:dyDescent="0.25">
      <c r="A513" t="s">
        <v>604</v>
      </c>
    </row>
    <row r="514" spans="1:1" x14ac:dyDescent="0.25">
      <c r="A514" t="s">
        <v>605</v>
      </c>
    </row>
    <row r="515" spans="1:1" x14ac:dyDescent="0.25">
      <c r="A515" t="s">
        <v>606</v>
      </c>
    </row>
    <row r="516" spans="1:1" x14ac:dyDescent="0.25">
      <c r="A516" t="s">
        <v>607</v>
      </c>
    </row>
    <row r="517" spans="1:1" x14ac:dyDescent="0.25">
      <c r="A517" t="s">
        <v>608</v>
      </c>
    </row>
    <row r="518" spans="1:1" x14ac:dyDescent="0.25">
      <c r="A518" t="s">
        <v>609</v>
      </c>
    </row>
    <row r="519" spans="1:1" x14ac:dyDescent="0.25">
      <c r="A519" t="s">
        <v>610</v>
      </c>
    </row>
    <row r="520" spans="1:1" x14ac:dyDescent="0.25">
      <c r="A520" t="s">
        <v>611</v>
      </c>
    </row>
    <row r="521" spans="1:1" x14ac:dyDescent="0.25">
      <c r="A521" t="s">
        <v>612</v>
      </c>
    </row>
    <row r="522" spans="1:1" x14ac:dyDescent="0.25">
      <c r="A522" t="s">
        <v>613</v>
      </c>
    </row>
    <row r="523" spans="1:1" x14ac:dyDescent="0.25">
      <c r="A523" t="s">
        <v>614</v>
      </c>
    </row>
    <row r="524" spans="1:1" x14ac:dyDescent="0.25">
      <c r="A524" t="s">
        <v>615</v>
      </c>
    </row>
    <row r="525" spans="1:1" x14ac:dyDescent="0.25">
      <c r="A525" t="s">
        <v>616</v>
      </c>
    </row>
    <row r="526" spans="1:1" x14ac:dyDescent="0.25">
      <c r="A526" t="s">
        <v>617</v>
      </c>
    </row>
    <row r="527" spans="1:1" x14ac:dyDescent="0.25">
      <c r="A527" t="s">
        <v>618</v>
      </c>
    </row>
    <row r="528" spans="1:1" x14ac:dyDescent="0.25">
      <c r="A528" t="s">
        <v>619</v>
      </c>
    </row>
    <row r="529" spans="1:1" x14ac:dyDescent="0.25">
      <c r="A529" t="s">
        <v>620</v>
      </c>
    </row>
    <row r="530" spans="1:1" x14ac:dyDescent="0.25">
      <c r="A530" t="s">
        <v>621</v>
      </c>
    </row>
    <row r="531" spans="1:1" x14ac:dyDescent="0.25">
      <c r="A531" t="s">
        <v>622</v>
      </c>
    </row>
    <row r="532" spans="1:1" x14ac:dyDescent="0.25">
      <c r="A532" t="s">
        <v>623</v>
      </c>
    </row>
    <row r="533" spans="1:1" x14ac:dyDescent="0.25">
      <c r="A533" t="s">
        <v>624</v>
      </c>
    </row>
    <row r="534" spans="1:1" x14ac:dyDescent="0.25">
      <c r="A534" t="s">
        <v>625</v>
      </c>
    </row>
    <row r="535" spans="1:1" x14ac:dyDescent="0.25">
      <c r="A535" t="s">
        <v>626</v>
      </c>
    </row>
    <row r="536" spans="1:1" x14ac:dyDescent="0.25">
      <c r="A536" t="s">
        <v>627</v>
      </c>
    </row>
    <row r="537" spans="1:1" x14ac:dyDescent="0.25">
      <c r="A537" t="s">
        <v>628</v>
      </c>
    </row>
    <row r="538" spans="1:1" x14ac:dyDescent="0.25">
      <c r="A538" t="s">
        <v>629</v>
      </c>
    </row>
    <row r="539" spans="1:1" x14ac:dyDescent="0.25">
      <c r="A539" t="s">
        <v>630</v>
      </c>
    </row>
    <row r="540" spans="1:1" x14ac:dyDescent="0.25">
      <c r="A540" t="s">
        <v>631</v>
      </c>
    </row>
    <row r="541" spans="1:1" x14ac:dyDescent="0.25">
      <c r="A541" t="s">
        <v>632</v>
      </c>
    </row>
    <row r="542" spans="1:1" x14ac:dyDescent="0.25">
      <c r="A542" t="s">
        <v>633</v>
      </c>
    </row>
    <row r="543" spans="1:1" x14ac:dyDescent="0.25">
      <c r="A543" t="s">
        <v>634</v>
      </c>
    </row>
    <row r="544" spans="1:1" x14ac:dyDescent="0.25">
      <c r="A544" t="s">
        <v>635</v>
      </c>
    </row>
    <row r="545" spans="1:1" x14ac:dyDescent="0.25">
      <c r="A545" t="s">
        <v>636</v>
      </c>
    </row>
    <row r="546" spans="1:1" x14ac:dyDescent="0.25">
      <c r="A546" t="s">
        <v>637</v>
      </c>
    </row>
    <row r="547" spans="1:1" x14ac:dyDescent="0.25">
      <c r="A547" t="s">
        <v>638</v>
      </c>
    </row>
    <row r="548" spans="1:1" x14ac:dyDescent="0.25">
      <c r="A548" t="s">
        <v>639</v>
      </c>
    </row>
    <row r="549" spans="1:1" x14ac:dyDescent="0.25">
      <c r="A549" t="s">
        <v>640</v>
      </c>
    </row>
    <row r="550" spans="1:1" x14ac:dyDescent="0.25">
      <c r="A550" t="s">
        <v>641</v>
      </c>
    </row>
    <row r="551" spans="1:1" x14ac:dyDescent="0.25">
      <c r="A551" t="s">
        <v>642</v>
      </c>
    </row>
    <row r="552" spans="1:1" x14ac:dyDescent="0.25">
      <c r="A552" t="s">
        <v>643</v>
      </c>
    </row>
    <row r="553" spans="1:1" x14ac:dyDescent="0.25">
      <c r="A553" t="s">
        <v>644</v>
      </c>
    </row>
    <row r="554" spans="1:1" x14ac:dyDescent="0.25">
      <c r="A554" t="s">
        <v>645</v>
      </c>
    </row>
    <row r="555" spans="1:1" x14ac:dyDescent="0.25">
      <c r="A555" t="s">
        <v>646</v>
      </c>
    </row>
    <row r="556" spans="1:1" x14ac:dyDescent="0.25">
      <c r="A556" t="s">
        <v>647</v>
      </c>
    </row>
    <row r="557" spans="1:1" x14ac:dyDescent="0.25">
      <c r="A557" t="s">
        <v>648</v>
      </c>
    </row>
    <row r="558" spans="1:1" x14ac:dyDescent="0.25">
      <c r="A558" t="s">
        <v>649</v>
      </c>
    </row>
    <row r="559" spans="1:1" x14ac:dyDescent="0.25">
      <c r="A559" t="s">
        <v>650</v>
      </c>
    </row>
    <row r="560" spans="1:1" x14ac:dyDescent="0.25">
      <c r="A560" t="s">
        <v>651</v>
      </c>
    </row>
    <row r="561" spans="1:1" x14ac:dyDescent="0.25">
      <c r="A561" t="s">
        <v>652</v>
      </c>
    </row>
    <row r="562" spans="1:1" x14ac:dyDescent="0.25">
      <c r="A562" t="s">
        <v>653</v>
      </c>
    </row>
    <row r="563" spans="1:1" x14ac:dyDescent="0.25">
      <c r="A563" t="s">
        <v>654</v>
      </c>
    </row>
    <row r="564" spans="1:1" x14ac:dyDescent="0.25">
      <c r="A564" t="s">
        <v>655</v>
      </c>
    </row>
    <row r="565" spans="1:1" x14ac:dyDescent="0.25">
      <c r="A565" t="s">
        <v>656</v>
      </c>
    </row>
    <row r="566" spans="1:1" x14ac:dyDescent="0.25">
      <c r="A566" t="s">
        <v>657</v>
      </c>
    </row>
    <row r="567" spans="1:1" x14ac:dyDescent="0.25">
      <c r="A567" t="s">
        <v>658</v>
      </c>
    </row>
    <row r="568" spans="1:1" x14ac:dyDescent="0.25">
      <c r="A568" t="s">
        <v>659</v>
      </c>
    </row>
    <row r="569" spans="1:1" x14ac:dyDescent="0.25">
      <c r="A569" t="s">
        <v>660</v>
      </c>
    </row>
    <row r="570" spans="1:1" x14ac:dyDescent="0.25">
      <c r="A570" t="s">
        <v>661</v>
      </c>
    </row>
    <row r="571" spans="1:1" x14ac:dyDescent="0.25">
      <c r="A571" t="s">
        <v>662</v>
      </c>
    </row>
    <row r="572" spans="1:1" x14ac:dyDescent="0.25">
      <c r="A572" t="s">
        <v>663</v>
      </c>
    </row>
    <row r="573" spans="1:1" x14ac:dyDescent="0.25">
      <c r="A573" t="s">
        <v>664</v>
      </c>
    </row>
    <row r="574" spans="1:1" x14ac:dyDescent="0.25">
      <c r="A574" t="s">
        <v>665</v>
      </c>
    </row>
    <row r="575" spans="1:1" x14ac:dyDescent="0.25">
      <c r="A575" t="s">
        <v>666</v>
      </c>
    </row>
    <row r="576" spans="1:1" x14ac:dyDescent="0.25">
      <c r="A576" t="s">
        <v>667</v>
      </c>
    </row>
    <row r="577" spans="1:1" x14ac:dyDescent="0.25">
      <c r="A577" t="s">
        <v>668</v>
      </c>
    </row>
    <row r="578" spans="1:1" x14ac:dyDescent="0.25">
      <c r="A578" t="s">
        <v>669</v>
      </c>
    </row>
    <row r="579" spans="1:1" x14ac:dyDescent="0.25">
      <c r="A579" t="s">
        <v>670</v>
      </c>
    </row>
    <row r="580" spans="1:1" x14ac:dyDescent="0.25">
      <c r="A580" t="s">
        <v>671</v>
      </c>
    </row>
    <row r="581" spans="1:1" x14ac:dyDescent="0.25">
      <c r="A581" t="s">
        <v>672</v>
      </c>
    </row>
    <row r="582" spans="1:1" x14ac:dyDescent="0.25">
      <c r="A582" t="s">
        <v>673</v>
      </c>
    </row>
    <row r="583" spans="1:1" x14ac:dyDescent="0.25">
      <c r="A583" t="s">
        <v>674</v>
      </c>
    </row>
    <row r="584" spans="1:1" x14ac:dyDescent="0.25">
      <c r="A584" t="s">
        <v>675</v>
      </c>
    </row>
    <row r="585" spans="1:1" x14ac:dyDescent="0.25">
      <c r="A585" t="s">
        <v>676</v>
      </c>
    </row>
    <row r="586" spans="1:1" x14ac:dyDescent="0.25">
      <c r="A586" s="2" t="s">
        <v>677</v>
      </c>
    </row>
    <row r="587" spans="1:1" x14ac:dyDescent="0.25">
      <c r="A587" s="2" t="s">
        <v>678</v>
      </c>
    </row>
    <row r="588" spans="1:1" x14ac:dyDescent="0.25">
      <c r="A588" s="2" t="s">
        <v>679</v>
      </c>
    </row>
    <row r="589" spans="1:1" x14ac:dyDescent="0.25">
      <c r="A589" t="s">
        <v>680</v>
      </c>
    </row>
    <row r="590" spans="1:1" x14ac:dyDescent="0.25">
      <c r="A590" t="s">
        <v>681</v>
      </c>
    </row>
    <row r="591" spans="1:1" x14ac:dyDescent="0.25">
      <c r="A591" t="s">
        <v>682</v>
      </c>
    </row>
    <row r="592" spans="1:1" x14ac:dyDescent="0.25">
      <c r="A592" s="2" t="s">
        <v>683</v>
      </c>
    </row>
    <row r="593" spans="1:1" x14ac:dyDescent="0.25">
      <c r="A593" t="s">
        <v>684</v>
      </c>
    </row>
    <row r="594" spans="1:1" x14ac:dyDescent="0.25">
      <c r="A594" t="s">
        <v>685</v>
      </c>
    </row>
    <row r="595" spans="1:1" x14ac:dyDescent="0.25">
      <c r="A595" t="s">
        <v>686</v>
      </c>
    </row>
    <row r="596" spans="1:1" x14ac:dyDescent="0.25">
      <c r="A596" s="2" t="s">
        <v>687</v>
      </c>
    </row>
    <row r="597" spans="1:1" x14ac:dyDescent="0.25">
      <c r="A597" t="s">
        <v>688</v>
      </c>
    </row>
    <row r="598" spans="1:1" x14ac:dyDescent="0.25">
      <c r="A598" s="2" t="s">
        <v>689</v>
      </c>
    </row>
    <row r="599" spans="1:1" x14ac:dyDescent="0.25">
      <c r="A599" s="2" t="s">
        <v>690</v>
      </c>
    </row>
    <row r="600" spans="1:1" x14ac:dyDescent="0.25">
      <c r="A600" s="2" t="s">
        <v>691</v>
      </c>
    </row>
  </sheetData>
  <sortState xmlns:xlrd2="http://schemas.microsoft.com/office/spreadsheetml/2017/richdata2" ref="A2:A600">
    <sortCondition ref="A459"/>
  </sortState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7</vt:i4>
      </vt:variant>
    </vt:vector>
  </HeadingPairs>
  <TitlesOfParts>
    <vt:vector size="12" baseType="lpstr">
      <vt:lpstr>DADES COMUNALITAT</vt:lpstr>
      <vt:lpstr>RESUM I PRESSUPOST</vt:lpstr>
      <vt:lpstr>DADES ENTITATS</vt:lpstr>
      <vt:lpstr>INDICADORS</vt:lpstr>
      <vt:lpstr>CODIS</vt:lpstr>
      <vt:lpstr>Abast</vt:lpstr>
      <vt:lpstr>'DADES ENTITATS'!Àrea_d'impressió</vt:lpstr>
      <vt:lpstr>INDICADORS!Àrea_d'impressió</vt:lpstr>
      <vt:lpstr>'RESUM I PRESSUPOST'!Àrea_d'impressió</vt:lpstr>
      <vt:lpstr>comarca</vt:lpstr>
      <vt:lpstr>ENTITAT</vt:lpstr>
      <vt:lpstr>Municipi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Coy Robert, Eugènia</dc:creator>
  <cp:keywords/>
  <dc:description/>
  <cp:lastModifiedBy>Yolanda Contreras Schez.Dela Serrana</cp:lastModifiedBy>
  <cp:revision/>
  <dcterms:created xsi:type="dcterms:W3CDTF">2017-07-31T09:20:39Z</dcterms:created>
  <dcterms:modified xsi:type="dcterms:W3CDTF">2026-02-20T16:10:40Z</dcterms:modified>
  <cp:category/>
  <cp:contentStatus/>
</cp:coreProperties>
</file>