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AmbitTreball\CTC_Cooperatives\Transversals\STC086\G146NCTC-859\"/>
    </mc:Choice>
  </mc:AlternateContent>
  <workbookProtection workbookAlgorithmName="SHA-512" workbookHashValue="7dzGy7Q944fRW7gnIshm/YUX9AbzxHlAKhA4cLlW/3b8rlEGeU1ioZauIZMtXFLrCRYj/WVrewennpOkFwvRqg==" workbookSaltValue="dd9Jxi1uqLykA5/qTiIikw==" workbookSpinCount="100000" lockStructure="1"/>
  <bookViews>
    <workbookView xWindow="0" yWindow="230" windowWidth="19140" windowHeight="7250" tabRatio="800" firstSheet="1" activeTab="1"/>
  </bookViews>
  <sheets>
    <sheet name="Full2" sheetId="20" state="hidden" r:id="rId1"/>
    <sheet name="INSTRUCCIONS" sheetId="19" r:id="rId2"/>
    <sheet name="DADES ENTITATS" sheetId="14" r:id="rId3"/>
    <sheet name="PROGRAMA 1" sheetId="1" r:id="rId4"/>
    <sheet name="PROGRAMA 2" sheetId="7" r:id="rId5"/>
    <sheet name="PROGRAMA 3" sheetId="17" r:id="rId6"/>
    <sheet name="PROGRAMA 4 A" sheetId="9" r:id="rId7"/>
    <sheet name="PROGRAMA 4 B" sheetId="12" r:id="rId8"/>
    <sheet name="PROGRAMA 4 C" sheetId="16" r:id="rId9"/>
    <sheet name="PROGRAMA 5" sheetId="10" r:id="rId10"/>
    <sheet name="LÍNIA 2. OT" sheetId="13" r:id="rId11"/>
  </sheets>
  <definedNames>
    <definedName name="Abast">#REF!</definedName>
    <definedName name="_xlnm.Print_Area" localSheetId="2">'DADES ENTITATS'!$A$3:$W$13</definedName>
    <definedName name="_xlnm.Print_Area" localSheetId="10">'LÍNIA 2. OT'!$A$3:$L$13</definedName>
    <definedName name="_xlnm.Print_Area" localSheetId="7">'PROGRAMA 4 B'!$A$1:$N$13</definedName>
    <definedName name="_xlnm.Print_Area" localSheetId="8">'PROGRAMA 4 C'!$A$1:$N$17</definedName>
    <definedName name="comarca">#REF!</definedName>
    <definedName name="ENTITAT">#REF!</definedName>
    <definedName name="Municipi" localSheetId="2">#REF!</definedName>
    <definedName name="Municipi" localSheetId="5">#REF!</definedName>
    <definedName name="Municipi" localSheetId="8">#REF!</definedName>
    <definedName name="Municipi">#REF!</definedName>
    <definedName name="PROJECTE">#REF!</definedName>
  </definedNames>
  <calcPr calcId="162913"/>
</workbook>
</file>

<file path=xl/calcChain.xml><?xml version="1.0" encoding="utf-8"?>
<calcChain xmlns="http://schemas.openxmlformats.org/spreadsheetml/2006/main">
  <c r="M13" i="13" l="1"/>
  <c r="O23" i="10"/>
  <c r="O23" i="16"/>
  <c r="O24" i="9"/>
  <c r="O20" i="7"/>
  <c r="I5" i="13"/>
  <c r="W24" i="14" l="1"/>
  <c r="W22" i="14"/>
  <c r="W21" i="14"/>
  <c r="W20" i="14"/>
  <c r="W19" i="14"/>
  <c r="L12" i="13" l="1"/>
  <c r="K9" i="13"/>
  <c r="K10" i="13"/>
  <c r="K11" i="13"/>
  <c r="K8" i="13"/>
  <c r="E12" i="13"/>
  <c r="F12" i="13"/>
  <c r="G12" i="13"/>
  <c r="H12" i="13"/>
  <c r="I12" i="13"/>
  <c r="J12" i="13"/>
  <c r="D12" i="13"/>
  <c r="N22" i="10"/>
  <c r="M13" i="10"/>
  <c r="M14" i="10"/>
  <c r="M15" i="10"/>
  <c r="M16" i="10"/>
  <c r="M17" i="10"/>
  <c r="M18" i="10"/>
  <c r="M19" i="10"/>
  <c r="M20" i="10"/>
  <c r="M21" i="10"/>
  <c r="E22" i="10"/>
  <c r="F22" i="10"/>
  <c r="G22" i="10"/>
  <c r="H22" i="10"/>
  <c r="I22" i="10"/>
  <c r="J22" i="10"/>
  <c r="K22" i="10"/>
  <c r="L22" i="10"/>
  <c r="D22" i="10"/>
  <c r="O20" i="16"/>
  <c r="M12" i="16"/>
  <c r="O12" i="16" s="1"/>
  <c r="M13" i="16"/>
  <c r="O13" i="16" s="1"/>
  <c r="M14" i="16"/>
  <c r="O14" i="16" s="1"/>
  <c r="M15" i="16"/>
  <c r="O15" i="16" s="1"/>
  <c r="M16" i="16"/>
  <c r="O16" i="16" s="1"/>
  <c r="M17" i="16"/>
  <c r="O17" i="16" s="1"/>
  <c r="M18" i="16"/>
  <c r="O18" i="16" s="1"/>
  <c r="M19" i="16"/>
  <c r="O19" i="16" s="1"/>
  <c r="M20" i="16"/>
  <c r="M21" i="16"/>
  <c r="O21" i="16" s="1"/>
  <c r="M11" i="16"/>
  <c r="N21" i="12"/>
  <c r="M12" i="12"/>
  <c r="M13" i="12"/>
  <c r="M14" i="12"/>
  <c r="M15" i="12"/>
  <c r="M16" i="12"/>
  <c r="M17" i="12"/>
  <c r="M18" i="12"/>
  <c r="M19" i="12"/>
  <c r="O19" i="12" s="1"/>
  <c r="M20" i="12"/>
  <c r="M11" i="12"/>
  <c r="N23" i="9"/>
  <c r="M12" i="9"/>
  <c r="M13" i="9"/>
  <c r="M14" i="9"/>
  <c r="M15" i="9"/>
  <c r="M16" i="9"/>
  <c r="M17" i="9"/>
  <c r="M18" i="9"/>
  <c r="M19" i="9"/>
  <c r="M20" i="9"/>
  <c r="M21" i="9"/>
  <c r="M22" i="9"/>
  <c r="M11" i="9"/>
  <c r="N23" i="17"/>
  <c r="M13" i="17"/>
  <c r="O13" i="17" s="1"/>
  <c r="M14" i="17"/>
  <c r="O14" i="17" s="1"/>
  <c r="M15" i="17"/>
  <c r="O15" i="17" s="1"/>
  <c r="M16" i="17"/>
  <c r="O16" i="17" s="1"/>
  <c r="M17" i="17"/>
  <c r="O17" i="17" s="1"/>
  <c r="M18" i="17"/>
  <c r="O18" i="17" s="1"/>
  <c r="M19" i="17"/>
  <c r="O19" i="17" s="1"/>
  <c r="M20" i="17"/>
  <c r="O20" i="17" s="1"/>
  <c r="M21" i="17"/>
  <c r="O21" i="17" s="1"/>
  <c r="M22" i="17"/>
  <c r="O22" i="17" s="1"/>
  <c r="E23" i="17"/>
  <c r="F23" i="17"/>
  <c r="G23" i="17"/>
  <c r="H23" i="17"/>
  <c r="I23" i="17"/>
  <c r="J23" i="17"/>
  <c r="K23" i="17"/>
  <c r="L23" i="17"/>
  <c r="D23" i="17"/>
  <c r="M16" i="7"/>
  <c r="O16" i="7" s="1"/>
  <c r="M17" i="7"/>
  <c r="O17" i="7" s="1"/>
  <c r="N18" i="1"/>
  <c r="M16" i="1"/>
  <c r="O16" i="1" s="1"/>
  <c r="M17" i="1"/>
  <c r="O17" i="1" s="1"/>
  <c r="G18" i="1"/>
  <c r="H18" i="1"/>
  <c r="I18" i="1"/>
  <c r="J18" i="1"/>
  <c r="K18" i="1"/>
  <c r="L18" i="1"/>
  <c r="P22" i="16"/>
  <c r="P21" i="12"/>
  <c r="I8" i="10"/>
  <c r="I7" i="16"/>
  <c r="I7" i="12"/>
  <c r="I7" i="9"/>
  <c r="I8" i="17"/>
  <c r="I7" i="7"/>
  <c r="I7" i="1"/>
  <c r="U28" i="14"/>
  <c r="T28" i="14"/>
  <c r="V24" i="14" s="1"/>
  <c r="M23" i="9" l="1"/>
  <c r="V14" i="14"/>
  <c r="V22" i="14"/>
  <c r="V20" i="14"/>
  <c r="V21" i="14"/>
  <c r="V19" i="14"/>
  <c r="M22" i="16"/>
  <c r="M21" i="12"/>
  <c r="K12" i="13"/>
  <c r="V27" i="14"/>
  <c r="V25" i="14"/>
  <c r="V23" i="14"/>
  <c r="V17" i="14"/>
  <c r="V15" i="14"/>
  <c r="V13" i="14"/>
  <c r="V26" i="14"/>
  <c r="V18" i="14"/>
  <c r="V16" i="14"/>
  <c r="B5" i="13"/>
  <c r="B8" i="10"/>
  <c r="B7" i="16"/>
  <c r="B7" i="12"/>
  <c r="B7" i="9"/>
  <c r="B8" i="17"/>
  <c r="B7" i="7"/>
  <c r="B7" i="1"/>
  <c r="C13" i="14" l="1"/>
  <c r="B13" i="14"/>
  <c r="M11" i="13"/>
  <c r="N12" i="13"/>
  <c r="M9" i="13"/>
  <c r="M8" i="13"/>
  <c r="M10" i="13"/>
  <c r="M12" i="13" l="1"/>
  <c r="L22" i="16"/>
  <c r="L21" i="12"/>
  <c r="L23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 l="1"/>
  <c r="P22" i="10"/>
  <c r="O21" i="10"/>
  <c r="O20" i="10"/>
  <c r="O19" i="10"/>
  <c r="O17" i="10"/>
  <c r="O16" i="10"/>
  <c r="O15" i="10"/>
  <c r="O14" i="10"/>
  <c r="O13" i="10"/>
  <c r="M12" i="10"/>
  <c r="N22" i="16"/>
  <c r="K22" i="16"/>
  <c r="J22" i="16"/>
  <c r="I22" i="16"/>
  <c r="H22" i="16"/>
  <c r="G22" i="16"/>
  <c r="F22" i="16"/>
  <c r="E22" i="16"/>
  <c r="D22" i="16"/>
  <c r="O11" i="16"/>
  <c r="K21" i="12"/>
  <c r="J21" i="12"/>
  <c r="I21" i="12"/>
  <c r="H21" i="12"/>
  <c r="G21" i="12"/>
  <c r="F21" i="12"/>
  <c r="E21" i="12"/>
  <c r="D21" i="12"/>
  <c r="O20" i="12"/>
  <c r="O18" i="12"/>
  <c r="O17" i="12"/>
  <c r="O16" i="12"/>
  <c r="O15" i="12"/>
  <c r="O14" i="12"/>
  <c r="O13" i="12"/>
  <c r="O12" i="12"/>
  <c r="O11" i="12"/>
  <c r="P23" i="9"/>
  <c r="E23" i="9"/>
  <c r="F23" i="9"/>
  <c r="G23" i="9"/>
  <c r="H23" i="9"/>
  <c r="I23" i="9"/>
  <c r="J23" i="9"/>
  <c r="K23" i="9"/>
  <c r="D23" i="9"/>
  <c r="O12" i="10" l="1"/>
  <c r="M22" i="10"/>
  <c r="O21" i="12"/>
  <c r="O22" i="12" s="1"/>
  <c r="O18" i="10"/>
  <c r="O22" i="16"/>
  <c r="M12" i="17"/>
  <c r="O12" i="17" s="1"/>
  <c r="P23" i="17"/>
  <c r="M18" i="7"/>
  <c r="O18" i="7" s="1"/>
  <c r="M15" i="7"/>
  <c r="O15" i="7" s="1"/>
  <c r="M14" i="7"/>
  <c r="O14" i="7" s="1"/>
  <c r="M13" i="7"/>
  <c r="O13" i="7" s="1"/>
  <c r="M12" i="7"/>
  <c r="O12" i="7" s="1"/>
  <c r="M11" i="7"/>
  <c r="O11" i="7" s="1"/>
  <c r="L19" i="7"/>
  <c r="K19" i="7"/>
  <c r="I19" i="7"/>
  <c r="H19" i="7"/>
  <c r="G19" i="7"/>
  <c r="F19" i="7"/>
  <c r="E19" i="7"/>
  <c r="D19" i="7"/>
  <c r="P19" i="7"/>
  <c r="P18" i="1"/>
  <c r="M12" i="1"/>
  <c r="M13" i="1"/>
  <c r="M14" i="1"/>
  <c r="M15" i="1"/>
  <c r="M11" i="1"/>
  <c r="O11" i="1" s="1"/>
  <c r="F18" i="1"/>
  <c r="E18" i="1"/>
  <c r="D18" i="1"/>
  <c r="O22" i="10" l="1"/>
  <c r="O23" i="17"/>
  <c r="O24" i="17" s="1"/>
  <c r="M23" i="17"/>
  <c r="M18" i="1"/>
  <c r="W14" i="14" l="1"/>
  <c r="W15" i="14"/>
  <c r="W16" i="14"/>
  <c r="W17" i="14"/>
  <c r="W18" i="14"/>
  <c r="W23" i="14"/>
  <c r="W25" i="14"/>
  <c r="W26" i="14"/>
  <c r="W27" i="14"/>
  <c r="N19" i="7" l="1"/>
  <c r="J19" i="7"/>
  <c r="M19" i="7" l="1"/>
  <c r="O19" i="7"/>
  <c r="O13" i="1" l="1"/>
  <c r="O14" i="1"/>
  <c r="O15" i="1"/>
  <c r="O12" i="1" l="1"/>
  <c r="O18" i="1" s="1"/>
  <c r="O19" i="1" s="1"/>
  <c r="W13" i="14" l="1"/>
  <c r="W28" i="14" s="1"/>
</calcChain>
</file>

<file path=xl/sharedStrings.xml><?xml version="1.0" encoding="utf-8"?>
<sst xmlns="http://schemas.openxmlformats.org/spreadsheetml/2006/main" count="1346" uniqueCount="1186">
  <si>
    <t>NIF</t>
  </si>
  <si>
    <t>ENTITAT SOL·LICITANT</t>
  </si>
  <si>
    <t xml:space="preserve">Primes d’assegurances </t>
  </si>
  <si>
    <t>TOTAL</t>
  </si>
  <si>
    <t>HOMES</t>
  </si>
  <si>
    <t>DONES</t>
  </si>
  <si>
    <t>DATA 
INICI</t>
  </si>
  <si>
    <t>ACTUACIO</t>
  </si>
  <si>
    <t>DATA
 FINAL</t>
  </si>
  <si>
    <t>Abrera</t>
  </si>
  <si>
    <t>Agramunt</t>
  </si>
  <si>
    <t>Aiguamúrcia</t>
  </si>
  <si>
    <t>Aiguaviva</t>
  </si>
  <si>
    <t>Aitona</t>
  </si>
  <si>
    <t>Albatàrrec</t>
  </si>
  <si>
    <t>Albesa</t>
  </si>
  <si>
    <t>Albinyana</t>
  </si>
  <si>
    <t>Alcanar</t>
  </si>
  <si>
    <t>Alcanó</t>
  </si>
  <si>
    <t>Alcarràs</t>
  </si>
  <si>
    <t>Alcoletge</t>
  </si>
  <si>
    <t>Alcover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</si>
  <si>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</si>
  <si>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</si>
  <si>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</si>
  <si>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</si>
  <si>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</si>
  <si>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</si>
  <si>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</si>
  <si>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</si>
  <si>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</si>
  <si>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</si>
  <si>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</si>
  <si>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</si>
  <si>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</si>
  <si>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Amposta</t>
  </si>
  <si>
    <t>Anglès</t>
  </si>
  <si>
    <t>Anglesola</t>
  </si>
  <si>
    <t>Arbeca</t>
  </si>
  <si>
    <t>Arbúcies</t>
  </si>
  <si>
    <t>Argelaguer</t>
  </si>
  <si>
    <t>Argentona</t>
  </si>
  <si>
    <t>Arnes</t>
  </si>
  <si>
    <t>Artés</t>
  </si>
  <si>
    <t>Ascó</t>
  </si>
  <si>
    <t>Aspa</t>
  </si>
  <si>
    <t>Avià</t>
  </si>
  <si>
    <t>Avinyó</t>
  </si>
  <si>
    <t>Badalona</t>
  </si>
  <si>
    <t>Bagà</t>
  </si>
  <si>
    <t>Balaguer</t>
  </si>
  <si>
    <t>Balenyà</t>
  </si>
  <si>
    <t>Balsareny</t>
  </si>
  <si>
    <t>Banyoles</t>
  </si>
  <si>
    <t>Barcelona</t>
  </si>
  <si>
    <t>Batea</t>
  </si>
  <si>
    <t>Begues</t>
  </si>
  <si>
    <t>Begur</t>
  </si>
  <si>
    <t>Belianes</t>
  </si>
  <si>
    <t>Bellaguarda</t>
  </si>
  <si>
    <t>Bellpuig</t>
  </si>
  <si>
    <t>Bellvei</t>
  </si>
  <si>
    <t>Bellvís</t>
  </si>
  <si>
    <t>Benissanet</t>
  </si>
  <si>
    <t>Berga</t>
  </si>
  <si>
    <t>Besalú</t>
  </si>
  <si>
    <t>Bescanó</t>
  </si>
  <si>
    <t>Blanes</t>
  </si>
  <si>
    <t>Bordils</t>
  </si>
  <si>
    <t>Bot</t>
  </si>
  <si>
    <t>Botarell</t>
  </si>
  <si>
    <t>Bovera</t>
  </si>
  <si>
    <t>Bràfim</t>
  </si>
  <si>
    <t>Breda</t>
  </si>
  <si>
    <t>Cabacés</t>
  </si>
  <si>
    <t>Cabanelles</t>
  </si>
  <si>
    <t>Calafell</t>
  </si>
  <si>
    <t>Calders</t>
  </si>
  <si>
    <t>Calella</t>
  </si>
  <si>
    <t>Calldetenes</t>
  </si>
  <si>
    <t>Callús</t>
  </si>
  <si>
    <t>Camarasa</t>
  </si>
  <si>
    <t>Camarles</t>
  </si>
  <si>
    <t>Cambrils</t>
  </si>
  <si>
    <t>Campllong</t>
  </si>
  <si>
    <t>Camprodon</t>
  </si>
  <si>
    <t>Canovelles</t>
  </si>
  <si>
    <t>Canyelles</t>
  </si>
  <si>
    <t>Capçanes</t>
  </si>
  <si>
    <t>Capolat</t>
  </si>
  <si>
    <t>Cardedeu</t>
  </si>
  <si>
    <t>Cardona</t>
  </si>
  <si>
    <t>Caseres</t>
  </si>
  <si>
    <t>Casserres</t>
  </si>
  <si>
    <t>Castellbisbal</t>
  </si>
  <si>
    <t>Castellcir</t>
  </si>
  <si>
    <t>Castelldans</t>
  </si>
  <si>
    <t>Castelldefels</t>
  </si>
  <si>
    <t>Castellolí</t>
  </si>
  <si>
    <t>Castellserà</t>
  </si>
  <si>
    <t>Castellterçol</t>
  </si>
  <si>
    <t>Celrà</t>
  </si>
  <si>
    <t>Centelles</t>
  </si>
  <si>
    <t>Cercs</t>
  </si>
  <si>
    <t>Cervelló</t>
  </si>
  <si>
    <t>Cervera</t>
  </si>
  <si>
    <t>Ciutadilla</t>
  </si>
  <si>
    <t>Collsuspina</t>
  </si>
  <si>
    <t>Constantí</t>
  </si>
  <si>
    <t>Copons</t>
  </si>
  <si>
    <t>Corbins</t>
  </si>
  <si>
    <t>Corçà</t>
  </si>
  <si>
    <t>Cubelles</t>
  </si>
  <si>
    <t>Cubells</t>
  </si>
  <si>
    <t>Cunit</t>
  </si>
  <si>
    <t>Deltebre</t>
  </si>
  <si>
    <t>Dosrius</t>
  </si>
  <si>
    <t>Esparreguera</t>
  </si>
  <si>
    <t>Espinelves</t>
  </si>
  <si>
    <t>Espolla</t>
  </si>
  <si>
    <t>Esponellà</t>
  </si>
  <si>
    <t>Falset</t>
  </si>
  <si>
    <t>Figueres</t>
  </si>
  <si>
    <t>Flix</t>
  </si>
  <si>
    <t>Folgueroles</t>
  </si>
  <si>
    <t>Fonollosa</t>
  </si>
  <si>
    <t>Foradada</t>
  </si>
  <si>
    <t>Freginals</t>
  </si>
  <si>
    <t>Fulleda</t>
  </si>
  <si>
    <t>Gandesa</t>
  </si>
  <si>
    <t>Garcia</t>
  </si>
  <si>
    <t>Garriguella</t>
  </si>
  <si>
    <t>Gavà</t>
  </si>
  <si>
    <t>Gelida</t>
  </si>
  <si>
    <t>Ginestar</t>
  </si>
  <si>
    <t>Girona</t>
  </si>
  <si>
    <t>Gironella</t>
  </si>
  <si>
    <t>Godall</t>
  </si>
  <si>
    <t>Golmés</t>
  </si>
  <si>
    <t>Granera</t>
  </si>
  <si>
    <t>Granollers</t>
  </si>
  <si>
    <t>Granyanella</t>
  </si>
  <si>
    <t>Gratallops</t>
  </si>
  <si>
    <t>Guimerà</t>
  </si>
  <si>
    <t>Gurb</t>
  </si>
  <si>
    <t>Hostalric</t>
  </si>
  <si>
    <t>Igualada</t>
  </si>
  <si>
    <t>Jafre</t>
  </si>
  <si>
    <t>Juncosa</t>
  </si>
  <si>
    <t>Juneda</t>
  </si>
  <si>
    <t>Linyola</t>
  </si>
  <si>
    <t>Llagostera</t>
  </si>
  <si>
    <t>Llançà</t>
  </si>
  <si>
    <t>Llardecans</t>
  </si>
  <si>
    <t>Lleida</t>
  </si>
  <si>
    <t>Llers</t>
  </si>
  <si>
    <t>Lluçà</t>
  </si>
  <si>
    <t>Maials</t>
  </si>
  <si>
    <t>Maldà</t>
  </si>
  <si>
    <t>Malla</t>
  </si>
  <si>
    <t>Manlleu</t>
  </si>
  <si>
    <t>Manresa</t>
  </si>
  <si>
    <t>Marçà</t>
  </si>
  <si>
    <t>Margalef</t>
  </si>
  <si>
    <t>Martorell</t>
  </si>
  <si>
    <t>Martorelles</t>
  </si>
  <si>
    <t>Masdenverge</t>
  </si>
  <si>
    <t>Masllorenç</t>
  </si>
  <si>
    <t>Maspujols</t>
  </si>
  <si>
    <t>Masquefa</t>
  </si>
  <si>
    <t>Massalcoreig</t>
  </si>
  <si>
    <t>Massanes</t>
  </si>
  <si>
    <t>Mataró</t>
  </si>
  <si>
    <t>Mediona</t>
  </si>
  <si>
    <t>Menàrguens</t>
  </si>
  <si>
    <t>Miralcamp</t>
  </si>
  <si>
    <t>Miravet</t>
  </si>
  <si>
    <t>Moià</t>
  </si>
  <si>
    <t>Mollerussa</t>
  </si>
  <si>
    <t>Molló</t>
  </si>
  <si>
    <t>Monistrol de Calders</t>
  </si>
  <si>
    <t>Montblanc</t>
  </si>
  <si>
    <t>Montesquiu</t>
  </si>
  <si>
    <t>Montgai</t>
  </si>
  <si>
    <t>Montgat</t>
  </si>
  <si>
    <t>Montmajor</t>
  </si>
  <si>
    <t>Montmeló</t>
  </si>
  <si>
    <t>Muntanyola</t>
  </si>
  <si>
    <t>Mura</t>
  </si>
  <si>
    <t>Nalec</t>
  </si>
  <si>
    <t>Navarcles</t>
  </si>
  <si>
    <t>Navàs</t>
  </si>
  <si>
    <t>Nulles</t>
  </si>
  <si>
    <t>Òdena</t>
  </si>
  <si>
    <t>Olèrdola</t>
  </si>
  <si>
    <t>Oliana</t>
  </si>
  <si>
    <t>Olius</t>
  </si>
  <si>
    <t>Olivella</t>
  </si>
  <si>
    <t>Olost</t>
  </si>
  <si>
    <t>Olot</t>
  </si>
  <si>
    <t>Olvan</t>
  </si>
  <si>
    <t>Palafolls</t>
  </si>
  <si>
    <t>Palafrugell</t>
  </si>
  <si>
    <t>Palamós</t>
  </si>
  <si>
    <t>Pallejà</t>
  </si>
  <si>
    <t>Pau</t>
  </si>
  <si>
    <t>Paüls</t>
  </si>
  <si>
    <t>Perafort</t>
  </si>
  <si>
    <t>Peralada</t>
  </si>
  <si>
    <t>Piera</t>
  </si>
  <si>
    <t>Poboleda</t>
  </si>
  <si>
    <t>Polinyà</t>
  </si>
  <si>
    <t>Ponts</t>
  </si>
  <si>
    <t>Porqueres</t>
  </si>
  <si>
    <t>Porrera</t>
  </si>
  <si>
    <t>Prades</t>
  </si>
  <si>
    <t>Pratdip</t>
  </si>
  <si>
    <t>Puigpelat</t>
  </si>
  <si>
    <t>Pujalt</t>
  </si>
  <si>
    <t>Rabós</t>
  </si>
  <si>
    <t>Rajadell</t>
  </si>
  <si>
    <t>Rasquera</t>
  </si>
  <si>
    <t>Regencós</t>
  </si>
  <si>
    <t>Renau</t>
  </si>
  <si>
    <t>Reus</t>
  </si>
  <si>
    <t>Riner</t>
  </si>
  <si>
    <t>Ripoll</t>
  </si>
  <si>
    <t>Ripollet</t>
  </si>
  <si>
    <t>Riudarenes</t>
  </si>
  <si>
    <t>Riudecanyes</t>
  </si>
  <si>
    <t>Riudecols</t>
  </si>
  <si>
    <t>Riudoms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</si>
  <si>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</si>
  <si>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</si>
  <si>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</si>
  <si>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</si>
  <si>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</si>
  <si>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</si>
  <si>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</si>
  <si>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</si>
  <si>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</si>
  <si>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</si>
  <si>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</si>
  <si>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Celoni</t>
  </si>
  <si>
    <t>Sant Climent Sescebes</t>
  </si>
  <si>
    <t>Sant Cugat Sesgarrigues</t>
  </si>
  <si>
    <t>Sant Esteve Sesrovires</t>
  </si>
  <si>
    <t>Sant Feliu Sasserra</t>
  </si>
  <si>
    <t>Sant Joan Despí</t>
  </si>
  <si>
    <t>Sant Just Desvern</t>
  </si>
  <si>
    <t>Sant Martí Sarroca</t>
  </si>
  <si>
    <t>Sant Quirze Safaja</t>
  </si>
  <si>
    <t>Santa Bàrbara</t>
  </si>
  <si>
    <t>Santa Pau</t>
  </si>
  <si>
    <t>Santa Susanna</t>
  </si>
  <si>
    <t>Santpedor</t>
  </si>
  <si>
    <t>Sarral</t>
  </si>
  <si>
    <t>Sentmenat</t>
  </si>
  <si>
    <t>Seròs</t>
  </si>
  <si>
    <t>Seva</t>
  </si>
  <si>
    <t>Sils</t>
  </si>
  <si>
    <t>Sitges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</si>
  <si>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</si>
  <si>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</si>
  <si>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</si>
  <si>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</si>
  <si>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</si>
  <si>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</si>
  <si>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</si>
  <si>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</si>
  <si>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</si>
  <si>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</si>
  <si>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</si>
  <si>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</si>
  <si>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</si>
  <si>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</si>
  <si>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</si>
  <si>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</si>
  <si>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</si>
  <si>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</si>
  <si>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</si>
  <si>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</si>
  <si>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</si>
  <si>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</si>
  <si>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Torrebesses</t>
  </si>
  <si>
    <t>Torredembarra</t>
  </si>
  <si>
    <t>Torrefarrera</t>
  </si>
  <si>
    <t>Torregrossa</t>
  </si>
  <si>
    <t>Torrelameu</t>
  </si>
  <si>
    <t>Torrelavit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</si>
  <si>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</si>
  <si>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</si>
  <si>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</si>
  <si>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</si>
  <si>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</si>
  <si>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</si>
  <si>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</si>
  <si>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</si>
  <si>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Vallgorguina</t>
  </si>
  <si>
    <t>Vallirana</t>
  </si>
  <si>
    <t>Vallmoll</t>
  </si>
  <si>
    <t>Vallromanes</t>
  </si>
  <si>
    <t>Valls</t>
  </si>
  <si>
    <t>Ventalló</t>
  </si>
  <si>
    <t>Verdú</t>
  </si>
  <si>
    <t>Verges</t>
  </si>
  <si>
    <t>Vic</t>
  </si>
  <si>
    <t>Vidreres</t>
  </si>
  <si>
    <t>Vilabella</t>
  </si>
  <si>
    <t>Vilablareix</t>
  </si>
  <si>
    <t>Viladecans</t>
  </si>
  <si>
    <t>Viladecavalls</t>
  </si>
  <si>
    <t>Vilademuls</t>
  </si>
  <si>
    <t>Vilafant</t>
  </si>
  <si>
    <t>Vilajuïga</t>
  </si>
  <si>
    <t>Vilamacolum</t>
  </si>
  <si>
    <t>Vilamalla</t>
  </si>
  <si>
    <t>Vilaplana</t>
  </si>
  <si>
    <t>Vinaixa</t>
  </si>
  <si>
    <t>Xerta</t>
  </si>
  <si>
    <t>Puigdàlber</t>
  </si>
  <si>
    <t>Vilopriu</t>
  </si>
  <si>
    <t>Cabrils</t>
  </si>
  <si>
    <t>Caldes de Malavella</t>
  </si>
  <si>
    <t>Talamanca</t>
  </si>
  <si>
    <t>Avinyonet del Penedès</t>
  </si>
  <si>
    <t>Penelles</t>
  </si>
  <si>
    <t>Sant Llorenç Savall</t>
  </si>
  <si>
    <t>Alt Àneu</t>
  </si>
  <si>
    <t>S</t>
  </si>
  <si>
    <t>Import total</t>
  </si>
  <si>
    <t>Actuació</t>
  </si>
  <si>
    <t>Import cofinançament</t>
  </si>
  <si>
    <t>Import subvenció sol·licitada</t>
  </si>
  <si>
    <t xml:space="preserve">Remuneracions del personal </t>
  </si>
  <si>
    <t>Lloguer</t>
  </si>
  <si>
    <t>NÚMERO</t>
  </si>
  <si>
    <t>NOM ENTITAT</t>
  </si>
  <si>
    <t>MUNICIPI</t>
  </si>
  <si>
    <t>Pes econòmic</t>
  </si>
  <si>
    <t>PERSONES TREBALLADORES SÒCIES</t>
  </si>
  <si>
    <t>PERSONES TREBALLADORES (NO SÒCIES)</t>
  </si>
  <si>
    <t>&lt;25 ANYS</t>
  </si>
  <si>
    <t>ENTRE 25 I 54 ANYS</t>
  </si>
  <si>
    <t>&gt;54</t>
  </si>
  <si>
    <t>Abella de la Conca</t>
  </si>
  <si>
    <t>Àger</t>
  </si>
  <si>
    <t>Aguilar de Segarra</t>
  </si>
  <si>
    <t>Agullana</t>
  </si>
  <si>
    <t>Aiguafreda</t>
  </si>
  <si>
    <t>Alàs i Cerc</t>
  </si>
  <si>
    <t>Albanyà</t>
  </si>
  <si>
    <t>Albons</t>
  </si>
  <si>
    <t>Aldover</t>
  </si>
  <si>
    <t>Alfara de Carles</t>
  </si>
  <si>
    <t>Alins</t>
  </si>
  <si>
    <t>Alòs de Balaguer</t>
  </si>
  <si>
    <t>Alp</t>
  </si>
  <si>
    <t>Alpens</t>
  </si>
  <si>
    <t>Amer</t>
  </si>
  <si>
    <t>Arbolí</t>
  </si>
  <si>
    <t>Arenys de Mar</t>
  </si>
  <si>
    <t>Arenys de Munt</t>
  </si>
  <si>
    <t>Argençola</t>
  </si>
  <si>
    <t>Arres</t>
  </si>
  <si>
    <t>Arsèguel</t>
  </si>
  <si>
    <t>Artesa de Lleida</t>
  </si>
  <si>
    <t>Artesa de Segre</t>
  </si>
  <si>
    <t>Avinyonet de Puigventós</t>
  </si>
  <si>
    <t>Badia del Vallès</t>
  </si>
  <si>
    <t>Baix Pallars</t>
  </si>
  <si>
    <t>Banyeres del Penedès</t>
  </si>
  <si>
    <t>Barbens</t>
  </si>
  <si>
    <t>Barberà de la Conca</t>
  </si>
  <si>
    <t>Barberà del Vallès</t>
  </si>
  <si>
    <t>Bàscara</t>
  </si>
  <si>
    <t>Bassella</t>
  </si>
  <si>
    <t>Bausen</t>
  </si>
  <si>
    <t>Bellcaire d'Empordà</t>
  </si>
  <si>
    <t>Bellcaire d'Urgell</t>
  </si>
  <si>
    <t>Bell-lloc d'Urgell</t>
  </si>
  <si>
    <t>Bellmunt d'Urgell</t>
  </si>
  <si>
    <t>Bellmunt del Priorat</t>
  </si>
  <si>
    <t>Bellprat</t>
  </si>
  <si>
    <t>Bellver de Cerdanya</t>
  </si>
  <si>
    <t>Benavent de Segrià</t>
  </si>
  <si>
    <t>Benifallet</t>
  </si>
  <si>
    <t>Beuda</t>
  </si>
  <si>
    <t>Biosca</t>
  </si>
  <si>
    <t>Biure</t>
  </si>
  <si>
    <t>Blancafort</t>
  </si>
  <si>
    <t>Boadella i les Escaules</t>
  </si>
  <si>
    <t>Bolvir</t>
  </si>
  <si>
    <t>Bonastre</t>
  </si>
  <si>
    <t>Borrassà</t>
  </si>
  <si>
    <t>Borredà</t>
  </si>
  <si>
    <t>Bossòst</t>
  </si>
  <si>
    <t>Cabanabona</t>
  </si>
  <si>
    <t>Cabanes</t>
  </si>
  <si>
    <t>Cabó</t>
  </si>
  <si>
    <t>Cabra del Camp</t>
  </si>
  <si>
    <t>Cabrera d'Anoia</t>
  </si>
  <si>
    <t>Cabrera de Mar</t>
  </si>
  <si>
    <t>Cadaqués</t>
  </si>
  <si>
    <t>Calaf</t>
  </si>
  <si>
    <t>Caldes d'Estrac</t>
  </si>
  <si>
    <t>Caldes de Montbui</t>
  </si>
  <si>
    <t>Calonge de Segarra</t>
  </si>
  <si>
    <t>Camós</t>
  </si>
  <si>
    <t>Campdevànol</t>
  </si>
  <si>
    <t>Campelles</t>
  </si>
  <si>
    <t>Campins</t>
  </si>
  <si>
    <t>Canejan</t>
  </si>
  <si>
    <t>Canet d'Adri</t>
  </si>
  <si>
    <t>Canet de Mar</t>
  </si>
  <si>
    <t>Cànoves i Samalús</t>
  </si>
  <si>
    <t>Cantallops</t>
  </si>
  <si>
    <t>Capafonts</t>
  </si>
  <si>
    <t>Capellades</t>
  </si>
  <si>
    <t>Capmany</t>
  </si>
  <si>
    <t>Carme</t>
  </si>
  <si>
    <t>Cassà de la Selva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</si>
  <si>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</si>
  <si>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</si>
  <si>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</si>
  <si>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</si>
  <si>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</si>
  <si>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</si>
  <si>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</si>
  <si>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</si>
  <si>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</si>
  <si>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</si>
  <si>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</si>
  <si>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</si>
  <si>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</si>
  <si>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</si>
  <si>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</si>
  <si>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</si>
  <si>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Castell-Platja d'Aro</t>
  </si>
  <si>
    <t>Castellvell del Camp</t>
  </si>
  <si>
    <t>Castellví de la Marca</t>
  </si>
  <si>
    <t>Castellví de Rosanes</t>
  </si>
  <si>
    <t>Cava</t>
  </si>
  <si>
    <t>Cerdanyola del Vallès</t>
  </si>
  <si>
    <t>Cervià de les Garrigues</t>
  </si>
  <si>
    <t>Cervià de Ter</t>
  </si>
  <si>
    <t>Cistella</t>
  </si>
  <si>
    <t>Clariana de Cardener</t>
  </si>
  <si>
    <t>Colera</t>
  </si>
  <si>
    <t>Coll de Nargó</t>
  </si>
  <si>
    <t>Collbató</t>
  </si>
  <si>
    <t>Colldejou</t>
  </si>
  <si>
    <t>Colomers</t>
  </si>
  <si>
    <t>Conca de Dalt</t>
  </si>
  <si>
    <t>Conesa</t>
  </si>
  <si>
    <t>Corbera d'Ebre</t>
  </si>
  <si>
    <t>Corbera de Llobregat</t>
  </si>
  <si>
    <t>Cornellà de Llobregat</t>
  </si>
  <si>
    <t>Cornellà del Terri</t>
  </si>
  <si>
    <t>Cornudella de Montsant</t>
  </si>
  <si>
    <t>Creixell</t>
  </si>
  <si>
    <t>Crespià</t>
  </si>
  <si>
    <t>Darnius</t>
  </si>
  <si>
    <t>Das</t>
  </si>
  <si>
    <t>Duesaigües</t>
  </si>
  <si>
    <t>Esplugues de Llobregat</t>
  </si>
  <si>
    <t>Espot</t>
  </si>
  <si>
    <t>Estamariu</t>
  </si>
  <si>
    <t>Estaràs</t>
  </si>
  <si>
    <t>Esterri d'Àneu</t>
  </si>
  <si>
    <t>Esterri de Cardós</t>
  </si>
  <si>
    <t>Farrera</t>
  </si>
  <si>
    <t>Figaró-Montmany</t>
  </si>
  <si>
    <t>Fígols</t>
  </si>
  <si>
    <t>Fígols i Alinyà</t>
  </si>
  <si>
    <t>Figuerola del Camp</t>
  </si>
  <si>
    <t>Flaçà</t>
  </si>
  <si>
    <t>Fogars de la Selva</t>
  </si>
  <si>
    <t>Fogars de Montclús</t>
  </si>
  <si>
    <t>Foixà</t>
  </si>
  <si>
    <t>Fondarella</t>
  </si>
  <si>
    <t>Fontanals de Cerdanya</t>
  </si>
  <si>
    <t>Fontanilles</t>
  </si>
  <si>
    <t>Fontcoberta</t>
  </si>
  <si>
    <t>Font-rubí</t>
  </si>
  <si>
    <t>Forallac</t>
  </si>
  <si>
    <t>Forès</t>
  </si>
  <si>
    <t>Fornells de la Selva</t>
  </si>
  <si>
    <t>Fortià</t>
  </si>
  <si>
    <t>Gaià</t>
  </si>
  <si>
    <t>Gallifa</t>
  </si>
  <si>
    <t>Garrigàs</t>
  </si>
  <si>
    <t>Garrigoles</t>
  </si>
  <si>
    <t>Gavet de la Conca</t>
  </si>
  <si>
    <t>Ger</t>
  </si>
  <si>
    <t>Gimenells i el Pla de la Font</t>
  </si>
  <si>
    <t>Gisclareny</t>
  </si>
  <si>
    <t>Gombrèn</t>
  </si>
  <si>
    <t>Gósol</t>
  </si>
  <si>
    <t>Granyena de les Garrigues</t>
  </si>
  <si>
    <t>Granyena de Segarra</t>
  </si>
  <si>
    <t>Gualba</t>
  </si>
  <si>
    <t>Gualta</t>
  </si>
  <si>
    <t>Guardiola de Berguedà</t>
  </si>
  <si>
    <t>Guils de Cerdanya</t>
  </si>
  <si>
    <t>Guissona</t>
  </si>
  <si>
    <t>Guixers</t>
  </si>
  <si>
    <t>Horta de Sant Joan</t>
  </si>
  <si>
    <t>Isona i Conca Dellà</t>
  </si>
  <si>
    <t>Isòvol</t>
  </si>
  <si>
    <t>Ivars d'Urgell</t>
  </si>
  <si>
    <t>Ivars de Noguera</t>
  </si>
  <si>
    <t>Ivorra</t>
  </si>
  <si>
    <t>Jorba</t>
  </si>
  <si>
    <t>Josa i Tuixén</t>
  </si>
  <si>
    <t>Juià</t>
  </si>
  <si>
    <t>Les</t>
  </si>
  <si>
    <t>Lladó</t>
  </si>
  <si>
    <t>Lladorre</t>
  </si>
  <si>
    <t>Lladurs</t>
  </si>
  <si>
    <t>Llambilles</t>
  </si>
  <si>
    <t>Llanars</t>
  </si>
  <si>
    <t>Llavorsí</t>
  </si>
  <si>
    <t>Lles de Cerdanya</t>
  </si>
  <si>
    <t>Lliçà d'Amunt</t>
  </si>
  <si>
    <t>Lliçà de Vall</t>
  </si>
  <si>
    <t>Llimiana</t>
  </si>
  <si>
    <t>Llinars del Vallès</t>
  </si>
  <si>
    <t>Llívia</t>
  </si>
  <si>
    <t>Llobera</t>
  </si>
  <si>
    <t>Llorac</t>
  </si>
  <si>
    <t>Llorenç del Penedès</t>
  </si>
  <si>
    <t>Lloret de Mar</t>
  </si>
  <si>
    <t>Maçanet de Cabrenys</t>
  </si>
  <si>
    <t>Maçanet de la Selva</t>
  </si>
  <si>
    <t>Madremanya</t>
  </si>
  <si>
    <t>Maià de Montcal</t>
  </si>
  <si>
    <t>Malgrat de Mar</t>
  </si>
  <si>
    <t>Marganell</t>
  </si>
  <si>
    <t>Mas de Barberans</t>
  </si>
  <si>
    <t>Masarac</t>
  </si>
  <si>
    <t>Massoteres</t>
  </si>
  <si>
    <t>Matadepera</t>
  </si>
  <si>
    <t>Meranges</t>
  </si>
  <si>
    <t>Mieres</t>
  </si>
  <si>
    <t>Molins de Rei</t>
  </si>
  <si>
    <t>Mollet de Peralada</t>
  </si>
  <si>
    <t>Mollet del Vallès</t>
  </si>
  <si>
    <t>Monistrol de Montserrat</t>
  </si>
  <si>
    <t>Montagut i Oix</t>
  </si>
  <si>
    <t>Montbrió del Camp</t>
  </si>
  <si>
    <t>Montcada i Reixac</t>
  </si>
  <si>
    <t>Montclar</t>
  </si>
  <si>
    <t>Montellà i Martinet</t>
  </si>
  <si>
    <t>Montferrer i Castellbò</t>
  </si>
  <si>
    <t>Montferri</t>
  </si>
  <si>
    <t>Montmaneu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</si>
  <si>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</si>
  <si>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</si>
  <si>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</si>
  <si>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</si>
  <si>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</si>
  <si>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</si>
  <si>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</si>
  <si>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</si>
  <si>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</si>
  <si>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</si>
  <si>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Naut Aran</t>
  </si>
  <si>
    <t>Navata</t>
  </si>
  <si>
    <t>Navès</t>
  </si>
  <si>
    <t>Odèn</t>
  </si>
  <si>
    <t>Ogassa</t>
  </si>
  <si>
    <t>Olesa de Bonesvalls</t>
  </si>
  <si>
    <t>Olesa de Montserrat</t>
  </si>
  <si>
    <t>Oliola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</si>
  <si>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</si>
  <si>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</si>
  <si>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</si>
  <si>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</si>
  <si>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</si>
  <si>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</si>
  <si>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</si>
  <si>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</si>
  <si>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</si>
  <si>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</si>
  <si>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Palau de Santa Eulàlia</t>
  </si>
  <si>
    <t>Palau-sator</t>
  </si>
  <si>
    <t>Palau-saverdera</t>
  </si>
  <si>
    <t>Palau-solità i Plegamans</t>
  </si>
  <si>
    <t>Palol de Revardit</t>
  </si>
  <si>
    <t>Pals</t>
  </si>
  <si>
    <t>Pardines</t>
  </si>
  <si>
    <t>Parets del Vallès</t>
  </si>
  <si>
    <t>Parlavà</t>
  </si>
  <si>
    <t>Passanant i Belltall</t>
  </si>
  <si>
    <t>Pedret i Marzà</t>
  </si>
  <si>
    <t>Perafita</t>
  </si>
  <si>
    <t>Peramola</t>
  </si>
  <si>
    <t>Pineda de Mar</t>
  </si>
  <si>
    <t>Pinell de Solsonès</t>
  </si>
  <si>
    <t>Pinós</t>
  </si>
  <si>
    <t>Pira</t>
  </si>
  <si>
    <t>Planoles</t>
  </si>
  <si>
    <t>Pont de Molins</t>
  </si>
  <si>
    <t>Pontils</t>
  </si>
  <si>
    <t>Pontons</t>
  </si>
  <si>
    <t>Pontós</t>
  </si>
  <si>
    <t>Portbou</t>
  </si>
  <si>
    <t>Pradell de la Teixeta</t>
  </si>
  <si>
    <t>Prat de Comte</t>
  </si>
  <si>
    <t>Prats de Lluçanès</t>
  </si>
  <si>
    <t>Prats i Sansor</t>
  </si>
  <si>
    <t>Preixana</t>
  </si>
  <si>
    <t>Preixens</t>
  </si>
  <si>
    <t>Premià de Dalt</t>
  </si>
  <si>
    <t>Premià de Mar</t>
  </si>
  <si>
    <t>Prullans</t>
  </si>
  <si>
    <t>Puigcerdà</t>
  </si>
  <si>
    <t>Puiggròs</t>
  </si>
  <si>
    <t>Puig-reig</t>
  </si>
  <si>
    <t>Puigverd d'Agramunt</t>
  </si>
  <si>
    <t>Puigverd de Lleida</t>
  </si>
  <si>
    <t>Quart</t>
  </si>
  <si>
    <t>Queralbs</t>
  </si>
  <si>
    <t>Querol</t>
  </si>
  <si>
    <t>Rellinars</t>
  </si>
  <si>
    <t>Rialp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</si>
  <si>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</si>
  <si>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</si>
  <si>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</si>
  <si>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</si>
  <si>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</si>
  <si>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</si>
  <si>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Riudaura</t>
  </si>
  <si>
    <t>Riudellots de la Selva</t>
  </si>
  <si>
    <t>Riumors</t>
  </si>
  <si>
    <t>Rocafort de Queralt</t>
  </si>
  <si>
    <t>Roda de Ter</t>
  </si>
  <si>
    <t>Rodonyà</t>
  </si>
  <si>
    <t>Rupit i Pruit</t>
  </si>
  <si>
    <t>Sagàs</t>
  </si>
  <si>
    <t>Salàs de Pallars</t>
  </si>
  <si>
    <t>Saldes</t>
  </si>
  <si>
    <t>Sales de Llierca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</si>
  <si>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</si>
  <si>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</si>
  <si>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</si>
  <si>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</si>
  <si>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</si>
  <si>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</si>
  <si>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</si>
  <si>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</si>
  <si>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</si>
  <si>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</si>
  <si>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</si>
  <si>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</si>
  <si>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Climent de Llobregat</t>
  </si>
  <si>
    <t>Sant Cugat del Vallès</t>
  </si>
  <si>
    <t>Sant Esteve de la Sarga</t>
  </si>
  <si>
    <t>Sant Esteve de Palautordera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</si>
  <si>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</si>
  <si>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</si>
  <si>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</si>
  <si>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</si>
  <si>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</si>
  <si>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</si>
  <si>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</si>
  <si>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</si>
  <si>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</si>
  <si>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</si>
  <si>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</si>
  <si>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</si>
  <si>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</si>
  <si>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</si>
  <si>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</si>
  <si>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</si>
  <si>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</si>
  <si>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</si>
  <si>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</si>
  <si>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</si>
  <si>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</si>
  <si>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</si>
  <si>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</si>
  <si>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</si>
  <si>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</si>
  <si>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</si>
  <si>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</si>
  <si>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</si>
  <si>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</si>
  <si>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</si>
  <si>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</si>
  <si>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</si>
  <si>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</si>
  <si>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</si>
  <si>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</si>
  <si>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</si>
  <si>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</si>
  <si>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</si>
  <si>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</si>
  <si>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</si>
  <si>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</si>
  <si>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</si>
  <si>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</si>
  <si>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</si>
  <si>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</si>
  <si>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</si>
  <si>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</si>
  <si>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</si>
  <si>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</si>
  <si>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</si>
  <si>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</si>
  <si>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</si>
  <si>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</si>
  <si>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</si>
  <si>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</si>
  <si>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</si>
  <si>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</si>
  <si>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</si>
  <si>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</si>
  <si>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</si>
  <si>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</si>
  <si>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</si>
  <si>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</si>
  <si>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</si>
  <si>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</si>
  <si>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</si>
  <si>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</si>
  <si>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</si>
  <si>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</si>
  <si>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</si>
  <si>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</si>
  <si>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</si>
  <si>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</si>
  <si>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</si>
  <si>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</si>
  <si>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</si>
  <si>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</si>
  <si>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</si>
  <si>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</si>
  <si>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</si>
  <si>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Perpètua de Mogoda</t>
  </si>
  <si>
    <t>Sarrià de Ter</t>
  </si>
  <si>
    <t>Sarroca de Bellera</t>
  </si>
  <si>
    <t>Sarroca de Lleida</t>
  </si>
  <si>
    <t>Savallà del Comtat</t>
  </si>
  <si>
    <t>Senan</t>
  </si>
  <si>
    <t>Senterada</t>
  </si>
  <si>
    <t>Serinyà</t>
  </si>
  <si>
    <t>Serra de Daró</t>
  </si>
  <si>
    <t>Setcases</t>
  </si>
  <si>
    <t>Sidamon</t>
  </si>
  <si>
    <t>Siurana</t>
  </si>
  <si>
    <t>Sobremunt</t>
  </si>
  <si>
    <t>Solivella</t>
  </si>
  <si>
    <t>Soriguera</t>
  </si>
  <si>
    <t>Susqueda</t>
  </si>
  <si>
    <t>Tagamanent</t>
  </si>
  <si>
    <t>Talarn</t>
  </si>
  <si>
    <t>Tarrés</t>
  </si>
  <si>
    <t>Tarroja de Segarra</t>
  </si>
  <si>
    <t>Tavèrnoles</t>
  </si>
  <si>
    <t>Tavertet</t>
  </si>
  <si>
    <t>Terrades</t>
  </si>
  <si>
    <t>Tírvia</t>
  </si>
  <si>
    <t>Tiurana</t>
  </si>
  <si>
    <t>Tornabous</t>
  </si>
  <si>
    <t>Torrefeta i Florejacs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</si>
  <si>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</si>
  <si>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</si>
  <si>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</si>
  <si>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</si>
  <si>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</si>
  <si>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</si>
  <si>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</si>
  <si>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</si>
  <si>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</si>
  <si>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Toses</t>
  </si>
  <si>
    <t>Tossa de Mar</t>
  </si>
  <si>
    <t>Ullastret</t>
  </si>
  <si>
    <t>Urús</t>
  </si>
  <si>
    <t>Vall de Cardós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</si>
  <si>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</si>
  <si>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</si>
  <si>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</si>
  <si>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</si>
  <si>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</si>
  <si>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</si>
  <si>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</si>
  <si>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Vall-llobrega</t>
  </si>
  <si>
    <t>Vandellòs i l'Hospitalet de l'Infant</t>
  </si>
  <si>
    <t>Veciana</t>
  </si>
  <si>
    <t>Vespella de Gaià</t>
  </si>
  <si>
    <t>Vidrà</t>
  </si>
  <si>
    <t>Vielha e Mijaran</t>
  </si>
  <si>
    <t>Vilabertran</t>
  </si>
  <si>
    <t>Vilada</t>
  </si>
  <si>
    <t>Viladamat</t>
  </si>
  <si>
    <t>Viladasens</t>
  </si>
  <si>
    <t>Viladrau</t>
  </si>
  <si>
    <t>Vilafranca del Penedès</t>
  </si>
  <si>
    <t>Vilagrassa</t>
  </si>
  <si>
    <t>Vilalba dels Arcs</t>
  </si>
  <si>
    <t>Vilalba Sasserra</t>
  </si>
  <si>
    <t>Vilaller</t>
  </si>
  <si>
    <t>Vilallonga de Ter</t>
  </si>
  <si>
    <t>Vilallonga del Camp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</si>
  <si>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</si>
  <si>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</si>
  <si>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</si>
  <si>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</si>
  <si>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</si>
  <si>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</si>
  <si>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</si>
  <si>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</si>
  <si>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</si>
  <si>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</si>
  <si>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</si>
  <si>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</si>
  <si>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</si>
  <si>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</si>
  <si>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</si>
  <si>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</si>
  <si>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</si>
  <si>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</si>
  <si>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</si>
  <si>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</si>
  <si>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</si>
  <si>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</si>
  <si>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Vilobí d'Onyar</t>
  </si>
  <si>
    <t>Vilobí del Penedès</t>
  </si>
  <si>
    <t>Vimbodí i Poblet</t>
  </si>
  <si>
    <t>Vinebre</t>
  </si>
  <si>
    <t>Vinyols i els Arcs</t>
  </si>
  <si>
    <t>Viver i Serrateix</t>
  </si>
  <si>
    <t>PLANTILLA DE L'ENTITAT
(a data de publicació de la convocatòria)</t>
  </si>
  <si>
    <t>FITXA RESUM I PRESSUPOST PROJECTE LINIA 1. PROJECTES TRANSVERSALS</t>
  </si>
  <si>
    <t>Emplenar en cas de sol·licitar el Programa 1</t>
  </si>
  <si>
    <t>PROGRAMA 1 CAPACITACIO EMPRESARIAL EN ESS</t>
  </si>
  <si>
    <t>Despeses desplaçament</t>
  </si>
  <si>
    <t>Serveis Professionals</t>
  </si>
  <si>
    <t>Despeses d'amortització</t>
  </si>
  <si>
    <t>Materials fungibles</t>
  </si>
  <si>
    <t>Altres</t>
  </si>
  <si>
    <r>
      <t xml:space="preserve">Indirectes 
(màxim 15% del pressupost)
</t>
    </r>
    <r>
      <rPr>
        <b/>
        <i/>
        <sz val="7"/>
        <rFont val="Arial"/>
        <family val="2"/>
      </rPr>
      <t>La despesa auditorés despesa indirecte</t>
    </r>
  </si>
  <si>
    <t xml:space="preserve">Elaborar el pla formatiu, els continguts formatius, la metodologia que s’aplicarà a les sessions formatives, la planificació i el calendari d’implementació, previsió dels materials i els recursos formatius, elaboració dels dossiers pedagògics de cada seminari, i els recursos físics i materials. </t>
  </si>
  <si>
    <t>Apropar el coneixement a casos reals amb experiències de referència i especialistes d’empreses cooperatives i d’iniciatives de l’ESS</t>
  </si>
  <si>
    <t>Elaboració de les convocatòries, estratègia de difusió i captació de les persones participants</t>
  </si>
  <si>
    <t>Difusió i presència als mitjans de comunicació en relació amb el projecte.</t>
  </si>
  <si>
    <t>Emplenar en cas de sol·licitar el Programa 2</t>
  </si>
  <si>
    <t>PROGRAMA 2 FORMACIÓ UNIVERSITÀRIA EN ESS</t>
  </si>
  <si>
    <t>Elaboració del programa formatiu, de les competències que es materialitzen en els continguts formatius, dels materials i dels recursos formatius i del dossier pedagògic previst per cada assignatura, la metodologia que s’aplicarà a les sessions formatives i la metodologia d’avaluació dels alumnes, el calendari formatiu, i els recursos materials i humans necessaris.</t>
  </si>
  <si>
    <t xml:space="preserve">Elaboració continguts per al web del Programa d’economia social </t>
  </si>
  <si>
    <t>Emplenar en cas de sol·licitar el Programa 3</t>
  </si>
  <si>
    <t>PROGRAMA 3 IMPULS ESCOLAR DE L'ESS</t>
  </si>
  <si>
    <t>Actuacions de suport per al manteniment i la consolidació de les cooperatives d’alumnes ja existents en els centres educatius</t>
  </si>
  <si>
    <t>Actuacions de seguiment i de suport al funcionament de les cooperatives d’alumnes, tant de les ja existents com de les noves creades, i actuacions d’acompanyament a la celebració de les reunions de consells rectors i a les assemblees, així com de suport a les activitats promogudes per les cooperatives d’alumnes.</t>
  </si>
  <si>
    <t>Tutories i accions d’acompanyament per a la creació de noves cooperatives d’alumnes, així com accions d’acompanyament a les cooperatives d’alumnes existents, adreçades a l’alumnat participant d’educació primària, educació secundària obligatòria i batxillerat i als equips docents dels centres, prioritàriament mitjançant sessions de treball presencials en el centre educatiu reforçades puntualment per sessions de treball en línia.</t>
  </si>
  <si>
    <t>Implementar itineraris formatius per al professorat i per a l’alumnat participant d’educació primària, educació secundària obligatòria i batxillerat, dels quals n’ha de preveure el pla de continguts i la metodologia, així com l’elaboració o l’actualització i la difusió dels recursos pedagògics</t>
  </si>
  <si>
    <t>Plataforma virtual: recursos i activitats formatives en línia</t>
  </si>
  <si>
    <t>Emplenar en cas de sol·licitar el Programa 4 projecte A</t>
  </si>
  <si>
    <t>Gestionar, planificar i analitzar els resultats de les xarxes socials de la Direcció General d'Economia Social i Solidària i el Cooperativisme i la seva relació amb les seves parts interessades</t>
  </si>
  <si>
    <t>PROGRAMA 4 DIFUSIÓ DE L'ESS. PROJECTE A. PRESÈNCIA ALS MITJANS DE COMUNICACIÓ</t>
  </si>
  <si>
    <t>FITXA RESUM I PRESSUPOST PROJECTE  LINIA 1. PROJECTES TRANSVERSALS</t>
  </si>
  <si>
    <t>Identificar noves vetes d'oportunitat vinculades a l'ecosistema digital, a la tasca de la direcció general i a l'àmbit general de l'ESS</t>
  </si>
  <si>
    <t>Elaborar campanyes digitals per visualitzar les diverses iniciatives impulsades en el marc del Programa d'economia social</t>
  </si>
  <si>
    <t>Disseny dels elements gràfics i/o audiovisuals necessaris</t>
  </si>
  <si>
    <t xml:space="preserve">Disseny i implementació de l'estratègia digital ad hoc per als diversos programes de la Direcció General </t>
  </si>
  <si>
    <t>Contingut periodístic: dossiers de premsa, notícies, entrades al web i altres continguts que requereixin un enfocament comunicatiu</t>
  </si>
  <si>
    <t>Actualitzar el web de la Direcció General en totes aquelles matèries vinculades a l'actualitat, proposta i la implementació de millores.</t>
  </si>
  <si>
    <t>Materials comunicatius per a jornades, actes i presentacions de la Direcció General</t>
  </si>
  <si>
    <t>Cobertura d'esdeveniments</t>
  </si>
  <si>
    <t>Realització d’un acte de visibilitat de les cooperatives d’alumnes anualment</t>
  </si>
  <si>
    <t>Reunions de comunicació amb la Direcció General d'Economia Social i Solidària i el Cooperativisme</t>
  </si>
  <si>
    <t>Recerca i la proposta de vetes d'oportunitat</t>
  </si>
  <si>
    <t>Emplenar en cas de sol·licitar el Programa 4 projecte B</t>
  </si>
  <si>
    <t>PROGRAMA 4 DIFUSIÓ DE L'ESS. PROJECTE B. DEBATS TERRITORIALS, SECTORIALS I ACTES</t>
  </si>
  <si>
    <t>Planificació i disseny dels set esdeveniments mínims que estableix l'Ordre de Bases</t>
  </si>
  <si>
    <t>Execució i tancament dels set esdeveniments mínims que estableix l'ordre de Bases</t>
  </si>
  <si>
    <t>Avaluació dels diversos esdeveniments</t>
  </si>
  <si>
    <t>Preparació experiències de referència i especialistes d'empreses cooperatives i d'iniciatives de l'ESS</t>
  </si>
  <si>
    <t>Reunions</t>
  </si>
  <si>
    <t>Elaboració de les convocatòries i l'estratègia de difusió i de captació de les persones participants</t>
  </si>
  <si>
    <t>Generar continguts comunicatius</t>
  </si>
  <si>
    <t>Emplenar en cas de sol·licitar el Programa 4 projecte C</t>
  </si>
  <si>
    <t>Preparació de les bases dels premis</t>
  </si>
  <si>
    <t>Elaboració de presentacions i de la convocatòria</t>
  </si>
  <si>
    <t>Preparació jurat</t>
  </si>
  <si>
    <t>Difusió</t>
  </si>
  <si>
    <t>Captació participants</t>
  </si>
  <si>
    <t>Avaluació</t>
  </si>
  <si>
    <t>Divulgació d'un extracte del contingut dels millors treballs que han resultat premiats</t>
  </si>
  <si>
    <t>PROGRAMA 5 ECOSISTEMES DE L'ESS</t>
  </si>
  <si>
    <t>Celebració d'un mínim de dues assemblees amb presència obligatòria de totes les entitats</t>
  </si>
  <si>
    <t>Reunions grup motor</t>
  </si>
  <si>
    <t xml:space="preserve">Execució d'un mínim de cinc seminaris de formació en millora i actualització de competències professionals i de gestió específiques per a empreses del cooperativisme i l’ESS, destinats al personal directiu i tècnic de totes les empreses cooperatives i entitats de l’ESS de Catalunya. </t>
  </si>
  <si>
    <t>Captació, preparació, disseny i materials</t>
  </si>
  <si>
    <t xml:space="preserve">Execució sessions de formació universitària </t>
  </si>
  <si>
    <t xml:space="preserve">L’elaboració de la convocatòria i l’estratègia de difusió i de captació de les persones participants. </t>
  </si>
  <si>
    <t>Elaboració o actualització de material bàsic de presentació i dossier pedagògics</t>
  </si>
  <si>
    <t>Actuacions de suport per a la creació de noves cooperatives d’alumnes, prioritàriament en altres centres educatius on no hi hagi cooperatives d’alumnes ja creades ni es desenvolupin iniciatives semblants</t>
  </si>
  <si>
    <t>Logística i organització dels set esdeveniments mínims que estableix l'Ordre de Bases</t>
  </si>
  <si>
    <t>PROGRAMA 4 DIFUSIÓ DE L'ESS. PROJECTE C. PREMIS ALS MILLORS TREBALLS UNIVERSITARIS</t>
  </si>
  <si>
    <t>Logística i execució de la sessió per al reconeixement de les millors iniciatives</t>
  </si>
  <si>
    <t xml:space="preserve">Preparació dels materials a lliurar </t>
  </si>
  <si>
    <t>Formació</t>
  </si>
  <si>
    <t>Actuacions per l'enfortiment de l'activitat dels seus membres</t>
  </si>
  <si>
    <t>Actuacions dirigides a la recerca aplicada a l'activitat econòmica</t>
  </si>
  <si>
    <t>Elaboració de productes</t>
  </si>
  <si>
    <t>Accions de comunicació interna i externa </t>
  </si>
  <si>
    <t>Elaboració informe de valoració i d'impacte</t>
  </si>
  <si>
    <t>Emplenar només en cas de sol·licitar L2. OT</t>
  </si>
  <si>
    <t>FITXA RESUM I PRESSUPOST LINIA 2. OFICINA TÈCNICA</t>
  </si>
  <si>
    <t>Seguiment dels projectes de la Línia 1</t>
  </si>
  <si>
    <t>Elaboració materials</t>
  </si>
  <si>
    <t>Elaboració informes de seguiment</t>
  </si>
  <si>
    <t>Difusió i continguts web</t>
  </si>
  <si>
    <t>DADES ENTITATS</t>
  </si>
  <si>
    <t>Emplenar obligatòriament</t>
  </si>
  <si>
    <t>PROGRAMA</t>
  </si>
  <si>
    <t>Programa 1) Capacitació empresarial en ESS</t>
  </si>
  <si>
    <t>Programa 2) Formació universitària en ESS</t>
  </si>
  <si>
    <t>Programa 3) Impuls escolar de l’ESS</t>
  </si>
  <si>
    <t>Programa 4) Difusió de l’ESS. Projecte 4.a) Presència als mitjans de comunicació</t>
  </si>
  <si>
    <t>Programa 4) Difusió de l’ESS. Projecte 4.b) Debats territorials, sectorials i actes</t>
  </si>
  <si>
    <t>Programa 4) Difusió de l’ESS. Projecte 4.c) Premis als millors treballs universitaris</t>
  </si>
  <si>
    <t>Programa 5) Ecosistemes de l’ESS</t>
  </si>
  <si>
    <t>Línia 2. Oficina Tècnica</t>
  </si>
  <si>
    <t>Agrupada 1</t>
  </si>
  <si>
    <t>Agrupada 2</t>
  </si>
  <si>
    <t>Agrupada 3</t>
  </si>
  <si>
    <t>Agrupada 4</t>
  </si>
  <si>
    <t>Agrupada 5</t>
  </si>
  <si>
    <t>Agrupada 6</t>
  </si>
  <si>
    <t>Agrupada 7</t>
  </si>
  <si>
    <t>Agrupada 8</t>
  </si>
  <si>
    <t>Agrupada 9</t>
  </si>
  <si>
    <t>CCAE</t>
  </si>
  <si>
    <t>01   Agricultura, ramaderia, caça i activitats dels serveis que s'hi relacionen</t>
  </si>
  <si>
    <t>02   Silvicultura i explotació forestal</t>
  </si>
  <si>
    <t>03   Pesca i aqüicultura</t>
  </si>
  <si>
    <t>05   Extracció d'antracita, hulla i lignit</t>
  </si>
  <si>
    <t>06   Extracció de petroli brut i de gas natural</t>
  </si>
  <si>
    <t>07   Extracció de minerals metàl·lics</t>
  </si>
  <si>
    <t>08   Extracció de minerals no metàl·lics ni energètics</t>
  </si>
  <si>
    <t>09   Activitats de suport a les indústries extractives</t>
  </si>
  <si>
    <t>10   Indústries de productes alimentaris</t>
  </si>
  <si>
    <t>11   Fabricació de begudes</t>
  </si>
  <si>
    <t>12   Indústries del tabac</t>
  </si>
  <si>
    <t>13   Indústries tèxtils</t>
  </si>
  <si>
    <t>14   Confecció de peces de vestir</t>
  </si>
  <si>
    <t>15   Indústria del cuir i del calçat</t>
  </si>
  <si>
    <t>16   Indústria de la fusta i del suro, excepte mobles; cistelleria i esparteria</t>
  </si>
  <si>
    <t>17   Indústries del paper</t>
  </si>
  <si>
    <t>18   Arts gràfiques i reproducció de suports enregistrats</t>
  </si>
  <si>
    <t>19   Coqueries i refinació del petroli</t>
  </si>
  <si>
    <t>20   Indústries químiques</t>
  </si>
  <si>
    <t>21   Fabricació de productes farmacèutics</t>
  </si>
  <si>
    <t>22   Fabricació de productes de cautxú i matèries plàstiques</t>
  </si>
  <si>
    <t>23   Fabricació d'altres productes minerals no metàl·lics</t>
  </si>
  <si>
    <t>24   Metal·lúrgia; fabricació de productes bàsics de ferro, acer i ferroaliatges</t>
  </si>
  <si>
    <t>25   Fabricació de productes metàl·lics, excepte maquinària i equips</t>
  </si>
  <si>
    <t>26   Fabricació de productes informàtics, electrònics i òptics</t>
  </si>
  <si>
    <t>27   Fabricació de materials i equips elèctrics</t>
  </si>
  <si>
    <t>28   Fabricació de maquinària i equips ncaa</t>
  </si>
  <si>
    <t>29   Fabricació de vehicles de motor, remolcs i semiremolcs</t>
  </si>
  <si>
    <t>30   Fabricació d'altres materials de transport</t>
  </si>
  <si>
    <t>31   Fabricació de mobles</t>
  </si>
  <si>
    <t>32   Indústries manufactureres diverses</t>
  </si>
  <si>
    <t>33   Reparació i instal·lació de maquinària i equips</t>
  </si>
  <si>
    <t>35   Subministrament d'energia elèctrica, gas, vapor i aire condicionat</t>
  </si>
  <si>
    <t>36   Captació, potabilització i distribució d'aigua</t>
  </si>
  <si>
    <t>37   Recollida i tractament d'aigües residuals</t>
  </si>
  <si>
    <t>38   Activitats de recollida, tractament i eliminació de residus; activitats de valorització</t>
  </si>
  <si>
    <t>39   Activitats de descontaminació i altres serveis de gestió de residus</t>
  </si>
  <si>
    <t>41   Construcció d'immobles</t>
  </si>
  <si>
    <t>42   Construcció d'obres d'enginyeria civil</t>
  </si>
  <si>
    <t>43   Activitats especialitzades de la construcció</t>
  </si>
  <si>
    <t>45   Venda i reparació de vehicles de motor i motocicletes</t>
  </si>
  <si>
    <t>46   Comerç a l'engròs i intermediaris del comerç, excepte vehicles de motor i motocicletes</t>
  </si>
  <si>
    <t>47   Comerç al detall, excepte el comerç de vehicles de motor i motocicletes</t>
  </si>
  <si>
    <t>49   Transport terrestre; transport per canonades</t>
  </si>
  <si>
    <t>50   Transport marítim i per vies de navegació interiors</t>
  </si>
  <si>
    <t>51   Transport aeri</t>
  </si>
  <si>
    <t>52   Emmagatzematge i activitats afins al transport</t>
  </si>
  <si>
    <t>53   Activitats postals i de correus</t>
  </si>
  <si>
    <t>55   Serveis d'allotjament</t>
  </si>
  <si>
    <t>56   Serveis de menjar i begudes</t>
  </si>
  <si>
    <t>58   Edició</t>
  </si>
  <si>
    <t>59   Activitats de cinematografia, de vídeo i de programes de televisió; activitats d'enregistrament de so i edició musical</t>
  </si>
  <si>
    <t>60   Activitats d'emissió i programació de ràdio i televisió</t>
  </si>
  <si>
    <t>61   Telecomunicacions</t>
  </si>
  <si>
    <t>62   Serveis de tecnologies de la informació</t>
  </si>
  <si>
    <t>63   Serveis d'informació</t>
  </si>
  <si>
    <t>64   Mediació financera, excepte assegurances i fons de pensions</t>
  </si>
  <si>
    <t>65   Assegurances, reassegurances i fons de pensions, excepte la Seguretat Social obligatòria</t>
  </si>
  <si>
    <t>66   Activitats auxiliars de la mediació financera i d'assegurances</t>
  </si>
  <si>
    <t>68   Activitats immobiliàries</t>
  </si>
  <si>
    <t>69   Activitats jurídiques i de comptabilitat</t>
  </si>
  <si>
    <t>70   Activitats de les seus centrals; activitats de consultoria de gestió empresarial</t>
  </si>
  <si>
    <t>71   Serveis tècnics d'arquitectura i enginyeria; assajos i anàlisis tècnics</t>
  </si>
  <si>
    <t>72   Recerca i desenvolupament</t>
  </si>
  <si>
    <t>73   Publicitat i estudis de mercat</t>
  </si>
  <si>
    <t>74   Altres activitats professionals, científiques i tècniques</t>
  </si>
  <si>
    <t>75   Activitats veterinàries</t>
  </si>
  <si>
    <t>77   Activitats de lloguer</t>
  </si>
  <si>
    <t>78   Activitats relacionades amb l'ocupació</t>
  </si>
  <si>
    <t>79   Activitats de les agències de viatges, operadors turístics i altres serveis de reserves i activitats que s'hi relacionen</t>
  </si>
  <si>
    <t>80   Activitats de seguretat i investigació</t>
  </si>
  <si>
    <t>81   Serveis a edificis i activitats de jardineria</t>
  </si>
  <si>
    <t>82   Activitats administratives d'oficina i altres activitats auxiliars a les empreses</t>
  </si>
  <si>
    <t>84   Administració pública, Defensa i Seguretat Social obligatòria</t>
  </si>
  <si>
    <t>85   Educació</t>
  </si>
  <si>
    <t>86   Activitats sanitàries</t>
  </si>
  <si>
    <t>87   Activitats de serveis socials amb allotjament</t>
  </si>
  <si>
    <t>88   Activitats de serveis socials sense allotjament</t>
  </si>
  <si>
    <t>90   Activitats de creació, artístiques i d'espectacles</t>
  </si>
  <si>
    <t>91   Activitats de biblioteques, arxius, museus i altres activitats culturals</t>
  </si>
  <si>
    <t>92   Activitats relacionades amb els jocs d'atzar i les apostes</t>
  </si>
  <si>
    <t>93   Activitats esportives, recreatives i d'entreteniment</t>
  </si>
  <si>
    <t>94   Activitats associatives</t>
  </si>
  <si>
    <t>95   Reparació d'ordinadors, d'efectes personals i efectes domèstics</t>
  </si>
  <si>
    <t>96   Altres activitats de serveis personals</t>
  </si>
  <si>
    <t>97   Activitats de les llars que donen ocupació a personal domèstic</t>
  </si>
  <si>
    <t>98   Activitats de les llars que produeixen béns i serveis per a ús propi</t>
  </si>
  <si>
    <t>99   Organismes extraterritorials</t>
  </si>
  <si>
    <t>Cooperatives</t>
  </si>
  <si>
    <t>Societats laborals</t>
  </si>
  <si>
    <t>Mutualitats</t>
  </si>
  <si>
    <t>Associacions</t>
  </si>
  <si>
    <t>Fundacions</t>
  </si>
  <si>
    <t>Universitat</t>
  </si>
  <si>
    <t>Col·legi professional</t>
  </si>
  <si>
    <t>INSTRUCCIONS GENERALS</t>
  </si>
  <si>
    <t>Cel·les gris s'emplenen automàticament</t>
  </si>
  <si>
    <t>Cal emplenar el full "Dades entitats" obligatòriament.</t>
  </si>
  <si>
    <t>Alamús (Els)</t>
  </si>
  <si>
    <t>Albagés (L')</t>
  </si>
  <si>
    <t>Albi (L')</t>
  </si>
  <si>
    <t>Albiol (L')</t>
  </si>
  <si>
    <t>Aldea (L')</t>
  </si>
  <si>
    <t>Aleixar (L')</t>
  </si>
  <si>
    <t>Ametlla de Mar (L')</t>
  </si>
  <si>
    <t>Ametlla del Vallès (L')</t>
  </si>
  <si>
    <t>Ampolla (L')</t>
  </si>
  <si>
    <t>Arboç (L')</t>
  </si>
  <si>
    <t>Argentera (L')</t>
  </si>
  <si>
    <t>Armentera (L')</t>
  </si>
  <si>
    <t>Avellanes i Santa Linya (Les)</t>
  </si>
  <si>
    <t>Baronia de Rialb (La)</t>
  </si>
  <si>
    <t>Bigues i Riells</t>
  </si>
  <si>
    <t>Bisbal de Falset (La)</t>
  </si>
  <si>
    <t>Bisbal del Penedès (La)</t>
  </si>
  <si>
    <t>Bisbal d'Empordà (La)</t>
  </si>
  <si>
    <t>Bòrdes (Es)</t>
  </si>
  <si>
    <t>Borges Blanques (Les)</t>
  </si>
  <si>
    <t>Borges del Camp (Les)</t>
  </si>
  <si>
    <t>Bruc (El)</t>
  </si>
  <si>
    <t>Brull (El)</t>
  </si>
  <si>
    <t>Brunyola</t>
  </si>
  <si>
    <t>Cabanyes (Les)</t>
  </si>
  <si>
    <t>Calonge</t>
  </si>
  <si>
    <t>Canonja (La)</t>
  </si>
  <si>
    <t>Catllar (El)</t>
  </si>
  <si>
    <t>Cellera de Ter (La)</t>
  </si>
  <si>
    <t>Cogul (El)</t>
  </si>
  <si>
    <t>Coma i la Pedra (La)</t>
  </si>
  <si>
    <t>Cruïlles\ Monells i Sant Sadurní de l'Heura</t>
  </si>
  <si>
    <t>Escala (L')</t>
  </si>
  <si>
    <t>Espluga Calba (L')</t>
  </si>
  <si>
    <t>Espluga de Francolí (L')</t>
  </si>
  <si>
    <t>Espunyola (L')</t>
  </si>
  <si>
    <t>Estany (L')</t>
  </si>
  <si>
    <t>Far d'Empordà (El)</t>
  </si>
  <si>
    <t>Fatarella (La)</t>
  </si>
  <si>
    <t>Febró (La)</t>
  </si>
  <si>
    <t>Figuera (La)</t>
  </si>
  <si>
    <t>Floresta (La)</t>
  </si>
  <si>
    <t>Franqueses del Vallès (Les)</t>
  </si>
  <si>
    <t>Fuliola (La)</t>
  </si>
  <si>
    <t>Galera (La)</t>
  </si>
  <si>
    <t>Garidells (Els)</t>
  </si>
  <si>
    <t>Garriga (La)</t>
  </si>
  <si>
    <t>Granada (La)</t>
  </si>
  <si>
    <t>Granadella (La)</t>
  </si>
  <si>
    <t>Granja d'Escarp (La)</t>
  </si>
  <si>
    <t>Guiamets (Els)</t>
  </si>
  <si>
    <t>Guingueta d'Àneu (La)</t>
  </si>
  <si>
    <t>Hospitalet de Llobregat (L')</t>
  </si>
  <si>
    <t>Hostalets de Pierola (Els)</t>
  </si>
  <si>
    <t>Jonquera (La)</t>
  </si>
  <si>
    <t>Llacuna (La)</t>
  </si>
  <si>
    <t>Llagosta (La)</t>
  </si>
  <si>
    <t>Lloar (El)</t>
  </si>
  <si>
    <t>Llosses (Les)</t>
  </si>
  <si>
    <t>Masies de Roda (Les)</t>
  </si>
  <si>
    <t>Masies de Voltregà (Les)</t>
  </si>
  <si>
    <t>Masnou (El)</t>
  </si>
  <si>
    <t>Masó (La)</t>
  </si>
  <si>
    <t>Masroig (El)</t>
  </si>
  <si>
    <t>Milà (El)</t>
  </si>
  <si>
    <t>Molar (El)</t>
  </si>
  <si>
    <t>Molsosa (La)</t>
  </si>
  <si>
    <t>Montmell (El)</t>
  </si>
  <si>
    <t>Morell (El)</t>
  </si>
  <si>
    <t>Morera de Montsant (La)</t>
  </si>
  <si>
    <t>Nou de Berguedà (La)</t>
  </si>
  <si>
    <t>Nou de Gaià (La)</t>
  </si>
  <si>
    <t>Oluges (Les)</t>
  </si>
  <si>
    <t>Omellons (Els)</t>
  </si>
  <si>
    <t>Omells de na Gaia (Els)</t>
  </si>
  <si>
    <t>Palau d'Anglesola (El)</t>
  </si>
  <si>
    <t>Pallaresos (Els)</t>
  </si>
  <si>
    <t>Palma de Cervelló (La)</t>
  </si>
  <si>
    <t>Palma d'Ebre (La)</t>
  </si>
  <si>
    <t>Papiol (El)</t>
  </si>
  <si>
    <t>Pera (La)</t>
  </si>
  <si>
    <t>Perelló (El)</t>
  </si>
  <si>
    <t>Piles (Les)</t>
  </si>
  <si>
    <t>Pinell de Brai (El)</t>
  </si>
  <si>
    <t>Pla de Santa Maria (El)</t>
  </si>
  <si>
    <t>Pla del Penedès (El)</t>
  </si>
  <si>
    <t>Planes d'Hostoles (Les)</t>
  </si>
  <si>
    <t>Plans de Sió (Els)</t>
  </si>
  <si>
    <t>Poal (El)</t>
  </si>
  <si>
    <t>Pobla de Cérvoles (La)</t>
  </si>
  <si>
    <t>Pobla de Claramunt (La)</t>
  </si>
  <si>
    <t>Pobla de Lillet (La)</t>
  </si>
  <si>
    <t>Pobla de Mafumet (La)</t>
  </si>
  <si>
    <t>Pobla de Massaluca (La)</t>
  </si>
  <si>
    <t>Pobla de Montornès (La)</t>
  </si>
  <si>
    <t>Pobla de Segur (La)</t>
  </si>
  <si>
    <t>Pont d'Armentera (El)</t>
  </si>
  <si>
    <t>Pont de Bar (El)</t>
  </si>
  <si>
    <t>Pont de Suert (El)</t>
  </si>
  <si>
    <t>Pont de Vilomara i Rocafort (El)</t>
  </si>
  <si>
    <t>Port de la Selva (El)</t>
  </si>
  <si>
    <t>Portella (La)</t>
  </si>
  <si>
    <t>Prat de Llobregat (El)</t>
  </si>
  <si>
    <t>Prats de Rei (Els)</t>
  </si>
  <si>
    <t>Preses (Les)</t>
  </si>
  <si>
    <t>Quar (La)</t>
  </si>
  <si>
    <t>Riba (La)</t>
  </si>
  <si>
    <t>Riera de Gaià (La)</t>
  </si>
  <si>
    <t>Roca del Vallès (La)</t>
  </si>
  <si>
    <t>Roda de Barà</t>
  </si>
  <si>
    <t>Rourell (El)</t>
  </si>
  <si>
    <t>Sant Carles de la Ràpita</t>
  </si>
  <si>
    <t>Santa Maria de Corcó</t>
  </si>
  <si>
    <t>Saus\ Camallera i Llampaies</t>
  </si>
  <si>
    <t>Secuita (La)</t>
  </si>
  <si>
    <t>Selva de Mar (La)</t>
  </si>
  <si>
    <t>Selva del Camp (La)</t>
  </si>
  <si>
    <t>Sénia (La)</t>
  </si>
  <si>
    <t>Sentiu de Sió (La)</t>
  </si>
  <si>
    <t>Seu d'Urgell (La)</t>
  </si>
  <si>
    <t>Soleràs (El)</t>
  </si>
  <si>
    <t>Tallada d'Empordà (La)</t>
  </si>
  <si>
    <t>Torms (Els)</t>
  </si>
  <si>
    <t>Torre de Cabdella (La)</t>
  </si>
  <si>
    <t>Torre de Claramunt (La)</t>
  </si>
  <si>
    <t>Torre de Fontaubella (La)</t>
  </si>
  <si>
    <t>Torre de l'Espanyol (La)</t>
  </si>
  <si>
    <t>Vajol (La)</t>
  </si>
  <si>
    <t>Vall de Bianya (La)</t>
  </si>
  <si>
    <t>Vall de Boí (La)</t>
  </si>
  <si>
    <t>Vall d'en Bas (La)</t>
  </si>
  <si>
    <t>Valls d'Aguilar (Les)</t>
  </si>
  <si>
    <t>Valls de Valira (Les)</t>
  </si>
  <si>
    <t>Vansa i Fórnols (La)</t>
  </si>
  <si>
    <t>Vendrell (El)</t>
  </si>
  <si>
    <t>Vilella Alta (La)</t>
  </si>
  <si>
    <t>Vilella Baixa (La)</t>
  </si>
  <si>
    <t>Vilosell (El)</t>
  </si>
  <si>
    <t>assegureu-vos que aquest import coincideix amb l'import sol·licitat en el formulari de sol·licitud</t>
  </si>
  <si>
    <r>
      <t>Import total
(</t>
    </r>
    <r>
      <rPr>
        <b/>
        <i/>
        <sz val="8"/>
        <color theme="1"/>
        <rFont val="Arial"/>
        <family val="2"/>
      </rPr>
      <t xml:space="preserve">Import mínim a justificar)
</t>
    </r>
    <r>
      <rPr>
        <b/>
        <i/>
        <sz val="7"/>
        <color rgb="FFFF0000"/>
        <rFont val="Arial"/>
        <family val="2"/>
      </rPr>
      <t>Cada entitat beneficiària s'assigna una quantia de pressupost. Aquesta quantia s'ha de mantenir durant tot el projecte.
Cada entitat beneficiària ha de justificar com a mínim el 100% del seu pressupost assignat</t>
    </r>
  </si>
  <si>
    <t>* A la línia 1 s'admeten els projectes presentats per una agrupació d'entitats, excepte per als projectes del programa 2 en què l'entitat sol·licitant sigui de la tipologia de col·legis professionals.</t>
  </si>
  <si>
    <t>* A la línia 2 no es permeten projectes agrupats</t>
  </si>
  <si>
    <t>Agrupada 10</t>
  </si>
  <si>
    <t>Agrupada 11</t>
  </si>
  <si>
    <t>Agrupada 12</t>
  </si>
  <si>
    <t>Agrupada 13</t>
  </si>
  <si>
    <t>Agrupada 14</t>
  </si>
  <si>
    <t xml:space="preserve">TIPUS D’ENTITAT
S: Sol·licitant
A: Agrupada
</t>
  </si>
  <si>
    <t>FORMA JURÍDICA</t>
  </si>
  <si>
    <t>Cal emplenar el full "Programa X" en funció del programa del projecte</t>
  </si>
  <si>
    <t>Format data: 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</si>
</sst>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&quot;€&quot;;[Red]#,##0.00\ &quot;€&quot;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7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i/>
      <sz val="7"/>
      <name val="Arial"/>
      <family val="2"/>
    </font>
    <font>
      <b/>
      <i/>
      <sz val="8"/>
      <color rgb="FFFF0000"/>
      <name val="Arial"/>
      <family val="2"/>
    </font>
    <font>
      <i/>
      <sz val="8"/>
      <color theme="1"/>
      <name val="Arial"/>
      <family val="2"/>
    </font>
    <font>
      <sz val="11"/>
      <color rgb="FF000000"/>
      <name val="Arial"/>
      <family val="2"/>
    </font>
    <font>
      <b/>
      <i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6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vertical="center"/>
      <protection locked="0"/>
    </xf>
    <xf numFmtId="1" fontId="4" fillId="0" borderId="6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1" fontId="4" fillId="0" borderId="7" xfId="0" applyNumberFormat="1" applyFont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164" fontId="1" fillId="2" borderId="35" xfId="0" applyNumberFormat="1" applyFont="1" applyFill="1" applyBorder="1" applyAlignment="1" applyProtection="1">
      <alignment horizontal="center" vertical="center"/>
      <protection hidden="1"/>
    </xf>
    <xf numFmtId="165" fontId="1" fillId="2" borderId="34" xfId="0" applyNumberFormat="1" applyFont="1" applyFill="1" applyBorder="1" applyAlignment="1" applyProtection="1">
      <alignment horizontal="center" vertical="center"/>
      <protection hidden="1"/>
    </xf>
    <xf numFmtId="165" fontId="1" fillId="2" borderId="35" xfId="0" applyNumberFormat="1" applyFont="1" applyFill="1" applyBorder="1" applyAlignment="1" applyProtection="1">
      <alignment horizontal="center" vertical="center"/>
      <protection hidden="1"/>
    </xf>
    <xf numFmtId="165" fontId="1" fillId="2" borderId="24" xfId="0" applyNumberFormat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protection hidden="1"/>
    </xf>
    <xf numFmtId="165" fontId="1" fillId="2" borderId="9" xfId="0" applyNumberFormat="1" applyFont="1" applyFill="1" applyBorder="1" applyAlignment="1" applyProtection="1">
      <alignment horizontal="center" vertical="center"/>
      <protection hidden="1"/>
    </xf>
    <xf numFmtId="165" fontId="1" fillId="2" borderId="36" xfId="0" applyNumberFormat="1" applyFont="1" applyFill="1" applyBorder="1" applyAlignment="1" applyProtection="1">
      <alignment horizontal="center" vertical="center"/>
      <protection hidden="1"/>
    </xf>
    <xf numFmtId="165" fontId="1" fillId="2" borderId="29" xfId="0" applyNumberFormat="1" applyFont="1" applyFill="1" applyBorder="1" applyAlignment="1" applyProtection="1">
      <alignment horizontal="center" vertical="center"/>
      <protection hidden="1"/>
    </xf>
    <xf numFmtId="165" fontId="1" fillId="2" borderId="32" xfId="0" applyNumberFormat="1" applyFont="1" applyFill="1" applyBorder="1" applyAlignment="1" applyProtection="1">
      <alignment horizontal="center" vertical="center"/>
      <protection hidden="1"/>
    </xf>
    <xf numFmtId="165" fontId="1" fillId="2" borderId="31" xfId="0" applyNumberFormat="1" applyFont="1" applyFill="1" applyBorder="1" applyAlignment="1" applyProtection="1">
      <alignment horizontal="center" vertical="center"/>
      <protection hidden="1"/>
    </xf>
    <xf numFmtId="165" fontId="1" fillId="2" borderId="30" xfId="0" applyNumberFormat="1" applyFont="1" applyFill="1" applyBorder="1" applyAlignment="1" applyProtection="1">
      <alignment horizontal="center" vertical="center"/>
      <protection hidden="1"/>
    </xf>
    <xf numFmtId="165" fontId="1" fillId="2" borderId="47" xfId="0" applyNumberFormat="1" applyFont="1" applyFill="1" applyBorder="1" applyAlignment="1" applyProtection="1">
      <alignment horizontal="center" vertical="center"/>
      <protection hidden="1"/>
    </xf>
    <xf numFmtId="165" fontId="1" fillId="2" borderId="48" xfId="0" applyNumberFormat="1" applyFont="1" applyFill="1" applyBorder="1" applyAlignment="1" applyProtection="1">
      <alignment horizontal="center" vertical="center"/>
      <protection hidden="1"/>
    </xf>
    <xf numFmtId="165" fontId="1" fillId="2" borderId="49" xfId="0" applyNumberFormat="1" applyFont="1" applyFill="1" applyBorder="1" applyAlignment="1" applyProtection="1">
      <alignment horizontal="center" vertical="center"/>
      <protection hidden="1"/>
    </xf>
    <xf numFmtId="165" fontId="1" fillId="2" borderId="46" xfId="0" applyNumberFormat="1" applyFont="1" applyFill="1" applyBorder="1" applyAlignment="1" applyProtection="1">
      <alignment horizontal="center" vertical="center"/>
      <protection hidden="1"/>
    </xf>
    <xf numFmtId="165" fontId="1" fillId="2" borderId="50" xfId="0" applyNumberFormat="1" applyFont="1" applyFill="1" applyBorder="1" applyAlignment="1" applyProtection="1">
      <alignment horizontal="center" vertical="center"/>
      <protection hidden="1"/>
    </xf>
    <xf numFmtId="165" fontId="1" fillId="2" borderId="53" xfId="0" applyNumberFormat="1" applyFont="1" applyFill="1" applyBorder="1" applyAlignment="1" applyProtection="1">
      <alignment horizontal="center" vertical="center"/>
      <protection hidden="1"/>
    </xf>
    <xf numFmtId="165" fontId="1" fillId="2" borderId="10" xfId="0" applyNumberFormat="1" applyFont="1" applyFill="1" applyBorder="1" applyAlignment="1" applyProtection="1">
      <alignment horizontal="center" vertical="center"/>
      <protection hidden="1"/>
    </xf>
    <xf numFmtId="165" fontId="1" fillId="2" borderId="8" xfId="0" applyNumberFormat="1" applyFont="1" applyFill="1" applyBorder="1" applyAlignment="1" applyProtection="1">
      <alignment horizontal="center" vertical="center"/>
      <protection hidden="1"/>
    </xf>
    <xf numFmtId="165" fontId="1" fillId="2" borderId="25" xfId="0" applyNumberFormat="1" applyFont="1" applyFill="1" applyBorder="1" applyAlignment="1" applyProtection="1">
      <alignment horizontal="center" vertical="center"/>
      <protection hidden="1"/>
    </xf>
    <xf numFmtId="165" fontId="1" fillId="2" borderId="23" xfId="0" applyNumberFormat="1" applyFont="1" applyFill="1" applyBorder="1" applyAlignment="1" applyProtection="1">
      <alignment horizontal="center" vertical="center"/>
      <protection hidden="1"/>
    </xf>
    <xf numFmtId="165" fontId="1" fillId="2" borderId="18" xfId="0" applyNumberFormat="1" applyFont="1" applyFill="1" applyBorder="1" applyAlignment="1" applyProtection="1">
      <alignment horizontal="center"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1" fillId="2" borderId="1" xfId="1" applyNumberFormat="1" applyFont="1" applyFill="1" applyBorder="1" applyAlignment="1" applyProtection="1">
      <alignment horizontal="center" vertical="center"/>
      <protection hidden="1"/>
    </xf>
    <xf numFmtId="164" fontId="2" fillId="0" borderId="5" xfId="0" applyNumberFormat="1" applyFont="1" applyFill="1" applyBorder="1" applyAlignment="1" applyProtection="1">
      <alignment horizontal="center" vertical="center"/>
      <protection locked="0" hidden="1"/>
    </xf>
    <xf numFmtId="10" fontId="4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justify" vertical="center"/>
      <protection locked="0" hidden="1"/>
    </xf>
    <xf numFmtId="165" fontId="3" fillId="4" borderId="37" xfId="0" applyNumberFormat="1" applyFont="1" applyFill="1" applyBorder="1" applyAlignment="1" applyProtection="1">
      <alignment horizontal="center" vertical="center"/>
      <protection locked="0" hidden="1"/>
    </xf>
    <xf numFmtId="165" fontId="3" fillId="4" borderId="4" xfId="0" applyNumberFormat="1" applyFont="1" applyFill="1" applyBorder="1" applyAlignment="1" applyProtection="1">
      <alignment horizontal="center" vertical="center"/>
      <protection locked="0" hidden="1"/>
    </xf>
    <xf numFmtId="165" fontId="3" fillId="4" borderId="22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24" xfId="0" applyNumberFormat="1" applyFont="1" applyFill="1" applyBorder="1" applyAlignment="1" applyProtection="1">
      <alignment horizontal="center" vertical="center"/>
      <protection hidden="1"/>
    </xf>
    <xf numFmtId="164" fontId="1" fillId="2" borderId="57" xfId="0" applyNumberFormat="1" applyFont="1" applyFill="1" applyBorder="1" applyAlignment="1" applyProtection="1">
      <alignment horizontal="center" vertical="center"/>
      <protection hidden="1"/>
    </xf>
    <xf numFmtId="164" fontId="1" fillId="2" borderId="34" xfId="0" applyNumberFormat="1" applyFont="1" applyFill="1" applyBorder="1" applyAlignment="1" applyProtection="1">
      <alignment horizontal="center" vertical="center"/>
      <protection hidden="1"/>
    </xf>
    <xf numFmtId="164" fontId="1" fillId="2" borderId="29" xfId="0" applyNumberFormat="1" applyFont="1" applyFill="1" applyBorder="1" applyAlignment="1" applyProtection="1">
      <alignment horizontal="center" vertical="center"/>
      <protection hidden="1"/>
    </xf>
    <xf numFmtId="164" fontId="1" fillId="2" borderId="32" xfId="0" applyNumberFormat="1" applyFont="1" applyFill="1" applyBorder="1" applyAlignment="1" applyProtection="1">
      <alignment horizontal="center" vertical="center"/>
      <protection hidden="1"/>
    </xf>
    <xf numFmtId="164" fontId="1" fillId="2" borderId="3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/>
    <xf numFmtId="0" fontId="0" fillId="0" borderId="0" xfId="0" applyProtection="1"/>
    <xf numFmtId="0" fontId="13" fillId="4" borderId="0" xfId="0" applyFont="1" applyFill="1" applyProtection="1">
      <protection hidden="1"/>
    </xf>
    <xf numFmtId="0" fontId="14" fillId="4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4" borderId="0" xfId="0" applyNumberFormat="1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10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/>
      <protection hidden="1"/>
    </xf>
    <xf numFmtId="0" fontId="2" fillId="4" borderId="0" xfId="0" applyFont="1" applyFill="1" applyBorder="1" applyProtection="1">
      <protection hidden="1"/>
    </xf>
    <xf numFmtId="49" fontId="2" fillId="4" borderId="0" xfId="0" applyNumberFormat="1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 applyProtection="1">
      <alignment horizontal="center" vertical="center" wrapText="1"/>
      <protection hidden="1"/>
    </xf>
    <xf numFmtId="0" fontId="3" fillId="2" borderId="36" xfId="0" applyFont="1" applyFill="1" applyBorder="1" applyAlignment="1" applyProtection="1">
      <alignment horizontal="center" vertical="center" wrapText="1"/>
      <protection hidden="1"/>
    </xf>
    <xf numFmtId="0" fontId="3" fillId="2" borderId="35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justify" vertical="center"/>
      <protection hidden="1"/>
    </xf>
    <xf numFmtId="0" fontId="3" fillId="2" borderId="37" xfId="0" applyFont="1" applyFill="1" applyBorder="1" applyAlignment="1" applyProtection="1">
      <alignment horizontal="justify" vertical="center"/>
      <protection hidden="1"/>
    </xf>
    <xf numFmtId="0" fontId="3" fillId="2" borderId="15" xfId="0" applyFont="1" applyFill="1" applyBorder="1" applyAlignment="1" applyProtection="1">
      <alignment vertical="center" wrapText="1"/>
      <protection hidden="1"/>
    </xf>
    <xf numFmtId="0" fontId="6" fillId="4" borderId="0" xfId="0" applyFont="1" applyFill="1" applyAlignment="1" applyProtection="1">
      <alignment wrapText="1"/>
      <protection hidden="1"/>
    </xf>
    <xf numFmtId="165" fontId="2" fillId="0" borderId="10" xfId="0" applyNumberFormat="1" applyFont="1" applyBorder="1" applyAlignment="1" applyProtection="1">
      <alignment vertical="center"/>
      <protection locked="0" hidden="1"/>
    </xf>
    <xf numFmtId="165" fontId="2" fillId="0" borderId="1" xfId="0" applyNumberFormat="1" applyFont="1" applyBorder="1" applyAlignment="1" applyProtection="1">
      <alignment vertical="center"/>
      <protection locked="0" hidden="1"/>
    </xf>
    <xf numFmtId="165" fontId="2" fillId="0" borderId="2" xfId="0" applyNumberFormat="1" applyFont="1" applyBorder="1" applyAlignment="1" applyProtection="1">
      <alignment vertical="center"/>
      <protection locked="0" hidden="1"/>
    </xf>
    <xf numFmtId="165" fontId="2" fillId="0" borderId="3" xfId="0" applyNumberFormat="1" applyFont="1" applyBorder="1" applyAlignment="1" applyProtection="1">
      <alignment vertical="center"/>
      <protection locked="0" hidden="1"/>
    </xf>
    <xf numFmtId="165" fontId="2" fillId="0" borderId="11" xfId="0" applyNumberFormat="1" applyFont="1" applyBorder="1" applyAlignment="1" applyProtection="1">
      <alignment vertical="center"/>
      <protection locked="0" hidden="1"/>
    </xf>
    <xf numFmtId="165" fontId="2" fillId="0" borderId="28" xfId="0" applyNumberFormat="1" applyFont="1" applyBorder="1" applyAlignment="1" applyProtection="1">
      <alignment vertical="center"/>
      <protection locked="0" hidden="1"/>
    </xf>
    <xf numFmtId="0" fontId="2" fillId="0" borderId="1" xfId="0" applyNumberFormat="1" applyFont="1" applyBorder="1" applyAlignment="1" applyProtection="1">
      <protection hidden="1"/>
    </xf>
    <xf numFmtId="0" fontId="2" fillId="4" borderId="0" xfId="0" applyFont="1" applyFill="1" applyBorder="1" applyAlignment="1" applyProtection="1"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3" fillId="2" borderId="44" xfId="0" applyFont="1" applyFill="1" applyBorder="1" applyAlignment="1" applyProtection="1">
      <alignment horizontal="center" vertical="center" wrapText="1"/>
      <protection hidden="1"/>
    </xf>
    <xf numFmtId="0" fontId="3" fillId="2" borderId="41" xfId="0" applyFont="1" applyFill="1" applyBorder="1" applyAlignment="1" applyProtection="1">
      <alignment horizontal="center" vertical="center" wrapText="1"/>
      <protection hidden="1"/>
    </xf>
    <xf numFmtId="0" fontId="3" fillId="2" borderId="42" xfId="0" applyFont="1" applyFill="1" applyBorder="1" applyAlignment="1" applyProtection="1">
      <alignment horizontal="center" vertical="center" wrapText="1"/>
      <protection hidden="1"/>
    </xf>
    <xf numFmtId="0" fontId="3" fillId="2" borderId="43" xfId="0" applyFont="1" applyFill="1" applyBorder="1" applyAlignment="1" applyProtection="1">
      <alignment horizontal="center" vertical="center" wrapText="1"/>
      <protection hidden="1"/>
    </xf>
    <xf numFmtId="0" fontId="3" fillId="2" borderId="22" xfId="0" applyFont="1" applyFill="1" applyBorder="1" applyAlignment="1" applyProtection="1">
      <alignment horizontal="justify" vertical="center"/>
      <protection hidden="1"/>
    </xf>
    <xf numFmtId="0" fontId="3" fillId="2" borderId="24" xfId="0" applyFont="1" applyFill="1" applyBorder="1" applyAlignment="1" applyProtection="1">
      <alignment vertical="center" wrapText="1"/>
      <protection hidden="1"/>
    </xf>
    <xf numFmtId="165" fontId="2" fillId="0" borderId="20" xfId="0" applyNumberFormat="1" applyFont="1" applyBorder="1" applyAlignment="1" applyProtection="1">
      <alignment vertical="center"/>
      <protection locked="0" hidden="1"/>
    </xf>
    <xf numFmtId="165" fontId="2" fillId="0" borderId="21" xfId="0" applyNumberFormat="1" applyFont="1" applyBorder="1" applyAlignment="1" applyProtection="1">
      <alignment vertical="center"/>
      <protection locked="0" hidden="1"/>
    </xf>
    <xf numFmtId="165" fontId="2" fillId="0" borderId="7" xfId="0" applyNumberFormat="1" applyFont="1" applyBorder="1" applyAlignment="1" applyProtection="1">
      <alignment vertical="center"/>
      <protection locked="0" hidden="1"/>
    </xf>
    <xf numFmtId="165" fontId="2" fillId="0" borderId="51" xfId="0" applyNumberFormat="1" applyFont="1" applyBorder="1" applyAlignment="1" applyProtection="1">
      <alignment vertical="center"/>
      <protection locked="0" hidden="1"/>
    </xf>
    <xf numFmtId="165" fontId="2" fillId="0" borderId="12" xfId="0" applyNumberFormat="1" applyFont="1" applyBorder="1" applyAlignment="1" applyProtection="1">
      <alignment vertical="center"/>
      <protection locked="0" hidden="1"/>
    </xf>
    <xf numFmtId="165" fontId="2" fillId="0" borderId="33" xfId="0" applyNumberFormat="1" applyFont="1" applyBorder="1" applyAlignment="1" applyProtection="1">
      <alignment vertical="center"/>
      <protection locked="0" hidden="1"/>
    </xf>
    <xf numFmtId="165" fontId="2" fillId="0" borderId="5" xfId="0" applyNumberFormat="1" applyFont="1" applyBorder="1" applyAlignment="1" applyProtection="1">
      <alignment vertical="center"/>
      <protection locked="0" hidden="1"/>
    </xf>
    <xf numFmtId="165" fontId="2" fillId="0" borderId="13" xfId="0" applyNumberFormat="1" applyFont="1" applyBorder="1" applyAlignment="1" applyProtection="1">
      <alignment vertical="center"/>
      <protection locked="0" hidden="1"/>
    </xf>
    <xf numFmtId="0" fontId="3" fillId="2" borderId="22" xfId="0" applyFont="1" applyFill="1" applyBorder="1" applyAlignment="1" applyProtection="1">
      <alignment horizontal="justify" vertical="center"/>
      <protection locked="0" hidden="1"/>
    </xf>
    <xf numFmtId="0" fontId="2" fillId="4" borderId="3" xfId="0" applyFont="1" applyFill="1" applyBorder="1" applyProtection="1">
      <protection hidden="1"/>
    </xf>
    <xf numFmtId="0" fontId="2" fillId="0" borderId="1" xfId="0" applyFont="1" applyBorder="1" applyAlignment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justify" vertical="center" wrapText="1"/>
      <protection hidden="1"/>
    </xf>
    <xf numFmtId="0" fontId="3" fillId="2" borderId="31" xfId="0" applyFont="1" applyFill="1" applyBorder="1" applyAlignment="1" applyProtection="1">
      <alignment vertical="center" wrapText="1"/>
      <protection hidden="1"/>
    </xf>
    <xf numFmtId="165" fontId="2" fillId="0" borderId="54" xfId="0" applyNumberFormat="1" applyFont="1" applyBorder="1" applyAlignment="1" applyProtection="1">
      <alignment vertical="center"/>
      <protection locked="0" hidden="1"/>
    </xf>
    <xf numFmtId="0" fontId="3" fillId="2" borderId="1" xfId="0" applyFont="1" applyFill="1" applyBorder="1" applyAlignment="1" applyProtection="1">
      <alignment horizontal="justify" vertical="center"/>
      <protection locked="0" hidden="1"/>
    </xf>
    <xf numFmtId="0" fontId="5" fillId="2" borderId="25" xfId="0" applyFont="1" applyFill="1" applyBorder="1" applyAlignment="1" applyProtection="1">
      <protection hidden="1"/>
    </xf>
    <xf numFmtId="0" fontId="5" fillId="2" borderId="26" xfId="0" applyFont="1" applyFill="1" applyBorder="1" applyAlignment="1" applyProtection="1">
      <protection hidden="1"/>
    </xf>
    <xf numFmtId="0" fontId="5" fillId="2" borderId="27" xfId="0" applyFont="1" applyFill="1" applyBorder="1" applyAlignment="1" applyProtection="1">
      <protection hidden="1"/>
    </xf>
    <xf numFmtId="0" fontId="2" fillId="2" borderId="24" xfId="0" applyFont="1" applyFill="1" applyBorder="1" applyProtection="1">
      <protection hidden="1"/>
    </xf>
    <xf numFmtId="0" fontId="7" fillId="4" borderId="0" xfId="0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justify" vertical="center" wrapText="1"/>
      <protection locked="0" hidden="1"/>
    </xf>
    <xf numFmtId="165" fontId="2" fillId="0" borderId="55" xfId="0" applyNumberFormat="1" applyFont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justify" vertical="center" wrapText="1"/>
      <protection locked="0" hidden="1"/>
    </xf>
    <xf numFmtId="0" fontId="3" fillId="2" borderId="29" xfId="0" applyFont="1" applyFill="1" applyBorder="1" applyAlignment="1" applyProtection="1">
      <alignment horizontal="justify" vertical="center"/>
      <protection hidden="1"/>
    </xf>
    <xf numFmtId="0" fontId="3" fillId="2" borderId="30" xfId="0" applyFont="1" applyFill="1" applyBorder="1" applyAlignment="1" applyProtection="1">
      <alignment horizontal="justify" vertical="center"/>
      <protection hidden="1"/>
    </xf>
    <xf numFmtId="0" fontId="3" fillId="2" borderId="30" xfId="0" applyFont="1" applyFill="1" applyBorder="1" applyAlignment="1" applyProtection="1">
      <alignment horizontal="justify" vertical="center" wrapText="1"/>
      <protection hidden="1"/>
    </xf>
    <xf numFmtId="0" fontId="3" fillId="2" borderId="9" xfId="0" applyFont="1" applyFill="1" applyBorder="1" applyAlignment="1" applyProtection="1">
      <alignment horizontal="justify" vertical="center" wrapText="1"/>
      <protection locked="0" hidden="1"/>
    </xf>
    <xf numFmtId="0" fontId="3" fillId="2" borderId="32" xfId="0" applyFont="1" applyFill="1" applyBorder="1" applyAlignment="1" applyProtection="1">
      <alignment horizontal="justify" vertical="center"/>
      <protection hidden="1"/>
    </xf>
    <xf numFmtId="0" fontId="3" fillId="2" borderId="56" xfId="0" applyFont="1" applyFill="1" applyBorder="1" applyAlignment="1" applyProtection="1">
      <alignment horizontal="justify" vertical="center"/>
      <protection hidden="1"/>
    </xf>
    <xf numFmtId="0" fontId="3" fillId="2" borderId="9" xfId="0" applyFont="1" applyFill="1" applyBorder="1" applyAlignment="1" applyProtection="1">
      <alignment horizontal="justify" vertical="center"/>
      <protection locked="0" hidden="1"/>
    </xf>
    <xf numFmtId="0" fontId="8" fillId="4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56" xfId="0" applyFont="1" applyFill="1" applyBorder="1" applyAlignment="1" applyProtection="1">
      <alignment horizontal="justify" vertical="center" wrapText="1"/>
      <protection hidden="1"/>
    </xf>
    <xf numFmtId="164" fontId="1" fillId="2" borderId="9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Border="1" applyAlignment="1" applyProtection="1">
      <alignment vertical="center"/>
      <protection locked="0" hidden="1"/>
    </xf>
    <xf numFmtId="164" fontId="2" fillId="0" borderId="33" xfId="0" applyNumberFormat="1" applyFont="1" applyBorder="1" applyAlignment="1" applyProtection="1">
      <alignment vertical="center"/>
      <protection locked="0" hidden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166" fontId="4" fillId="0" borderId="38" xfId="0" applyNumberFormat="1" applyFont="1" applyBorder="1" applyAlignment="1" applyProtection="1">
      <alignment horizontal="left" vertical="center" wrapText="1"/>
      <protection locked="0" hidden="1"/>
    </xf>
    <xf numFmtId="166" fontId="4" fillId="0" borderId="10" xfId="0" applyNumberFormat="1" applyFont="1" applyBorder="1" applyAlignment="1" applyProtection="1">
      <alignment horizontal="left" vertical="center" wrapText="1"/>
      <protection locked="0" hidden="1"/>
    </xf>
    <xf numFmtId="166" fontId="4" fillId="0" borderId="39" xfId="0" applyNumberFormat="1" applyFont="1" applyBorder="1" applyAlignment="1" applyProtection="1">
      <alignment horizontal="left" vertical="center" wrapText="1"/>
      <protection locked="0" hidden="1"/>
    </xf>
    <xf numFmtId="166" fontId="4" fillId="0" borderId="1" xfId="0" applyNumberFormat="1" applyFont="1" applyBorder="1" applyAlignment="1" applyProtection="1">
      <alignment horizontal="left" vertical="center" wrapText="1"/>
      <protection locked="0" hidden="1"/>
    </xf>
    <xf numFmtId="166" fontId="4" fillId="0" borderId="40" xfId="0" applyNumberFormat="1" applyFont="1" applyBorder="1" applyAlignment="1" applyProtection="1">
      <alignment horizontal="left" vertical="center" wrapText="1"/>
      <protection locked="0" hidden="1"/>
    </xf>
    <xf numFmtId="166" fontId="4" fillId="0" borderId="2" xfId="0" applyNumberFormat="1" applyFont="1" applyBorder="1" applyAlignment="1" applyProtection="1">
      <alignment horizontal="left" vertical="center" wrapText="1"/>
      <protection locked="0" hidden="1"/>
    </xf>
    <xf numFmtId="166" fontId="4" fillId="0" borderId="19" xfId="0" applyNumberFormat="1" applyFont="1" applyBorder="1" applyAlignment="1" applyProtection="1">
      <alignment horizontal="left" vertical="center" wrapText="1"/>
      <protection locked="0" hidden="1"/>
    </xf>
    <xf numFmtId="166" fontId="4" fillId="0" borderId="20" xfId="0" applyNumberFormat="1" applyFont="1" applyBorder="1" applyAlignment="1" applyProtection="1">
      <alignment horizontal="left" vertical="center" wrapText="1"/>
      <protection locked="0" hidden="1"/>
    </xf>
    <xf numFmtId="166" fontId="4" fillId="0" borderId="6" xfId="0" applyNumberFormat="1" applyFont="1" applyBorder="1" applyAlignment="1" applyProtection="1">
      <alignment horizontal="left" vertical="center" wrapText="1"/>
      <protection locked="0" hidden="1"/>
    </xf>
    <xf numFmtId="166" fontId="4" fillId="0" borderId="8" xfId="0" applyNumberFormat="1" applyFont="1" applyBorder="1" applyAlignment="1" applyProtection="1">
      <alignment horizontal="left" vertical="center" wrapText="1"/>
      <protection locked="0" hidden="1"/>
    </xf>
    <xf numFmtId="166" fontId="4" fillId="0" borderId="51" xfId="0" applyNumberFormat="1" applyFont="1" applyBorder="1" applyAlignment="1" applyProtection="1">
      <alignment horizontal="left" vertical="center" wrapText="1"/>
      <protection locked="0" hidden="1"/>
    </xf>
    <xf numFmtId="166" fontId="4" fillId="0" borderId="33" xfId="0" applyNumberFormat="1" applyFont="1" applyBorder="1" applyAlignment="1" applyProtection="1">
      <alignment horizontal="left" vertical="center" wrapText="1"/>
      <protection locked="0" hidden="1"/>
    </xf>
    <xf numFmtId="166" fontId="4" fillId="0" borderId="5" xfId="0" applyNumberFormat="1" applyFont="1" applyBorder="1" applyAlignment="1" applyProtection="1">
      <alignment horizontal="left" vertical="center" wrapText="1"/>
      <protection locked="0" hidden="1"/>
    </xf>
    <xf numFmtId="166" fontId="4" fillId="0" borderId="13" xfId="0" applyNumberFormat="1" applyFont="1" applyBorder="1" applyAlignment="1" applyProtection="1">
      <alignment horizontal="left" vertical="center" wrapText="1"/>
      <protection locked="0" hidden="1"/>
    </xf>
    <xf numFmtId="166" fontId="4" fillId="0" borderId="29" xfId="0" applyNumberFormat="1" applyFont="1" applyBorder="1" applyAlignment="1" applyProtection="1">
      <alignment horizontal="left" vertical="center" wrapText="1"/>
      <protection locked="0" hidden="1"/>
    </xf>
    <xf numFmtId="166" fontId="4" fillId="0" borderId="30" xfId="0" applyNumberFormat="1" applyFont="1" applyBorder="1" applyAlignment="1" applyProtection="1">
      <alignment horizontal="left" vertical="center" wrapText="1"/>
      <protection locked="0" hidden="1"/>
    </xf>
    <xf numFmtId="166" fontId="4" fillId="0" borderId="9" xfId="0" applyNumberFormat="1" applyFont="1" applyBorder="1" applyAlignment="1" applyProtection="1">
      <alignment horizontal="left" vertical="center" wrapText="1"/>
      <protection locked="0" hidden="1"/>
    </xf>
    <xf numFmtId="0" fontId="5" fillId="2" borderId="25" xfId="0" applyFont="1" applyFill="1" applyBorder="1" applyAlignment="1" applyProtection="1">
      <alignment horizontal="center"/>
      <protection hidden="1"/>
    </xf>
    <xf numFmtId="0" fontId="5" fillId="2" borderId="26" xfId="0" applyFont="1" applyFill="1" applyBorder="1" applyAlignment="1" applyProtection="1">
      <alignment horizontal="center"/>
      <protection hidden="1"/>
    </xf>
    <xf numFmtId="0" fontId="5" fillId="2" borderId="27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1" fillId="0" borderId="4" xfId="0" applyFont="1" applyFill="1" applyBorder="1" applyAlignment="1" applyProtection="1">
      <alignment horizontal="left"/>
      <protection locked="0" hidden="1"/>
    </xf>
    <xf numFmtId="0" fontId="1" fillId="0" borderId="11" xfId="0" applyFont="1" applyFill="1" applyBorder="1" applyAlignment="1" applyProtection="1">
      <alignment horizontal="left"/>
      <protection locked="0" hidden="1"/>
    </xf>
    <xf numFmtId="0" fontId="1" fillId="0" borderId="5" xfId="0" applyFont="1" applyFill="1" applyBorder="1" applyAlignment="1" applyProtection="1">
      <alignment horizontal="left"/>
      <protection locked="0" hidden="1"/>
    </xf>
    <xf numFmtId="0" fontId="4" fillId="0" borderId="5" xfId="0" applyFont="1" applyFill="1" applyBorder="1" applyAlignment="1" applyProtection="1">
      <alignment horizontal="center"/>
      <protection locked="0" hidden="1"/>
    </xf>
    <xf numFmtId="0" fontId="4" fillId="0" borderId="1" xfId="0" applyFont="1" applyFill="1" applyBorder="1" applyAlignment="1" applyProtection="1">
      <alignment horizontal="center"/>
      <protection locked="0" hidden="1"/>
    </xf>
    <xf numFmtId="0" fontId="2" fillId="4" borderId="4" xfId="0" applyNumberFormat="1" applyFont="1" applyFill="1" applyBorder="1" applyAlignment="1" applyProtection="1">
      <alignment horizontal="center"/>
      <protection locked="0" hidden="1"/>
    </xf>
    <xf numFmtId="0" fontId="2" fillId="4" borderId="5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2" borderId="25" xfId="0" applyFont="1" applyFill="1" applyBorder="1" applyAlignment="1" applyProtection="1">
      <alignment horizontal="left"/>
      <protection hidden="1"/>
    </xf>
    <xf numFmtId="0" fontId="5" fillId="2" borderId="26" xfId="0" applyFont="1" applyFill="1" applyBorder="1" applyAlignment="1" applyProtection="1">
      <alignment horizontal="left"/>
      <protection hidden="1"/>
    </xf>
    <xf numFmtId="0" fontId="5" fillId="2" borderId="27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3" fillId="2" borderId="50" xfId="0" applyFont="1" applyFill="1" applyBorder="1" applyAlignment="1" applyProtection="1">
      <alignment horizontal="center" vertical="center" wrapText="1"/>
      <protection hidden="1"/>
    </xf>
    <xf numFmtId="0" fontId="3" fillId="2" borderId="45" xfId="0" applyFont="1" applyFill="1" applyBorder="1" applyAlignment="1" applyProtection="1">
      <alignment horizontal="center" vertical="center" wrapText="1"/>
      <protection hidden="1"/>
    </xf>
    <xf numFmtId="0" fontId="3" fillId="2" borderId="52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 vertical="center" wrapText="1"/>
      <protection hidden="1"/>
    </xf>
    <xf numFmtId="164" fontId="1" fillId="2" borderId="52" xfId="0" applyNumberFormat="1" applyFont="1" applyFill="1" applyBorder="1" applyAlignment="1" applyProtection="1">
      <alignment horizontal="center" vertical="center"/>
      <protection hidden="1"/>
    </xf>
    <xf numFmtId="164" fontId="1" fillId="2" borderId="45" xfId="0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</xdr:row>
      <xdr:rowOff>28575</xdr:rowOff>
    </xdr:from>
    <xdr:to>
      <xdr:col>13</xdr:col>
      <xdr:colOff>495300</xdr:colOff>
      <xdr:row>2</xdr:row>
      <xdr:rowOff>57150</xdr:rowOff>
    </xdr:to>
    <xdr:sp macro="" textlink="">
      <xdr:nvSpPr>
        <xdr:cNvPr id="2" name="Rectangle arrodonit 1"/>
        <xdr:cNvSpPr/>
      </xdr:nvSpPr>
      <xdr:spPr>
        <a:xfrm>
          <a:off x="7419975" y="219075"/>
          <a:ext cx="1000125" cy="219075"/>
        </a:xfrm>
        <a:prstGeom prst="roundRect">
          <a:avLst/>
        </a:prstGeom>
        <a:noFill/>
        <a:ln w="190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>
              <a:solidFill>
                <a:schemeClr val="bg1">
                  <a:lumMod val="85000"/>
                </a:schemeClr>
              </a:solidFill>
            </a:rPr>
            <a:t>G146NCTC-859</a:t>
          </a:r>
        </a:p>
      </xdr:txBody>
    </xdr:sp>
    <xdr:clientData/>
  </xdr:twoCellAnchor>
  <xdr:twoCellAnchor editAs="oneCell">
    <xdr:from>
      <xdr:col>8</xdr:col>
      <xdr:colOff>477834</xdr:colOff>
      <xdr:row>0</xdr:row>
      <xdr:rowOff>85726</xdr:rowOff>
    </xdr:from>
    <xdr:to>
      <xdr:col>9</xdr:col>
      <xdr:colOff>492237</xdr:colOff>
      <xdr:row>3</xdr:row>
      <xdr:rowOff>47626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634" y="85726"/>
          <a:ext cx="624003" cy="5334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600076</xdr:colOff>
      <xdr:row>0</xdr:row>
      <xdr:rowOff>130969</xdr:rowOff>
    </xdr:from>
    <xdr:to>
      <xdr:col>11</xdr:col>
      <xdr:colOff>438912</xdr:colOff>
      <xdr:row>2</xdr:row>
      <xdr:rowOff>105934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6" y="130969"/>
          <a:ext cx="1058036" cy="3559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884234</xdr:colOff>
      <xdr:row>0</xdr:row>
      <xdr:rowOff>38100</xdr:rowOff>
    </xdr:from>
    <xdr:to>
      <xdr:col>8</xdr:col>
      <xdr:colOff>627925</xdr:colOff>
      <xdr:row>3</xdr:row>
      <xdr:rowOff>47625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859" y="38100"/>
          <a:ext cx="667616" cy="485775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10</xdr:col>
      <xdr:colOff>542925</xdr:colOff>
      <xdr:row>3</xdr:row>
      <xdr:rowOff>34925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66675"/>
          <a:ext cx="1524000" cy="44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1003301</xdr:colOff>
      <xdr:row>0</xdr:row>
      <xdr:rowOff>0</xdr:rowOff>
    </xdr:from>
    <xdr:to>
      <xdr:col>7</xdr:col>
      <xdr:colOff>654051</xdr:colOff>
      <xdr:row>2</xdr:row>
      <xdr:rowOff>124619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0701" y="0"/>
          <a:ext cx="1730375" cy="384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396240</xdr:colOff>
      <xdr:row>2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423481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18</xdr:col>
      <xdr:colOff>623884</xdr:colOff>
      <xdr:row>1</xdr:row>
      <xdr:rowOff>123825</xdr:rowOff>
    </xdr:from>
    <xdr:to>
      <xdr:col>19</xdr:col>
      <xdr:colOff>340867</xdr:colOff>
      <xdr:row>5</xdr:row>
      <xdr:rowOff>69850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5959" y="266700"/>
          <a:ext cx="859983" cy="622300"/>
        </a:xfrm>
        <a:prstGeom prst="rect">
          <a:avLst/>
        </a:prstGeom>
      </xdr:spPr>
    </xdr:pic>
    <xdr:clientData/>
  </xdr:twoCellAnchor>
  <xdr:twoCellAnchor editAs="oneCell">
    <xdr:from>
      <xdr:col>19</xdr:col>
      <xdr:colOff>466725</xdr:colOff>
      <xdr:row>1</xdr:row>
      <xdr:rowOff>123825</xdr:rowOff>
    </xdr:from>
    <xdr:to>
      <xdr:col>20</xdr:col>
      <xdr:colOff>768350</xdr:colOff>
      <xdr:row>4</xdr:row>
      <xdr:rowOff>57150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0" y="266700"/>
          <a:ext cx="1577975" cy="419100"/>
        </a:xfrm>
        <a:prstGeom prst="rect">
          <a:avLst/>
        </a:prstGeom>
      </xdr:spPr>
    </xdr:pic>
    <xdr:clientData/>
  </xdr:twoCellAnchor>
  <xdr:twoCellAnchor editAs="oneCell">
    <xdr:from>
      <xdr:col>15</xdr:col>
      <xdr:colOff>434975</xdr:colOff>
      <xdr:row>2</xdr:row>
      <xdr:rowOff>0</xdr:rowOff>
    </xdr:from>
    <xdr:to>
      <xdr:col>18</xdr:col>
      <xdr:colOff>390378</xdr:colOff>
      <xdr:row>4</xdr:row>
      <xdr:rowOff>86086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72775" y="0"/>
          <a:ext cx="1803253" cy="4035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2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3711331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14</xdr:col>
      <xdr:colOff>14284</xdr:colOff>
      <xdr:row>0</xdr:row>
      <xdr:rowOff>0</xdr:rowOff>
    </xdr:from>
    <xdr:to>
      <xdr:col>14</xdr:col>
      <xdr:colOff>800100</xdr:colOff>
      <xdr:row>3</xdr:row>
      <xdr:rowOff>63405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784" y="0"/>
          <a:ext cx="785816" cy="560822"/>
        </a:xfrm>
        <a:prstGeom prst="rect">
          <a:avLst/>
        </a:prstGeom>
      </xdr:spPr>
    </xdr:pic>
    <xdr:clientData/>
  </xdr:twoCellAnchor>
  <xdr:twoCellAnchor editAs="oneCell">
    <xdr:from>
      <xdr:col>15</xdr:col>
      <xdr:colOff>92075</xdr:colOff>
      <xdr:row>0</xdr:row>
      <xdr:rowOff>40217</xdr:rowOff>
    </xdr:from>
    <xdr:to>
      <xdr:col>15</xdr:col>
      <xdr:colOff>1620309</xdr:colOff>
      <xdr:row>2</xdr:row>
      <xdr:rowOff>170392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158" y="40217"/>
          <a:ext cx="1528234" cy="426508"/>
        </a:xfrm>
        <a:prstGeom prst="rect">
          <a:avLst/>
        </a:prstGeom>
      </xdr:spPr>
    </xdr:pic>
    <xdr:clientData/>
  </xdr:twoCellAnchor>
  <xdr:twoCellAnchor editAs="oneCell">
    <xdr:from>
      <xdr:col>12</xdr:col>
      <xdr:colOff>213620</xdr:colOff>
      <xdr:row>0</xdr:row>
      <xdr:rowOff>52917</xdr:rowOff>
    </xdr:from>
    <xdr:to>
      <xdr:col>13</xdr:col>
      <xdr:colOff>742722</xdr:colOff>
      <xdr:row>2</xdr:row>
      <xdr:rowOff>91017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65037" y="52917"/>
          <a:ext cx="1471018" cy="334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109534</xdr:colOff>
      <xdr:row>0</xdr:row>
      <xdr:rowOff>0</xdr:rowOff>
    </xdr:from>
    <xdr:to>
      <xdr:col>11</xdr:col>
      <xdr:colOff>705725</xdr:colOff>
      <xdr:row>2</xdr:row>
      <xdr:rowOff>133350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9634" y="0"/>
          <a:ext cx="596191" cy="428625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0</xdr:row>
      <xdr:rowOff>57151</xdr:rowOff>
    </xdr:from>
    <xdr:to>
      <xdr:col>13</xdr:col>
      <xdr:colOff>412750</xdr:colOff>
      <xdr:row>2</xdr:row>
      <xdr:rowOff>129711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4175" y="57151"/>
          <a:ext cx="1292225" cy="367835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0</xdr:row>
      <xdr:rowOff>0</xdr:rowOff>
    </xdr:from>
    <xdr:to>
      <xdr:col>10</xdr:col>
      <xdr:colOff>800100</xdr:colOff>
      <xdr:row>2</xdr:row>
      <xdr:rowOff>73921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1" y="0"/>
          <a:ext cx="1606549" cy="3406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67201</xdr:colOff>
      <xdr:row>0</xdr:row>
      <xdr:rowOff>68791</xdr:rowOff>
    </xdr:from>
    <xdr:to>
      <xdr:col>12</xdr:col>
      <xdr:colOff>943059</xdr:colOff>
      <xdr:row>4</xdr:row>
      <xdr:rowOff>68085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951" y="68791"/>
          <a:ext cx="875858" cy="634294"/>
        </a:xfrm>
        <a:prstGeom prst="rect">
          <a:avLst/>
        </a:prstGeom>
      </xdr:spPr>
    </xdr:pic>
    <xdr:clientData/>
  </xdr:twoCellAnchor>
  <xdr:twoCellAnchor editAs="oneCell">
    <xdr:from>
      <xdr:col>13</xdr:col>
      <xdr:colOff>75141</xdr:colOff>
      <xdr:row>1</xdr:row>
      <xdr:rowOff>59268</xdr:rowOff>
    </xdr:from>
    <xdr:to>
      <xdr:col>14</xdr:col>
      <xdr:colOff>465667</xdr:colOff>
      <xdr:row>3</xdr:row>
      <xdr:rowOff>93405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3558" y="207435"/>
          <a:ext cx="1364192" cy="372803"/>
        </a:xfrm>
        <a:prstGeom prst="rect">
          <a:avLst/>
        </a:prstGeom>
      </xdr:spPr>
    </xdr:pic>
    <xdr:clientData/>
  </xdr:twoCellAnchor>
  <xdr:twoCellAnchor editAs="oneCell">
    <xdr:from>
      <xdr:col>10</xdr:col>
      <xdr:colOff>234951</xdr:colOff>
      <xdr:row>1</xdr:row>
      <xdr:rowOff>19050</xdr:rowOff>
    </xdr:from>
    <xdr:to>
      <xdr:col>12</xdr:col>
      <xdr:colOff>21168</xdr:colOff>
      <xdr:row>3</xdr:row>
      <xdr:rowOff>37808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47401" y="152400"/>
          <a:ext cx="1619250" cy="343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882647</xdr:colOff>
      <xdr:row>0</xdr:row>
      <xdr:rowOff>0</xdr:rowOff>
    </xdr:from>
    <xdr:to>
      <xdr:col>8</xdr:col>
      <xdr:colOff>469454</xdr:colOff>
      <xdr:row>3</xdr:row>
      <xdr:rowOff>155575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053" y="0"/>
          <a:ext cx="848870" cy="643731"/>
        </a:xfrm>
        <a:prstGeom prst="rect">
          <a:avLst/>
        </a:prstGeom>
      </xdr:spPr>
    </xdr:pic>
    <xdr:clientData/>
  </xdr:twoCellAnchor>
  <xdr:twoCellAnchor editAs="oneCell">
    <xdr:from>
      <xdr:col>8</xdr:col>
      <xdr:colOff>610393</xdr:colOff>
      <xdr:row>0</xdr:row>
      <xdr:rowOff>88900</xdr:rowOff>
    </xdr:from>
    <xdr:to>
      <xdr:col>9</xdr:col>
      <xdr:colOff>705644</xdr:colOff>
      <xdr:row>3</xdr:row>
      <xdr:rowOff>28575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1862" y="88900"/>
          <a:ext cx="1547813" cy="427831"/>
        </a:xfrm>
        <a:prstGeom prst="rect">
          <a:avLst/>
        </a:prstGeom>
      </xdr:spPr>
    </xdr:pic>
    <xdr:clientData/>
  </xdr:twoCellAnchor>
  <xdr:twoCellAnchor editAs="oneCell">
    <xdr:from>
      <xdr:col>6</xdr:col>
      <xdr:colOff>250825</xdr:colOff>
      <xdr:row>0</xdr:row>
      <xdr:rowOff>95250</xdr:rowOff>
    </xdr:from>
    <xdr:to>
      <xdr:col>7</xdr:col>
      <xdr:colOff>615803</xdr:colOff>
      <xdr:row>3</xdr:row>
      <xdr:rowOff>25761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7075" y="95250"/>
          <a:ext cx="1857228" cy="3877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363534</xdr:colOff>
      <xdr:row>0</xdr:row>
      <xdr:rowOff>133350</xdr:rowOff>
    </xdr:from>
    <xdr:to>
      <xdr:col>20</xdr:col>
      <xdr:colOff>77342</xdr:colOff>
      <xdr:row>4</xdr:row>
      <xdr:rowOff>85725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709" y="1333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258759</xdr:colOff>
      <xdr:row>0</xdr:row>
      <xdr:rowOff>0</xdr:rowOff>
    </xdr:from>
    <xdr:to>
      <xdr:col>12</xdr:col>
      <xdr:colOff>382142</xdr:colOff>
      <xdr:row>3</xdr:row>
      <xdr:rowOff>155575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484" y="0"/>
          <a:ext cx="885383" cy="64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393700</xdr:colOff>
      <xdr:row>0</xdr:row>
      <xdr:rowOff>47625</xdr:rowOff>
    </xdr:from>
    <xdr:to>
      <xdr:col>14</xdr:col>
      <xdr:colOff>184150</xdr:colOff>
      <xdr:row>3</xdr:row>
      <xdr:rowOff>63500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6425" y="47625"/>
          <a:ext cx="1514475" cy="501650"/>
        </a:xfrm>
        <a:prstGeom prst="rect">
          <a:avLst/>
        </a:prstGeom>
      </xdr:spPr>
    </xdr:pic>
    <xdr:clientData/>
  </xdr:twoCellAnchor>
  <xdr:twoCellAnchor editAs="oneCell">
    <xdr:from>
      <xdr:col>8</xdr:col>
      <xdr:colOff>923925</xdr:colOff>
      <xdr:row>0</xdr:row>
      <xdr:rowOff>0</xdr:rowOff>
    </xdr:from>
    <xdr:to>
      <xdr:col>11</xdr:col>
      <xdr:colOff>44303</xdr:colOff>
      <xdr:row>3</xdr:row>
      <xdr:rowOff>6711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31625" y="0"/>
          <a:ext cx="1857228" cy="4639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363534</xdr:colOff>
      <xdr:row>0</xdr:row>
      <xdr:rowOff>133350</xdr:rowOff>
    </xdr:from>
    <xdr:to>
      <xdr:col>20</xdr:col>
      <xdr:colOff>77342</xdr:colOff>
      <xdr:row>5</xdr:row>
      <xdr:rowOff>15875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8584" y="133350"/>
          <a:ext cx="945708" cy="600075"/>
        </a:xfrm>
        <a:prstGeom prst="rect">
          <a:avLst/>
        </a:prstGeom>
      </xdr:spPr>
    </xdr:pic>
    <xdr:clientData/>
  </xdr:twoCellAnchor>
  <xdr:twoCellAnchor editAs="oneCell">
    <xdr:from>
      <xdr:col>11</xdr:col>
      <xdr:colOff>220659</xdr:colOff>
      <xdr:row>0</xdr:row>
      <xdr:rowOff>38100</xdr:rowOff>
    </xdr:from>
    <xdr:to>
      <xdr:col>12</xdr:col>
      <xdr:colOff>344042</xdr:colOff>
      <xdr:row>4</xdr:row>
      <xdr:rowOff>60325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484" y="38100"/>
          <a:ext cx="885383" cy="698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346075</xdr:colOff>
      <xdr:row>0</xdr:row>
      <xdr:rowOff>66675</xdr:rowOff>
    </xdr:from>
    <xdr:to>
      <xdr:col>14</xdr:col>
      <xdr:colOff>136525</xdr:colOff>
      <xdr:row>3</xdr:row>
      <xdr:rowOff>76200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6900" y="66675"/>
          <a:ext cx="1514475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923925</xdr:colOff>
      <xdr:row>0</xdr:row>
      <xdr:rowOff>0</xdr:rowOff>
    </xdr:from>
    <xdr:to>
      <xdr:col>11</xdr:col>
      <xdr:colOff>82403</xdr:colOff>
      <xdr:row>3</xdr:row>
      <xdr:rowOff>361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2225" y="0"/>
          <a:ext cx="1857228" cy="4639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835816</xdr:colOff>
      <xdr:row>0</xdr:row>
      <xdr:rowOff>0</xdr:rowOff>
    </xdr:from>
    <xdr:to>
      <xdr:col>10</xdr:col>
      <xdr:colOff>862361</xdr:colOff>
      <xdr:row>4</xdr:row>
      <xdr:rowOff>145344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2" y="0"/>
          <a:ext cx="907608" cy="788282"/>
        </a:xfrm>
        <a:prstGeom prst="rect">
          <a:avLst/>
        </a:prstGeom>
      </xdr:spPr>
    </xdr:pic>
    <xdr:clientData/>
  </xdr:twoCellAnchor>
  <xdr:twoCellAnchor editAs="oneCell">
    <xdr:from>
      <xdr:col>11</xdr:col>
      <xdr:colOff>46830</xdr:colOff>
      <xdr:row>0</xdr:row>
      <xdr:rowOff>83343</xdr:rowOff>
    </xdr:from>
    <xdr:to>
      <xdr:col>12</xdr:col>
      <xdr:colOff>615155</xdr:colOff>
      <xdr:row>3</xdr:row>
      <xdr:rowOff>53980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049" y="83343"/>
          <a:ext cx="1330325" cy="458793"/>
        </a:xfrm>
        <a:prstGeom prst="rect">
          <a:avLst/>
        </a:prstGeom>
      </xdr:spPr>
    </xdr:pic>
    <xdr:clientData/>
  </xdr:twoCellAnchor>
  <xdr:twoCellAnchor editAs="oneCell">
    <xdr:from>
      <xdr:col>8</xdr:col>
      <xdr:colOff>76201</xdr:colOff>
      <xdr:row>0</xdr:row>
      <xdr:rowOff>0</xdr:rowOff>
    </xdr:from>
    <xdr:to>
      <xdr:col>9</xdr:col>
      <xdr:colOff>685801</xdr:colOff>
      <xdr:row>2</xdr:row>
      <xdr:rowOff>145758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71301" y="0"/>
          <a:ext cx="1619250" cy="412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topLeftCell="F1" workbookViewId="0">
      <selection activeCell="Z9" sqref="Z9"/>
    </sheetView>
  </sheetViews>
  <sheetFormatPr defaultRowHeight="14.5" x14ac:dyDescent="0.35"/>
  <cols>
    <col min="1" max="1" width="52.54296875" customWidth="1"/>
  </cols>
  <sheetData>
    <row r="1" spans="1:22" x14ac:dyDescent="0.35">
      <c r="A1" s="38" t="s">
        <v>919</v>
      </c>
      <c r="F1" t="s">
        <v>927</v>
      </c>
      <c r="I1" s="40" t="s">
        <v>937</v>
      </c>
      <c r="S1" t="s">
        <v>1025</v>
      </c>
      <c r="V1" t="s">
        <v>345</v>
      </c>
    </row>
    <row r="2" spans="1:22" x14ac:dyDescent="0.35">
      <c r="A2" s="38" t="s">
        <v>920</v>
      </c>
      <c r="F2" t="s">
        <v>928</v>
      </c>
      <c r="I2" s="40" t="s">
        <v>938</v>
      </c>
      <c r="S2" t="s">
        <v>1026</v>
      </c>
      <c r="V2" t="s">
        <v>9</v>
      </c>
    </row>
    <row r="3" spans="1:22" x14ac:dyDescent="0.35">
      <c r="A3" s="38" t="s">
        <v>921</v>
      </c>
      <c r="F3" t="s">
        <v>929</v>
      </c>
      <c r="I3" s="40" t="s">
        <v>939</v>
      </c>
      <c r="S3" t="s">
        <v>1027</v>
      </c>
      <c r="V3" t="s">
        <v>346</v>
      </c>
    </row>
    <row r="4" spans="1:22" x14ac:dyDescent="0.35">
      <c r="A4" s="38" t="s">
        <v>922</v>
      </c>
      <c r="F4" t="s">
        <v>930</v>
      </c>
      <c r="I4" s="40" t="s">
        <v>940</v>
      </c>
      <c r="S4" t="s">
        <v>1028</v>
      </c>
      <c r="V4" t="s">
        <v>10</v>
      </c>
    </row>
    <row r="5" spans="1:22" x14ac:dyDescent="0.35">
      <c r="A5" s="38" t="s">
        <v>923</v>
      </c>
      <c r="F5" t="s">
        <v>931</v>
      </c>
      <c r="I5" s="40" t="s">
        <v>941</v>
      </c>
      <c r="S5" t="s">
        <v>1029</v>
      </c>
      <c r="V5" t="s">
        <v>347</v>
      </c>
    </row>
    <row r="6" spans="1:22" x14ac:dyDescent="0.35">
      <c r="A6" s="38" t="s">
        <v>924</v>
      </c>
      <c r="F6" t="s">
        <v>932</v>
      </c>
      <c r="I6" s="40" t="s">
        <v>942</v>
      </c>
      <c r="S6" t="s">
        <v>1030</v>
      </c>
      <c r="V6" t="s">
        <v>348</v>
      </c>
    </row>
    <row r="7" spans="1:22" x14ac:dyDescent="0.35">
      <c r="A7" s="38" t="s">
        <v>925</v>
      </c>
      <c r="F7" t="s">
        <v>933</v>
      </c>
      <c r="I7" s="40" t="s">
        <v>943</v>
      </c>
      <c r="S7" t="s">
        <v>1031</v>
      </c>
      <c r="V7" t="s">
        <v>349</v>
      </c>
    </row>
    <row r="8" spans="1:22" x14ac:dyDescent="0.35">
      <c r="A8" s="38" t="s">
        <v>926</v>
      </c>
      <c r="F8" t="s">
        <v>934</v>
      </c>
      <c r="I8" s="40" t="s">
        <v>944</v>
      </c>
      <c r="V8" t="s">
        <v>11</v>
      </c>
    </row>
    <row r="9" spans="1:22" x14ac:dyDescent="0.35">
      <c r="F9" t="s">
        <v>935</v>
      </c>
      <c r="I9" s="40" t="s">
        <v>945</v>
      </c>
      <c r="V9" t="s">
        <v>12</v>
      </c>
    </row>
    <row r="10" spans="1:22" x14ac:dyDescent="0.35">
      <c r="F10" t="s">
        <v>1177</v>
      </c>
      <c r="I10" s="40" t="s">
        <v>946</v>
      </c>
      <c r="V10" t="s">
        <v>13</v>
      </c>
    </row>
    <row r="11" spans="1:22" x14ac:dyDescent="0.35">
      <c r="F11" t="s">
        <v>1178</v>
      </c>
      <c r="I11" s="40" t="s">
        <v>947</v>
      </c>
      <c r="V11" t="s">
        <v>1035</v>
      </c>
    </row>
    <row r="12" spans="1:22" x14ac:dyDescent="0.35">
      <c r="F12" t="s">
        <v>1179</v>
      </c>
      <c r="I12" s="40" t="s">
        <v>948</v>
      </c>
      <c r="V12" t="s">
        <v>350</v>
      </c>
    </row>
    <row r="13" spans="1:22" x14ac:dyDescent="0.35">
      <c r="F13" t="s">
        <v>1180</v>
      </c>
      <c r="I13" s="40" t="s">
        <v>949</v>
      </c>
      <c r="V13" t="s">
        <v>1036</v>
      </c>
    </row>
    <row r="14" spans="1:22" x14ac:dyDescent="0.35">
      <c r="F14" t="s">
        <v>1181</v>
      </c>
      <c r="I14" s="40" t="s">
        <v>950</v>
      </c>
      <c r="V14" t="s">
        <v>351</v>
      </c>
    </row>
    <row r="15" spans="1:22" x14ac:dyDescent="0.35">
      <c r="I15" s="40" t="s">
        <v>951</v>
      </c>
      <c r="V15" t="s">
        <v>14</v>
      </c>
    </row>
    <row r="16" spans="1:22" x14ac:dyDescent="0.35">
      <c r="I16" s="40" t="s">
        <v>952</v>
      </c>
      <c r="V16" t="s">
        <v>15</v>
      </c>
    </row>
    <row r="17" spans="9:22" x14ac:dyDescent="0.35">
      <c r="I17" s="40" t="s">
        <v>953</v>
      </c>
      <c r="V17" t="s">
        <v>1037</v>
      </c>
    </row>
    <row r="18" spans="9:22" x14ac:dyDescent="0.35">
      <c r="I18" s="40" t="s">
        <v>954</v>
      </c>
      <c r="V18" t="s">
        <v>16</v>
      </c>
    </row>
    <row r="19" spans="9:22" x14ac:dyDescent="0.35">
      <c r="I19" s="40" t="s">
        <v>955</v>
      </c>
      <c r="V19" t="s">
        <v>1038</v>
      </c>
    </row>
    <row r="20" spans="9:22" x14ac:dyDescent="0.35">
      <c r="I20" s="40" t="s">
        <v>956</v>
      </c>
      <c r="V20" t="s">
        <v>352</v>
      </c>
    </row>
    <row r="21" spans="9:22" x14ac:dyDescent="0.35">
      <c r="I21" s="40" t="s">
        <v>957</v>
      </c>
      <c r="V21" t="s">
        <v>17</v>
      </c>
    </row>
    <row r="22" spans="9:22" x14ac:dyDescent="0.35">
      <c r="I22" s="40" t="s">
        <v>958</v>
      </c>
      <c r="V22" t="s">
        <v>18</v>
      </c>
    </row>
    <row r="23" spans="9:22" x14ac:dyDescent="0.35">
      <c r="I23" s="40" t="s">
        <v>959</v>
      </c>
      <c r="V23" t="s">
        <v>19</v>
      </c>
    </row>
    <row r="24" spans="9:22" x14ac:dyDescent="0.35">
      <c r="I24" s="40" t="s">
        <v>960</v>
      </c>
      <c r="V24" t="s">
        <v>20</v>
      </c>
    </row>
    <row r="25" spans="9:22" x14ac:dyDescent="0.35">
      <c r="I25" s="40" t="s">
        <v>961</v>
      </c>
      <c r="V25" t="s">
        <v>21</v>
      </c>
    </row>
    <row r="26" spans="9:22" x14ac:dyDescent="0.35">
      <c r="I26" s="40" t="s">
        <v>962</v>
      </c>
      <c r="V26" t="s">
        <v>1039</v>
      </c>
    </row>
    <row r="27" spans="9:22" x14ac:dyDescent="0.35">
      <c r="I27" s="40" t="s">
        <v>963</v>
      </c>
      <c r="V27" t="s">
        <v>353</v>
      </c>
    </row>
    <row r="28" spans="9:22" x14ac:dyDescent="0.35">
      <c r="I28" s="40" t="s">
        <v>964</v>
      </c>
      <c r="V28" t="s">
        <v>1040</v>
      </c>
    </row>
    <row r="29" spans="9:22" x14ac:dyDescent="0.35">
      <c r="I29" s="40" t="s">
        <v>965</v>
      </c>
      <c r="V29" t="s">
        <v>22</v>
      </c>
    </row>
    <row r="30" spans="9:22" x14ac:dyDescent="0.35">
      <c r="I30" s="40" t="s">
        <v>966</v>
      </c>
      <c r="V30" t="s">
        <v>354</v>
      </c>
    </row>
    <row r="31" spans="9:22" x14ac:dyDescent="0.35">
      <c r="I31" s="40" t="s">
        <v>967</v>
      </c>
      <c r="V31" t="s">
        <v>23</v>
      </c>
    </row>
    <row r="32" spans="9:22" x14ac:dyDescent="0.35">
      <c r="I32" s="40" t="s">
        <v>968</v>
      </c>
      <c r="V32" t="s">
        <v>24</v>
      </c>
    </row>
    <row r="33" spans="9:22" x14ac:dyDescent="0.35">
      <c r="I33" s="40" t="s">
        <v>969</v>
      </c>
      <c r="V33" t="s">
        <v>25</v>
      </c>
    </row>
    <row r="34" spans="9:22" x14ac:dyDescent="0.35">
      <c r="I34" s="40" t="s">
        <v>970</v>
      </c>
      <c r="V34" t="s">
        <v>26</v>
      </c>
    </row>
    <row r="35" spans="9:22" x14ac:dyDescent="0.35">
      <c r="I35" s="40" t="s">
        <v>971</v>
      </c>
      <c r="V35" t="s">
        <v>27</v>
      </c>
    </row>
    <row r="36" spans="9:22" x14ac:dyDescent="0.35">
      <c r="I36" s="40" t="s">
        <v>972</v>
      </c>
      <c r="V36" t="s">
        <v>355</v>
      </c>
    </row>
    <row r="37" spans="9:22" x14ac:dyDescent="0.35">
      <c r="I37" s="40" t="s">
        <v>973</v>
      </c>
      <c r="V37" t="s">
        <v>28</v>
      </c>
    </row>
    <row r="38" spans="9:22" x14ac:dyDescent="0.35">
      <c r="I38" s="40" t="s">
        <v>974</v>
      </c>
      <c r="V38" t="s">
        <v>29</v>
      </c>
    </row>
    <row r="39" spans="9:22" x14ac:dyDescent="0.35">
      <c r="I39" s="40" t="s">
        <v>975</v>
      </c>
      <c r="V39" t="s">
        <v>30</v>
      </c>
    </row>
    <row r="40" spans="9:22" x14ac:dyDescent="0.35">
      <c r="I40" s="40" t="s">
        <v>976</v>
      </c>
      <c r="V40" t="s">
        <v>31</v>
      </c>
    </row>
    <row r="41" spans="9:22" x14ac:dyDescent="0.35">
      <c r="I41" s="40" t="s">
        <v>977</v>
      </c>
      <c r="V41" t="s">
        <v>32</v>
      </c>
    </row>
    <row r="42" spans="9:22" x14ac:dyDescent="0.35">
      <c r="I42" s="40" t="s">
        <v>978</v>
      </c>
      <c r="V42" t="s">
        <v>356</v>
      </c>
    </row>
    <row r="43" spans="9:22" x14ac:dyDescent="0.35">
      <c r="I43" s="40" t="s">
        <v>979</v>
      </c>
      <c r="V43" t="s">
        <v>357</v>
      </c>
    </row>
    <row r="44" spans="9:22" x14ac:dyDescent="0.35">
      <c r="I44" s="40" t="s">
        <v>980</v>
      </c>
      <c r="V44" t="s">
        <v>358</v>
      </c>
    </row>
    <row r="45" spans="9:22" x14ac:dyDescent="0.35">
      <c r="I45" s="40" t="s">
        <v>981</v>
      </c>
      <c r="V45" t="s">
        <v>33</v>
      </c>
    </row>
    <row r="46" spans="9:22" x14ac:dyDescent="0.35">
      <c r="I46" s="40" t="s">
        <v>982</v>
      </c>
      <c r="V46" t="s">
        <v>328</v>
      </c>
    </row>
    <row r="47" spans="9:22" x14ac:dyDescent="0.35">
      <c r="I47" s="40" t="s">
        <v>983</v>
      </c>
      <c r="V47" t="s">
        <v>34</v>
      </c>
    </row>
    <row r="48" spans="9:22" x14ac:dyDescent="0.35">
      <c r="I48" s="40" t="s">
        <v>984</v>
      </c>
      <c r="V48" t="s">
        <v>359</v>
      </c>
    </row>
    <row r="49" spans="9:22" x14ac:dyDescent="0.35">
      <c r="I49" s="40" t="s">
        <v>985</v>
      </c>
      <c r="V49" t="s">
        <v>1041</v>
      </c>
    </row>
    <row r="50" spans="9:22" x14ac:dyDescent="0.35">
      <c r="I50" s="40" t="s">
        <v>986</v>
      </c>
      <c r="V50" t="s">
        <v>1042</v>
      </c>
    </row>
    <row r="51" spans="9:22" x14ac:dyDescent="0.35">
      <c r="I51" s="40" t="s">
        <v>987</v>
      </c>
      <c r="V51" t="s">
        <v>1043</v>
      </c>
    </row>
    <row r="52" spans="9:22" x14ac:dyDescent="0.35">
      <c r="I52" s="40" t="s">
        <v>988</v>
      </c>
      <c r="V52" t="s">
        <v>35</v>
      </c>
    </row>
    <row r="53" spans="9:22" x14ac:dyDescent="0.35">
      <c r="I53" s="40" t="s">
        <v>989</v>
      </c>
      <c r="V53" t="s">
        <v>36</v>
      </c>
    </row>
    <row r="54" spans="9:22" x14ac:dyDescent="0.35">
      <c r="I54" s="40" t="s">
        <v>990</v>
      </c>
      <c r="V54" t="s">
        <v>37</v>
      </c>
    </row>
    <row r="55" spans="9:22" x14ac:dyDescent="0.35">
      <c r="I55" s="40" t="s">
        <v>991</v>
      </c>
      <c r="V55" t="s">
        <v>38</v>
      </c>
    </row>
    <row r="56" spans="9:22" x14ac:dyDescent="0.35">
      <c r="I56" s="40" t="s">
        <v>992</v>
      </c>
      <c r="V56" t="s">
        <v>1044</v>
      </c>
    </row>
    <row r="57" spans="9:22" x14ac:dyDescent="0.35">
      <c r="I57" s="40" t="s">
        <v>993</v>
      </c>
      <c r="V57" t="s">
        <v>360</v>
      </c>
    </row>
    <row r="58" spans="9:22" x14ac:dyDescent="0.35">
      <c r="I58" s="40" t="s">
        <v>994</v>
      </c>
      <c r="V58" t="s">
        <v>39</v>
      </c>
    </row>
    <row r="59" spans="9:22" x14ac:dyDescent="0.35">
      <c r="I59" s="40" t="s">
        <v>995</v>
      </c>
      <c r="V59" t="s">
        <v>361</v>
      </c>
    </row>
    <row r="60" spans="9:22" x14ac:dyDescent="0.35">
      <c r="I60" s="40" t="s">
        <v>996</v>
      </c>
      <c r="V60" t="s">
        <v>362</v>
      </c>
    </row>
    <row r="61" spans="9:22" x14ac:dyDescent="0.35">
      <c r="I61" s="40" t="s">
        <v>997</v>
      </c>
      <c r="V61" t="s">
        <v>40</v>
      </c>
    </row>
    <row r="62" spans="9:22" x14ac:dyDescent="0.35">
      <c r="I62" s="40" t="s">
        <v>998</v>
      </c>
      <c r="V62" t="s">
        <v>363</v>
      </c>
    </row>
    <row r="63" spans="9:22" x14ac:dyDescent="0.35">
      <c r="I63" s="40" t="s">
        <v>999</v>
      </c>
      <c r="V63" t="s">
        <v>1045</v>
      </c>
    </row>
    <row r="64" spans="9:22" x14ac:dyDescent="0.35">
      <c r="I64" s="40" t="s">
        <v>1000</v>
      </c>
      <c r="V64" t="s">
        <v>41</v>
      </c>
    </row>
    <row r="65" spans="9:22" x14ac:dyDescent="0.35">
      <c r="I65" s="40" t="s">
        <v>1001</v>
      </c>
      <c r="V65" t="s">
        <v>1046</v>
      </c>
    </row>
    <row r="66" spans="9:22" x14ac:dyDescent="0.35">
      <c r="I66" s="40" t="s">
        <v>1002</v>
      </c>
      <c r="V66" t="s">
        <v>42</v>
      </c>
    </row>
    <row r="67" spans="9:22" x14ac:dyDescent="0.35">
      <c r="I67" s="40" t="s">
        <v>1003</v>
      </c>
      <c r="V67" t="s">
        <v>364</v>
      </c>
    </row>
    <row r="68" spans="9:22" x14ac:dyDescent="0.35">
      <c r="I68" s="40" t="s">
        <v>1004</v>
      </c>
      <c r="V68" t="s">
        <v>365</v>
      </c>
    </row>
    <row r="69" spans="9:22" x14ac:dyDescent="0.35">
      <c r="I69" s="40" t="s">
        <v>1005</v>
      </c>
      <c r="V69" t="s">
        <v>43</v>
      </c>
    </row>
    <row r="70" spans="9:22" x14ac:dyDescent="0.35">
      <c r="I70" s="40" t="s">
        <v>1006</v>
      </c>
      <c r="V70" t="s">
        <v>366</v>
      </c>
    </row>
    <row r="71" spans="9:22" x14ac:dyDescent="0.35">
      <c r="I71" s="40" t="s">
        <v>1007</v>
      </c>
      <c r="V71" t="s">
        <v>367</v>
      </c>
    </row>
    <row r="72" spans="9:22" x14ac:dyDescent="0.35">
      <c r="I72" s="40" t="s">
        <v>1008</v>
      </c>
      <c r="V72" t="s">
        <v>44</v>
      </c>
    </row>
    <row r="73" spans="9:22" x14ac:dyDescent="0.35">
      <c r="I73" s="40" t="s">
        <v>1009</v>
      </c>
      <c r="V73" t="s">
        <v>45</v>
      </c>
    </row>
    <row r="74" spans="9:22" x14ac:dyDescent="0.35">
      <c r="I74" s="40" t="s">
        <v>1010</v>
      </c>
      <c r="V74" t="s">
        <v>1047</v>
      </c>
    </row>
    <row r="75" spans="9:22" x14ac:dyDescent="0.35">
      <c r="I75" s="40" t="s">
        <v>1011</v>
      </c>
      <c r="V75" t="s">
        <v>46</v>
      </c>
    </row>
    <row r="76" spans="9:22" x14ac:dyDescent="0.35">
      <c r="I76" s="40" t="s">
        <v>1012</v>
      </c>
      <c r="V76" t="s">
        <v>47</v>
      </c>
    </row>
    <row r="77" spans="9:22" x14ac:dyDescent="0.35">
      <c r="I77" s="40" t="s">
        <v>1013</v>
      </c>
      <c r="V77" t="s">
        <v>368</v>
      </c>
    </row>
    <row r="78" spans="9:22" x14ac:dyDescent="0.35">
      <c r="I78" s="40" t="s">
        <v>1014</v>
      </c>
      <c r="V78" t="s">
        <v>325</v>
      </c>
    </row>
    <row r="79" spans="9:22" x14ac:dyDescent="0.35">
      <c r="I79" s="40" t="s">
        <v>1015</v>
      </c>
      <c r="V79" t="s">
        <v>48</v>
      </c>
    </row>
    <row r="80" spans="9:22" x14ac:dyDescent="0.35">
      <c r="I80" s="40" t="s">
        <v>1016</v>
      </c>
      <c r="V80" t="s">
        <v>369</v>
      </c>
    </row>
    <row r="81" spans="9:22" x14ac:dyDescent="0.35">
      <c r="I81" s="40" t="s">
        <v>1017</v>
      </c>
      <c r="V81" t="s">
        <v>49</v>
      </c>
    </row>
    <row r="82" spans="9:22" x14ac:dyDescent="0.35">
      <c r="I82" s="40" t="s">
        <v>1018</v>
      </c>
      <c r="V82" t="s">
        <v>370</v>
      </c>
    </row>
    <row r="83" spans="9:22" x14ac:dyDescent="0.35">
      <c r="I83" s="40" t="s">
        <v>1019</v>
      </c>
      <c r="V83" t="s">
        <v>50</v>
      </c>
    </row>
    <row r="84" spans="9:22" x14ac:dyDescent="0.35">
      <c r="I84" s="40" t="s">
        <v>1020</v>
      </c>
      <c r="V84" t="s">
        <v>51</v>
      </c>
    </row>
    <row r="85" spans="9:22" x14ac:dyDescent="0.35">
      <c r="I85" s="40" t="s">
        <v>1021</v>
      </c>
      <c r="V85" t="s">
        <v>52</v>
      </c>
    </row>
    <row r="86" spans="9:22" x14ac:dyDescent="0.35">
      <c r="I86" s="40" t="s">
        <v>1022</v>
      </c>
      <c r="V86" t="s">
        <v>371</v>
      </c>
    </row>
    <row r="87" spans="9:22" x14ac:dyDescent="0.35">
      <c r="I87" s="40" t="s">
        <v>1023</v>
      </c>
      <c r="V87" t="s">
        <v>53</v>
      </c>
    </row>
    <row r="88" spans="9:22" x14ac:dyDescent="0.35">
      <c r="I88" s="40" t="s">
        <v>1024</v>
      </c>
      <c r="V88" t="s">
        <v>372</v>
      </c>
    </row>
    <row r="89" spans="9:22" x14ac:dyDescent="0.35">
      <c r="V89" t="s">
        <v>373</v>
      </c>
    </row>
    <row r="90" spans="9:22" x14ac:dyDescent="0.35">
      <c r="V90" t="s">
        <v>374</v>
      </c>
    </row>
    <row r="91" spans="9:22" x14ac:dyDescent="0.35">
      <c r="V91" t="s">
        <v>54</v>
      </c>
    </row>
    <row r="92" spans="9:22" x14ac:dyDescent="0.35">
      <c r="V92" t="s">
        <v>1048</v>
      </c>
    </row>
    <row r="93" spans="9:22" x14ac:dyDescent="0.35">
      <c r="V93" t="s">
        <v>375</v>
      </c>
    </row>
    <row r="94" spans="9:22" x14ac:dyDescent="0.35">
      <c r="V94" t="s">
        <v>376</v>
      </c>
    </row>
    <row r="95" spans="9:22" x14ac:dyDescent="0.35">
      <c r="V95" t="s">
        <v>55</v>
      </c>
    </row>
    <row r="96" spans="9:22" x14ac:dyDescent="0.35">
      <c r="V96" t="s">
        <v>377</v>
      </c>
    </row>
    <row r="97" spans="22:22" x14ac:dyDescent="0.35">
      <c r="V97" t="s">
        <v>56</v>
      </c>
    </row>
    <row r="98" spans="22:22" x14ac:dyDescent="0.35">
      <c r="V98" t="s">
        <v>57</v>
      </c>
    </row>
    <row r="99" spans="22:22" x14ac:dyDescent="0.35">
      <c r="V99" t="s">
        <v>58</v>
      </c>
    </row>
    <row r="100" spans="22:22" x14ac:dyDescent="0.35">
      <c r="V100" t="s">
        <v>59</v>
      </c>
    </row>
    <row r="101" spans="22:22" x14ac:dyDescent="0.35">
      <c r="V101" t="s">
        <v>378</v>
      </c>
    </row>
    <row r="102" spans="22:22" x14ac:dyDescent="0.35">
      <c r="V102" t="s">
        <v>379</v>
      </c>
    </row>
    <row r="103" spans="22:22" x14ac:dyDescent="0.35">
      <c r="V103" t="s">
        <v>380</v>
      </c>
    </row>
    <row r="104" spans="22:22" x14ac:dyDescent="0.35">
      <c r="V104" t="s">
        <v>382</v>
      </c>
    </row>
    <row r="105" spans="22:22" x14ac:dyDescent="0.35">
      <c r="V105" t="s">
        <v>381</v>
      </c>
    </row>
    <row r="106" spans="22:22" x14ac:dyDescent="0.35">
      <c r="V106" t="s">
        <v>383</v>
      </c>
    </row>
    <row r="107" spans="22:22" x14ac:dyDescent="0.35">
      <c r="V107" t="s">
        <v>60</v>
      </c>
    </row>
    <row r="108" spans="22:22" x14ac:dyDescent="0.35">
      <c r="V108" t="s">
        <v>61</v>
      </c>
    </row>
    <row r="109" spans="22:22" x14ac:dyDescent="0.35">
      <c r="V109" t="s">
        <v>384</v>
      </c>
    </row>
    <row r="110" spans="22:22" x14ac:dyDescent="0.35">
      <c r="V110" t="s">
        <v>62</v>
      </c>
    </row>
    <row r="111" spans="22:22" x14ac:dyDescent="0.35">
      <c r="V111" t="s">
        <v>385</v>
      </c>
    </row>
    <row r="112" spans="22:22" x14ac:dyDescent="0.35">
      <c r="V112" t="s">
        <v>386</v>
      </c>
    </row>
    <row r="113" spans="22:22" x14ac:dyDescent="0.35">
      <c r="V113" t="s">
        <v>63</v>
      </c>
    </row>
    <row r="114" spans="22:22" x14ac:dyDescent="0.35">
      <c r="V114" t="s">
        <v>64</v>
      </c>
    </row>
    <row r="115" spans="22:22" x14ac:dyDescent="0.35">
      <c r="V115" t="s">
        <v>65</v>
      </c>
    </row>
    <row r="116" spans="22:22" x14ac:dyDescent="0.35">
      <c r="V116" t="s">
        <v>66</v>
      </c>
    </row>
    <row r="117" spans="22:22" x14ac:dyDescent="0.35">
      <c r="V117" t="s">
        <v>387</v>
      </c>
    </row>
    <row r="118" spans="22:22" x14ac:dyDescent="0.35">
      <c r="V118" t="s">
        <v>1049</v>
      </c>
    </row>
    <row r="119" spans="22:22" x14ac:dyDescent="0.35">
      <c r="V119" t="s">
        <v>388</v>
      </c>
    </row>
    <row r="120" spans="22:22" x14ac:dyDescent="0.35">
      <c r="V120" t="s">
        <v>1050</v>
      </c>
    </row>
    <row r="121" spans="22:22" x14ac:dyDescent="0.35">
      <c r="V121" t="s">
        <v>1051</v>
      </c>
    </row>
    <row r="122" spans="22:22" x14ac:dyDescent="0.35">
      <c r="V122" t="s">
        <v>1052</v>
      </c>
    </row>
    <row r="123" spans="22:22" x14ac:dyDescent="0.35">
      <c r="V123" t="s">
        <v>389</v>
      </c>
    </row>
    <row r="124" spans="22:22" x14ac:dyDescent="0.35">
      <c r="V124" t="s">
        <v>390</v>
      </c>
    </row>
    <row r="125" spans="22:22" x14ac:dyDescent="0.35">
      <c r="V125" t="s">
        <v>67</v>
      </c>
    </row>
    <row r="126" spans="22:22" x14ac:dyDescent="0.35">
      <c r="V126" t="s">
        <v>391</v>
      </c>
    </row>
    <row r="127" spans="22:22" x14ac:dyDescent="0.35">
      <c r="V127" t="s">
        <v>392</v>
      </c>
    </row>
    <row r="128" spans="22:22" x14ac:dyDescent="0.35">
      <c r="V128" t="s">
        <v>393</v>
      </c>
    </row>
    <row r="129" spans="22:22" x14ac:dyDescent="0.35">
      <c r="V129" t="s">
        <v>1053</v>
      </c>
    </row>
    <row r="130" spans="22:22" x14ac:dyDescent="0.35">
      <c r="V130" t="s">
        <v>68</v>
      </c>
    </row>
    <row r="131" spans="22:22" x14ac:dyDescent="0.35">
      <c r="V131" t="s">
        <v>1054</v>
      </c>
    </row>
    <row r="132" spans="22:22" x14ac:dyDescent="0.35">
      <c r="V132" t="s">
        <v>1055</v>
      </c>
    </row>
    <row r="133" spans="22:22" x14ac:dyDescent="0.35">
      <c r="V133" t="s">
        <v>394</v>
      </c>
    </row>
    <row r="134" spans="22:22" x14ac:dyDescent="0.35">
      <c r="V134" t="s">
        <v>395</v>
      </c>
    </row>
    <row r="135" spans="22:22" x14ac:dyDescent="0.35">
      <c r="V135" t="s">
        <v>396</v>
      </c>
    </row>
    <row r="136" spans="22:22" x14ac:dyDescent="0.35">
      <c r="V136" t="s">
        <v>69</v>
      </c>
    </row>
    <row r="137" spans="22:22" x14ac:dyDescent="0.35">
      <c r="V137" t="s">
        <v>70</v>
      </c>
    </row>
    <row r="138" spans="22:22" x14ac:dyDescent="0.35">
      <c r="V138" t="s">
        <v>71</v>
      </c>
    </row>
    <row r="139" spans="22:22" x14ac:dyDescent="0.35">
      <c r="V139" t="s">
        <v>72</v>
      </c>
    </row>
    <row r="140" spans="22:22" x14ac:dyDescent="0.35">
      <c r="V140" t="s">
        <v>73</v>
      </c>
    </row>
    <row r="141" spans="22:22" x14ac:dyDescent="0.35">
      <c r="V141" t="s">
        <v>1056</v>
      </c>
    </row>
    <row r="142" spans="22:22" x14ac:dyDescent="0.35">
      <c r="V142" t="s">
        <v>1057</v>
      </c>
    </row>
    <row r="143" spans="22:22" x14ac:dyDescent="0.35">
      <c r="V143" t="s">
        <v>1058</v>
      </c>
    </row>
    <row r="144" spans="22:22" x14ac:dyDescent="0.35">
      <c r="V144" t="s">
        <v>74</v>
      </c>
    </row>
    <row r="145" spans="22:22" x14ac:dyDescent="0.35">
      <c r="V145" t="s">
        <v>397</v>
      </c>
    </row>
    <row r="146" spans="22:22" x14ac:dyDescent="0.35">
      <c r="V146" t="s">
        <v>75</v>
      </c>
    </row>
    <row r="147" spans="22:22" x14ac:dyDescent="0.35">
      <c r="V147" t="s">
        <v>398</v>
      </c>
    </row>
    <row r="148" spans="22:22" x14ac:dyDescent="0.35">
      <c r="V148" t="s">
        <v>1059</v>
      </c>
    </row>
    <row r="149" spans="22:22" x14ac:dyDescent="0.35">
      <c r="V149" t="s">
        <v>399</v>
      </c>
    </row>
    <row r="150" spans="22:22" x14ac:dyDescent="0.35">
      <c r="V150" t="s">
        <v>400</v>
      </c>
    </row>
    <row r="151" spans="22:22" x14ac:dyDescent="0.35">
      <c r="V151" t="s">
        <v>401</v>
      </c>
    </row>
    <row r="152" spans="22:22" x14ac:dyDescent="0.35">
      <c r="V152" t="s">
        <v>402</v>
      </c>
    </row>
    <row r="153" spans="22:22" x14ac:dyDescent="0.35">
      <c r="V153" t="s">
        <v>322</v>
      </c>
    </row>
    <row r="154" spans="22:22" x14ac:dyDescent="0.35">
      <c r="V154" t="s">
        <v>403</v>
      </c>
    </row>
    <row r="155" spans="22:22" x14ac:dyDescent="0.35">
      <c r="V155" t="s">
        <v>404</v>
      </c>
    </row>
    <row r="156" spans="22:22" x14ac:dyDescent="0.35">
      <c r="V156" t="s">
        <v>76</v>
      </c>
    </row>
    <row r="157" spans="22:22" x14ac:dyDescent="0.35">
      <c r="V157" t="s">
        <v>77</v>
      </c>
    </row>
    <row r="158" spans="22:22" x14ac:dyDescent="0.35">
      <c r="V158" t="s">
        <v>323</v>
      </c>
    </row>
    <row r="159" spans="22:22" x14ac:dyDescent="0.35">
      <c r="V159" t="s">
        <v>406</v>
      </c>
    </row>
    <row r="160" spans="22:22" x14ac:dyDescent="0.35">
      <c r="V160" t="s">
        <v>405</v>
      </c>
    </row>
    <row r="161" spans="22:22" x14ac:dyDescent="0.35">
      <c r="V161" t="s">
        <v>78</v>
      </c>
    </row>
    <row r="162" spans="22:22" x14ac:dyDescent="0.35">
      <c r="V162" t="s">
        <v>79</v>
      </c>
    </row>
    <row r="163" spans="22:22" x14ac:dyDescent="0.35">
      <c r="V163" t="s">
        <v>80</v>
      </c>
    </row>
    <row r="164" spans="22:22" x14ac:dyDescent="0.35">
      <c r="V164" t="s">
        <v>1060</v>
      </c>
    </row>
    <row r="165" spans="22:22" x14ac:dyDescent="0.35">
      <c r="V165" t="s">
        <v>407</v>
      </c>
    </row>
    <row r="166" spans="22:22" x14ac:dyDescent="0.35">
      <c r="V166" t="s">
        <v>81</v>
      </c>
    </row>
    <row r="167" spans="22:22" x14ac:dyDescent="0.35">
      <c r="V167" t="s">
        <v>82</v>
      </c>
    </row>
    <row r="168" spans="22:22" x14ac:dyDescent="0.35">
      <c r="V168" t="s">
        <v>83</v>
      </c>
    </row>
    <row r="169" spans="22:22" x14ac:dyDescent="0.35">
      <c r="V169" t="s">
        <v>408</v>
      </c>
    </row>
    <row r="170" spans="22:22" x14ac:dyDescent="0.35">
      <c r="V170" t="s">
        <v>409</v>
      </c>
    </row>
    <row r="171" spans="22:22" x14ac:dyDescent="0.35">
      <c r="V171" t="s">
        <v>410</v>
      </c>
    </row>
    <row r="172" spans="22:22" x14ac:dyDescent="0.35">
      <c r="V172" t="s">
        <v>411</v>
      </c>
    </row>
    <row r="173" spans="22:22" x14ac:dyDescent="0.35">
      <c r="V173" t="s">
        <v>84</v>
      </c>
    </row>
    <row r="174" spans="22:22" x14ac:dyDescent="0.35">
      <c r="V174" t="s">
        <v>85</v>
      </c>
    </row>
    <row r="175" spans="22:22" x14ac:dyDescent="0.35">
      <c r="V175" t="s">
        <v>412</v>
      </c>
    </row>
    <row r="176" spans="22:22" x14ac:dyDescent="0.35">
      <c r="V176" t="s">
        <v>413</v>
      </c>
    </row>
    <row r="177" spans="22:22" x14ac:dyDescent="0.35">
      <c r="V177" t="s">
        <v>414</v>
      </c>
    </row>
    <row r="178" spans="22:22" x14ac:dyDescent="0.35">
      <c r="V178" t="s">
        <v>1061</v>
      </c>
    </row>
    <row r="179" spans="22:22" x14ac:dyDescent="0.35">
      <c r="V179" t="s">
        <v>86</v>
      </c>
    </row>
    <row r="180" spans="22:22" x14ac:dyDescent="0.35">
      <c r="V180" t="s">
        <v>415</v>
      </c>
    </row>
    <row r="181" spans="22:22" x14ac:dyDescent="0.35">
      <c r="V181" t="s">
        <v>416</v>
      </c>
    </row>
    <row r="182" spans="22:22" x14ac:dyDescent="0.35">
      <c r="V182" t="s">
        <v>87</v>
      </c>
    </row>
    <row r="183" spans="22:22" x14ac:dyDescent="0.35">
      <c r="V183" t="s">
        <v>417</v>
      </c>
    </row>
    <row r="184" spans="22:22" x14ac:dyDescent="0.35">
      <c r="V184" t="s">
        <v>88</v>
      </c>
    </row>
    <row r="185" spans="22:22" x14ac:dyDescent="0.35">
      <c r="V185" t="s">
        <v>418</v>
      </c>
    </row>
    <row r="186" spans="22:22" x14ac:dyDescent="0.35">
      <c r="V186" t="s">
        <v>419</v>
      </c>
    </row>
    <row r="187" spans="22:22" x14ac:dyDescent="0.35">
      <c r="V187" t="s">
        <v>89</v>
      </c>
    </row>
    <row r="188" spans="22:22" x14ac:dyDescent="0.35">
      <c r="V188" t="s">
        <v>90</v>
      </c>
    </row>
    <row r="189" spans="22:22" x14ac:dyDescent="0.35">
      <c r="V189" t="s">
        <v>91</v>
      </c>
    </row>
    <row r="190" spans="22:22" x14ac:dyDescent="0.35">
      <c r="V190" t="s">
        <v>420</v>
      </c>
    </row>
    <row r="191" spans="22:22" x14ac:dyDescent="0.35">
      <c r="V191" t="s">
        <v>92</v>
      </c>
    </row>
    <row r="192" spans="22:22" x14ac:dyDescent="0.35">
      <c r="V192" t="s">
        <v>421</v>
      </c>
    </row>
    <row r="193" spans="22:22" x14ac:dyDescent="0.35">
      <c r="V193" t="s">
        <v>93</v>
      </c>
    </row>
    <row r="194" spans="22:22" x14ac:dyDescent="0.35">
      <c r="V194" t="s">
        <v>422</v>
      </c>
    </row>
    <row r="195" spans="22:22" x14ac:dyDescent="0.35">
      <c r="V195" t="s">
        <v>423</v>
      </c>
    </row>
    <row r="196" spans="22:22" x14ac:dyDescent="0.35">
      <c r="V196" t="s">
        <v>424</v>
      </c>
    </row>
    <row r="197" spans="22:22" x14ac:dyDescent="0.35">
      <c r="V197" t="s">
        <v>425</v>
      </c>
    </row>
    <row r="198" spans="22:22" x14ac:dyDescent="0.35">
      <c r="V198" t="s">
        <v>426</v>
      </c>
    </row>
    <row r="199" spans="22:22" x14ac:dyDescent="0.35">
      <c r="V199" t="s">
        <v>427</v>
      </c>
    </row>
    <row r="200" spans="22:22" x14ac:dyDescent="0.35">
      <c r="V200" t="s">
        <v>428</v>
      </c>
    </row>
    <row r="201" spans="22:22" x14ac:dyDescent="0.35">
      <c r="V201" t="s">
        <v>94</v>
      </c>
    </row>
    <row r="202" spans="22:22" x14ac:dyDescent="0.35">
      <c r="V202" t="s">
        <v>95</v>
      </c>
    </row>
    <row r="203" spans="22:22" x14ac:dyDescent="0.35">
      <c r="V203" t="s">
        <v>96</v>
      </c>
    </row>
    <row r="204" spans="22:22" x14ac:dyDescent="0.35">
      <c r="V204" t="s">
        <v>97</v>
      </c>
    </row>
    <row r="205" spans="22:22" x14ac:dyDescent="0.35">
      <c r="V205" t="s">
        <v>429</v>
      </c>
    </row>
    <row r="206" spans="22:22" x14ac:dyDescent="0.35">
      <c r="V206" t="s">
        <v>430</v>
      </c>
    </row>
    <row r="207" spans="22:22" x14ac:dyDescent="0.35">
      <c r="V207" t="s">
        <v>431</v>
      </c>
    </row>
    <row r="208" spans="22:22" x14ac:dyDescent="0.35">
      <c r="V208" t="s">
        <v>432</v>
      </c>
    </row>
    <row r="209" spans="22:22" x14ac:dyDescent="0.35">
      <c r="V209" t="s">
        <v>433</v>
      </c>
    </row>
    <row r="210" spans="22:22" x14ac:dyDescent="0.35">
      <c r="V210" t="s">
        <v>434</v>
      </c>
    </row>
    <row r="211" spans="22:22" x14ac:dyDescent="0.35">
      <c r="V211" t="s">
        <v>435</v>
      </c>
    </row>
    <row r="212" spans="22:22" x14ac:dyDescent="0.35">
      <c r="V212" t="s">
        <v>437</v>
      </c>
    </row>
    <row r="213" spans="22:22" x14ac:dyDescent="0.35">
      <c r="V213" t="s">
        <v>436</v>
      </c>
    </row>
    <row r="214" spans="22:22" x14ac:dyDescent="0.35">
      <c r="V214" t="s">
        <v>98</v>
      </c>
    </row>
    <row r="215" spans="22:22" x14ac:dyDescent="0.35">
      <c r="V215" t="s">
        <v>438</v>
      </c>
    </row>
    <row r="216" spans="22:22" x14ac:dyDescent="0.35">
      <c r="V216" t="s">
        <v>99</v>
      </c>
    </row>
    <row r="217" spans="22:22" x14ac:dyDescent="0.35">
      <c r="V217" t="s">
        <v>100</v>
      </c>
    </row>
    <row r="218" spans="22:22" x14ac:dyDescent="0.35">
      <c r="V218" t="s">
        <v>439</v>
      </c>
    </row>
    <row r="219" spans="22:22" x14ac:dyDescent="0.35">
      <c r="V219" t="s">
        <v>440</v>
      </c>
    </row>
    <row r="220" spans="22:22" x14ac:dyDescent="0.35">
      <c r="V220" t="s">
        <v>441</v>
      </c>
    </row>
    <row r="221" spans="22:22" x14ac:dyDescent="0.35">
      <c r="V221" t="s">
        <v>1062</v>
      </c>
    </row>
    <row r="222" spans="22:22" x14ac:dyDescent="0.35">
      <c r="V222" t="s">
        <v>442</v>
      </c>
    </row>
    <row r="223" spans="22:22" x14ac:dyDescent="0.35">
      <c r="V223" t="s">
        <v>1063</v>
      </c>
    </row>
    <row r="224" spans="22:22" x14ac:dyDescent="0.35">
      <c r="V224" t="s">
        <v>101</v>
      </c>
    </row>
    <row r="225" spans="22:22" x14ac:dyDescent="0.35">
      <c r="V225" t="s">
        <v>102</v>
      </c>
    </row>
    <row r="226" spans="22:22" x14ac:dyDescent="0.35">
      <c r="V226" t="s">
        <v>103</v>
      </c>
    </row>
    <row r="227" spans="22:22" x14ac:dyDescent="0.35">
      <c r="V227" t="s">
        <v>443</v>
      </c>
    </row>
    <row r="228" spans="22:22" x14ac:dyDescent="0.35">
      <c r="V228" t="s">
        <v>104</v>
      </c>
    </row>
    <row r="229" spans="22:22" x14ac:dyDescent="0.35">
      <c r="V229" t="s">
        <v>105</v>
      </c>
    </row>
    <row r="230" spans="22:22" x14ac:dyDescent="0.35">
      <c r="V230" t="s">
        <v>444</v>
      </c>
    </row>
    <row r="231" spans="22:22" x14ac:dyDescent="0.35">
      <c r="V231" t="s">
        <v>445</v>
      </c>
    </row>
    <row r="232" spans="22:22" x14ac:dyDescent="0.35">
      <c r="V232" t="s">
        <v>446</v>
      </c>
    </row>
    <row r="233" spans="22:22" x14ac:dyDescent="0.35">
      <c r="V233" t="s">
        <v>106</v>
      </c>
    </row>
    <row r="234" spans="22:22" x14ac:dyDescent="0.35">
      <c r="V234" t="s">
        <v>447</v>
      </c>
    </row>
    <row r="235" spans="22:22" x14ac:dyDescent="0.35">
      <c r="V235" t="s">
        <v>1064</v>
      </c>
    </row>
    <row r="236" spans="22:22" x14ac:dyDescent="0.35">
      <c r="V236" t="s">
        <v>448</v>
      </c>
    </row>
    <row r="237" spans="22:22" x14ac:dyDescent="0.35">
      <c r="V237" t="s">
        <v>449</v>
      </c>
    </row>
    <row r="238" spans="22:22" x14ac:dyDescent="0.35">
      <c r="V238" t="s">
        <v>450</v>
      </c>
    </row>
    <row r="239" spans="22:22" x14ac:dyDescent="0.35">
      <c r="V239" t="s">
        <v>451</v>
      </c>
    </row>
    <row r="240" spans="22:22" x14ac:dyDescent="0.35">
      <c r="V240" t="s">
        <v>107</v>
      </c>
    </row>
    <row r="241" spans="22:22" x14ac:dyDescent="0.35">
      <c r="V241" t="s">
        <v>452</v>
      </c>
    </row>
    <row r="242" spans="22:22" x14ac:dyDescent="0.35">
      <c r="V242" t="s">
        <v>1065</v>
      </c>
    </row>
    <row r="243" spans="22:22" x14ac:dyDescent="0.35">
      <c r="V243" t="s">
        <v>453</v>
      </c>
    </row>
    <row r="244" spans="22:22" x14ac:dyDescent="0.35">
      <c r="V244" t="s">
        <v>454</v>
      </c>
    </row>
    <row r="245" spans="22:22" x14ac:dyDescent="0.35">
      <c r="V245" t="s">
        <v>108</v>
      </c>
    </row>
    <row r="246" spans="22:22" x14ac:dyDescent="0.35">
      <c r="V246" t="s">
        <v>109</v>
      </c>
    </row>
    <row r="247" spans="22:22" x14ac:dyDescent="0.35">
      <c r="V247" t="s">
        <v>456</v>
      </c>
    </row>
    <row r="248" spans="22:22" x14ac:dyDescent="0.35">
      <c r="V248" t="s">
        <v>455</v>
      </c>
    </row>
    <row r="249" spans="22:22" x14ac:dyDescent="0.35">
      <c r="V249" t="s">
        <v>110</v>
      </c>
    </row>
    <row r="250" spans="22:22" x14ac:dyDescent="0.35">
      <c r="V250" t="s">
        <v>111</v>
      </c>
    </row>
    <row r="251" spans="22:22" x14ac:dyDescent="0.35">
      <c r="V251" t="s">
        <v>457</v>
      </c>
    </row>
    <row r="252" spans="22:22" x14ac:dyDescent="0.35">
      <c r="V252" t="s">
        <v>458</v>
      </c>
    </row>
    <row r="253" spans="22:22" x14ac:dyDescent="0.35">
      <c r="V253" t="s">
        <v>459</v>
      </c>
    </row>
    <row r="254" spans="22:22" x14ac:dyDescent="0.35">
      <c r="V254" t="s">
        <v>460</v>
      </c>
    </row>
    <row r="255" spans="22:22" x14ac:dyDescent="0.35">
      <c r="V255" t="s">
        <v>461</v>
      </c>
    </row>
    <row r="256" spans="22:22" x14ac:dyDescent="0.35">
      <c r="V256" t="s">
        <v>1066</v>
      </c>
    </row>
    <row r="257" spans="22:22" x14ac:dyDescent="0.35">
      <c r="V257" t="s">
        <v>112</v>
      </c>
    </row>
    <row r="258" spans="22:22" x14ac:dyDescent="0.35">
      <c r="V258" t="s">
        <v>113</v>
      </c>
    </row>
    <row r="259" spans="22:22" x14ac:dyDescent="0.35">
      <c r="V259" t="s">
        <v>114</v>
      </c>
    </row>
    <row r="260" spans="22:22" x14ac:dyDescent="0.35">
      <c r="V260" t="s">
        <v>462</v>
      </c>
    </row>
    <row r="261" spans="22:22" x14ac:dyDescent="0.35">
      <c r="V261" t="s">
        <v>463</v>
      </c>
    </row>
    <row r="262" spans="22:22" x14ac:dyDescent="0.35">
      <c r="V262" t="s">
        <v>115</v>
      </c>
    </row>
    <row r="263" spans="22:22" x14ac:dyDescent="0.35">
      <c r="V263" t="s">
        <v>116</v>
      </c>
    </row>
    <row r="264" spans="22:22" x14ac:dyDescent="0.35">
      <c r="V264" t="s">
        <v>464</v>
      </c>
    </row>
    <row r="265" spans="22:22" x14ac:dyDescent="0.35">
      <c r="V265" t="s">
        <v>1067</v>
      </c>
    </row>
    <row r="266" spans="22:22" x14ac:dyDescent="0.35">
      <c r="V266" t="s">
        <v>117</v>
      </c>
    </row>
    <row r="267" spans="22:22" x14ac:dyDescent="0.35">
      <c r="V267" t="s">
        <v>118</v>
      </c>
    </row>
    <row r="268" spans="22:22" x14ac:dyDescent="0.35">
      <c r="V268" t="s">
        <v>1068</v>
      </c>
    </row>
    <row r="269" spans="22:22" x14ac:dyDescent="0.35">
      <c r="V269" t="s">
        <v>1069</v>
      </c>
    </row>
    <row r="270" spans="22:22" x14ac:dyDescent="0.35">
      <c r="V270" t="s">
        <v>465</v>
      </c>
    </row>
    <row r="271" spans="22:22" x14ac:dyDescent="0.35">
      <c r="V271" t="s">
        <v>119</v>
      </c>
    </row>
    <row r="272" spans="22:22" x14ac:dyDescent="0.35">
      <c r="V272" t="s">
        <v>120</v>
      </c>
    </row>
    <row r="273" spans="22:22" x14ac:dyDescent="0.35">
      <c r="V273" t="s">
        <v>466</v>
      </c>
    </row>
    <row r="274" spans="22:22" x14ac:dyDescent="0.35">
      <c r="V274" t="s">
        <v>1070</v>
      </c>
    </row>
    <row r="275" spans="22:22" x14ac:dyDescent="0.35">
      <c r="V275" t="s">
        <v>467</v>
      </c>
    </row>
    <row r="276" spans="22:22" x14ac:dyDescent="0.35">
      <c r="V276" t="s">
        <v>1071</v>
      </c>
    </row>
    <row r="277" spans="22:22" x14ac:dyDescent="0.35">
      <c r="V277" t="s">
        <v>468</v>
      </c>
    </row>
    <row r="278" spans="22:22" x14ac:dyDescent="0.35">
      <c r="V278" t="s">
        <v>469</v>
      </c>
    </row>
    <row r="279" spans="22:22" x14ac:dyDescent="0.35">
      <c r="V279" t="s">
        <v>470</v>
      </c>
    </row>
    <row r="280" spans="22:22" x14ac:dyDescent="0.35">
      <c r="V280" t="s">
        <v>121</v>
      </c>
    </row>
    <row r="281" spans="22:22" x14ac:dyDescent="0.35">
      <c r="V281" t="s">
        <v>1072</v>
      </c>
    </row>
    <row r="282" spans="22:22" x14ac:dyDescent="0.35">
      <c r="V282" t="s">
        <v>471</v>
      </c>
    </row>
    <row r="283" spans="22:22" x14ac:dyDescent="0.35">
      <c r="V283" t="s">
        <v>1073</v>
      </c>
    </row>
    <row r="284" spans="22:22" x14ac:dyDescent="0.35">
      <c r="V284" t="s">
        <v>1074</v>
      </c>
    </row>
    <row r="285" spans="22:22" x14ac:dyDescent="0.35">
      <c r="V285" t="s">
        <v>472</v>
      </c>
    </row>
    <row r="286" spans="22:22" x14ac:dyDescent="0.35">
      <c r="V286" t="s">
        <v>473</v>
      </c>
    </row>
    <row r="287" spans="22:22" x14ac:dyDescent="0.35">
      <c r="V287" t="s">
        <v>474</v>
      </c>
    </row>
    <row r="288" spans="22:22" x14ac:dyDescent="0.35">
      <c r="V288" t="s">
        <v>1075</v>
      </c>
    </row>
    <row r="289" spans="22:22" x14ac:dyDescent="0.35">
      <c r="V289" t="s">
        <v>122</v>
      </c>
    </row>
    <row r="290" spans="22:22" x14ac:dyDescent="0.35">
      <c r="V290" t="s">
        <v>475</v>
      </c>
    </row>
    <row r="291" spans="22:22" x14ac:dyDescent="0.35">
      <c r="V291" t="s">
        <v>476</v>
      </c>
    </row>
    <row r="292" spans="22:22" x14ac:dyDescent="0.35">
      <c r="V292" t="s">
        <v>123</v>
      </c>
    </row>
    <row r="293" spans="22:22" x14ac:dyDescent="0.35">
      <c r="V293" t="s">
        <v>1076</v>
      </c>
    </row>
    <row r="294" spans="22:22" x14ac:dyDescent="0.35">
      <c r="V294" t="s">
        <v>477</v>
      </c>
    </row>
    <row r="295" spans="22:22" x14ac:dyDescent="0.35">
      <c r="V295" t="s">
        <v>478</v>
      </c>
    </row>
    <row r="296" spans="22:22" x14ac:dyDescent="0.35">
      <c r="V296" t="s">
        <v>479</v>
      </c>
    </row>
    <row r="297" spans="22:22" x14ac:dyDescent="0.35">
      <c r="V297" t="s">
        <v>124</v>
      </c>
    </row>
    <row r="298" spans="22:22" x14ac:dyDescent="0.35">
      <c r="V298" t="s">
        <v>480</v>
      </c>
    </row>
    <row r="299" spans="22:22" x14ac:dyDescent="0.35">
      <c r="V299" t="s">
        <v>125</v>
      </c>
    </row>
    <row r="300" spans="22:22" x14ac:dyDescent="0.35">
      <c r="V300" t="s">
        <v>481</v>
      </c>
    </row>
    <row r="301" spans="22:22" x14ac:dyDescent="0.35">
      <c r="V301" t="s">
        <v>482</v>
      </c>
    </row>
    <row r="302" spans="22:22" x14ac:dyDescent="0.35">
      <c r="V302" t="s">
        <v>483</v>
      </c>
    </row>
    <row r="303" spans="22:22" x14ac:dyDescent="0.35">
      <c r="V303" t="s">
        <v>484</v>
      </c>
    </row>
    <row r="304" spans="22:22" x14ac:dyDescent="0.35">
      <c r="V304" t="s">
        <v>126</v>
      </c>
    </row>
    <row r="305" spans="22:22" x14ac:dyDescent="0.35">
      <c r="V305" t="s">
        <v>485</v>
      </c>
    </row>
    <row r="306" spans="22:22" x14ac:dyDescent="0.35">
      <c r="V306" t="s">
        <v>486</v>
      </c>
    </row>
    <row r="307" spans="22:22" x14ac:dyDescent="0.35">
      <c r="V307" t="s">
        <v>487</v>
      </c>
    </row>
    <row r="308" spans="22:22" x14ac:dyDescent="0.35">
      <c r="V308" t="s">
        <v>488</v>
      </c>
    </row>
    <row r="309" spans="22:22" x14ac:dyDescent="0.35">
      <c r="V309" t="s">
        <v>1077</v>
      </c>
    </row>
    <row r="310" spans="22:22" x14ac:dyDescent="0.35">
      <c r="V310" t="s">
        <v>127</v>
      </c>
    </row>
    <row r="311" spans="22:22" x14ac:dyDescent="0.35">
      <c r="V311" t="s">
        <v>1078</v>
      </c>
    </row>
    <row r="312" spans="22:22" x14ac:dyDescent="0.35">
      <c r="V312" t="s">
        <v>128</v>
      </c>
    </row>
    <row r="313" spans="22:22" x14ac:dyDescent="0.35">
      <c r="V313" t="s">
        <v>489</v>
      </c>
    </row>
    <row r="314" spans="22:22" x14ac:dyDescent="0.35">
      <c r="V314" t="s">
        <v>1079</v>
      </c>
    </row>
    <row r="315" spans="22:22" x14ac:dyDescent="0.35">
      <c r="V315" t="s">
        <v>490</v>
      </c>
    </row>
    <row r="316" spans="22:22" x14ac:dyDescent="0.35">
      <c r="V316" t="s">
        <v>129</v>
      </c>
    </row>
    <row r="317" spans="22:22" x14ac:dyDescent="0.35">
      <c r="V317" t="s">
        <v>130</v>
      </c>
    </row>
    <row r="318" spans="22:22" x14ac:dyDescent="0.35">
      <c r="V318" t="s">
        <v>1080</v>
      </c>
    </row>
    <row r="319" spans="22:22" x14ac:dyDescent="0.35">
      <c r="V319" t="s">
        <v>1081</v>
      </c>
    </row>
    <row r="320" spans="22:22" x14ac:dyDescent="0.35">
      <c r="V320" t="s">
        <v>491</v>
      </c>
    </row>
    <row r="321" spans="22:22" x14ac:dyDescent="0.35">
      <c r="V321" t="s">
        <v>492</v>
      </c>
    </row>
    <row r="322" spans="22:22" x14ac:dyDescent="0.35">
      <c r="V322" t="s">
        <v>131</v>
      </c>
    </row>
    <row r="323" spans="22:22" x14ac:dyDescent="0.35">
      <c r="V323" t="s">
        <v>132</v>
      </c>
    </row>
    <row r="324" spans="22:22" x14ac:dyDescent="0.35">
      <c r="V324" t="s">
        <v>493</v>
      </c>
    </row>
    <row r="325" spans="22:22" x14ac:dyDescent="0.35">
      <c r="V325" t="s">
        <v>133</v>
      </c>
    </row>
    <row r="326" spans="22:22" x14ac:dyDescent="0.35">
      <c r="V326" t="s">
        <v>494</v>
      </c>
    </row>
    <row r="327" spans="22:22" x14ac:dyDescent="0.35">
      <c r="V327" t="s">
        <v>495</v>
      </c>
    </row>
    <row r="328" spans="22:22" x14ac:dyDescent="0.35">
      <c r="V328" t="s">
        <v>134</v>
      </c>
    </row>
    <row r="329" spans="22:22" x14ac:dyDescent="0.35">
      <c r="V329" t="s">
        <v>135</v>
      </c>
    </row>
    <row r="330" spans="22:22" x14ac:dyDescent="0.35">
      <c r="V330" t="s">
        <v>136</v>
      </c>
    </row>
    <row r="331" spans="22:22" x14ac:dyDescent="0.35">
      <c r="V331" t="s">
        <v>496</v>
      </c>
    </row>
    <row r="332" spans="22:22" x14ac:dyDescent="0.35">
      <c r="V332" t="s">
        <v>137</v>
      </c>
    </row>
    <row r="333" spans="22:22" x14ac:dyDescent="0.35">
      <c r="V333" t="s">
        <v>138</v>
      </c>
    </row>
    <row r="334" spans="22:22" x14ac:dyDescent="0.35">
      <c r="V334" t="s">
        <v>497</v>
      </c>
    </row>
    <row r="335" spans="22:22" x14ac:dyDescent="0.35">
      <c r="V335" t="s">
        <v>498</v>
      </c>
    </row>
    <row r="336" spans="22:22" x14ac:dyDescent="0.35">
      <c r="V336" t="s">
        <v>1082</v>
      </c>
    </row>
    <row r="337" spans="22:22" x14ac:dyDescent="0.35">
      <c r="V337" t="s">
        <v>1083</v>
      </c>
    </row>
    <row r="338" spans="22:22" x14ac:dyDescent="0.35">
      <c r="V338" t="s">
        <v>139</v>
      </c>
    </row>
    <row r="339" spans="22:22" x14ac:dyDescent="0.35">
      <c r="V339" t="s">
        <v>1084</v>
      </c>
    </row>
    <row r="340" spans="22:22" x14ac:dyDescent="0.35">
      <c r="V340" t="s">
        <v>140</v>
      </c>
    </row>
    <row r="341" spans="22:22" x14ac:dyDescent="0.35">
      <c r="V341" t="s">
        <v>141</v>
      </c>
    </row>
    <row r="342" spans="22:22" x14ac:dyDescent="0.35">
      <c r="V342" t="s">
        <v>499</v>
      </c>
    </row>
    <row r="343" spans="22:22" x14ac:dyDescent="0.35">
      <c r="V343" t="s">
        <v>500</v>
      </c>
    </row>
    <row r="344" spans="22:22" x14ac:dyDescent="0.35">
      <c r="V344" t="s">
        <v>142</v>
      </c>
    </row>
    <row r="345" spans="22:22" x14ac:dyDescent="0.35">
      <c r="V345" t="s">
        <v>501</v>
      </c>
    </row>
    <row r="346" spans="22:22" x14ac:dyDescent="0.35">
      <c r="V346" t="s">
        <v>502</v>
      </c>
    </row>
    <row r="347" spans="22:22" x14ac:dyDescent="0.35">
      <c r="V347" t="s">
        <v>503</v>
      </c>
    </row>
    <row r="348" spans="22:22" x14ac:dyDescent="0.35">
      <c r="V348" t="s">
        <v>1085</v>
      </c>
    </row>
    <row r="349" spans="22:22" x14ac:dyDescent="0.35">
      <c r="V349" t="s">
        <v>504</v>
      </c>
    </row>
    <row r="350" spans="22:22" x14ac:dyDescent="0.35">
      <c r="V350" t="s">
        <v>143</v>
      </c>
    </row>
    <row r="351" spans="22:22" x14ac:dyDescent="0.35">
      <c r="V351" t="s">
        <v>1086</v>
      </c>
    </row>
    <row r="352" spans="22:22" x14ac:dyDescent="0.35">
      <c r="V352" t="s">
        <v>505</v>
      </c>
    </row>
    <row r="353" spans="22:22" x14ac:dyDescent="0.35">
      <c r="V353" t="s">
        <v>506</v>
      </c>
    </row>
    <row r="354" spans="22:22" x14ac:dyDescent="0.35">
      <c r="V354" t="s">
        <v>144</v>
      </c>
    </row>
    <row r="355" spans="22:22" x14ac:dyDescent="0.35">
      <c r="V355" t="s">
        <v>507</v>
      </c>
    </row>
    <row r="356" spans="22:22" x14ac:dyDescent="0.35">
      <c r="V356" t="s">
        <v>1087</v>
      </c>
    </row>
    <row r="357" spans="22:22" x14ac:dyDescent="0.35">
      <c r="V357" t="s">
        <v>1088</v>
      </c>
    </row>
    <row r="358" spans="22:22" x14ac:dyDescent="0.35">
      <c r="V358" t="s">
        <v>145</v>
      </c>
    </row>
    <row r="359" spans="22:22" x14ac:dyDescent="0.35">
      <c r="V359" t="s">
        <v>146</v>
      </c>
    </row>
    <row r="360" spans="22:22" x14ac:dyDescent="0.35">
      <c r="V360" t="s">
        <v>508</v>
      </c>
    </row>
    <row r="361" spans="22:22" x14ac:dyDescent="0.35">
      <c r="V361" t="s">
        <v>509</v>
      </c>
    </row>
    <row r="362" spans="22:22" x14ac:dyDescent="0.35">
      <c r="V362" t="s">
        <v>511</v>
      </c>
    </row>
    <row r="363" spans="22:22" x14ac:dyDescent="0.35">
      <c r="V363" t="s">
        <v>510</v>
      </c>
    </row>
    <row r="364" spans="22:22" x14ac:dyDescent="0.35">
      <c r="V364" t="s">
        <v>512</v>
      </c>
    </row>
    <row r="365" spans="22:22" x14ac:dyDescent="0.35">
      <c r="V365" t="s">
        <v>147</v>
      </c>
    </row>
    <row r="366" spans="22:22" x14ac:dyDescent="0.35">
      <c r="V366" t="s">
        <v>1089</v>
      </c>
    </row>
    <row r="367" spans="22:22" x14ac:dyDescent="0.35">
      <c r="V367" t="s">
        <v>513</v>
      </c>
    </row>
    <row r="368" spans="22:22" x14ac:dyDescent="0.35">
      <c r="V368" t="s">
        <v>514</v>
      </c>
    </row>
    <row r="369" spans="22:22" x14ac:dyDescent="0.35">
      <c r="V369" t="s">
        <v>515</v>
      </c>
    </row>
    <row r="370" spans="22:22" x14ac:dyDescent="0.35">
      <c r="V370" t="s">
        <v>148</v>
      </c>
    </row>
    <row r="371" spans="22:22" x14ac:dyDescent="0.35">
      <c r="V371" t="s">
        <v>149</v>
      </c>
    </row>
    <row r="372" spans="22:22" x14ac:dyDescent="0.35">
      <c r="V372" t="s">
        <v>516</v>
      </c>
    </row>
    <row r="373" spans="22:22" x14ac:dyDescent="0.35">
      <c r="V373" t="s">
        <v>150</v>
      </c>
    </row>
    <row r="374" spans="22:22" x14ac:dyDescent="0.35">
      <c r="V374" t="s">
        <v>1090</v>
      </c>
    </row>
    <row r="375" spans="22:22" x14ac:dyDescent="0.35">
      <c r="V375" t="s">
        <v>517</v>
      </c>
    </row>
    <row r="376" spans="22:22" x14ac:dyDescent="0.35">
      <c r="V376" t="s">
        <v>518</v>
      </c>
    </row>
    <row r="377" spans="22:22" x14ac:dyDescent="0.35">
      <c r="V377" t="s">
        <v>519</v>
      </c>
    </row>
    <row r="378" spans="22:22" x14ac:dyDescent="0.35">
      <c r="V378" t="s">
        <v>1091</v>
      </c>
    </row>
    <row r="379" spans="22:22" x14ac:dyDescent="0.35">
      <c r="V379" t="s">
        <v>151</v>
      </c>
    </row>
    <row r="380" spans="22:22" x14ac:dyDescent="0.35">
      <c r="V380" t="s">
        <v>520</v>
      </c>
    </row>
    <row r="381" spans="22:22" x14ac:dyDescent="0.35">
      <c r="V381" t="s">
        <v>521</v>
      </c>
    </row>
    <row r="382" spans="22:22" x14ac:dyDescent="0.35">
      <c r="V382" t="s">
        <v>152</v>
      </c>
    </row>
    <row r="383" spans="22:22" x14ac:dyDescent="0.35">
      <c r="V383" t="s">
        <v>153</v>
      </c>
    </row>
    <row r="384" spans="22:22" x14ac:dyDescent="0.35">
      <c r="V384" t="s">
        <v>522</v>
      </c>
    </row>
    <row r="385" spans="22:22" x14ac:dyDescent="0.35">
      <c r="V385" t="s">
        <v>154</v>
      </c>
    </row>
    <row r="386" spans="22:22" x14ac:dyDescent="0.35">
      <c r="V386" t="s">
        <v>155</v>
      </c>
    </row>
    <row r="387" spans="22:22" x14ac:dyDescent="0.35">
      <c r="V387" t="s">
        <v>523</v>
      </c>
    </row>
    <row r="388" spans="22:22" x14ac:dyDescent="0.35">
      <c r="V388" t="s">
        <v>524</v>
      </c>
    </row>
    <row r="389" spans="22:22" x14ac:dyDescent="0.35">
      <c r="V389" t="s">
        <v>525</v>
      </c>
    </row>
    <row r="390" spans="22:22" x14ac:dyDescent="0.35">
      <c r="V390" t="s">
        <v>526</v>
      </c>
    </row>
    <row r="391" spans="22:22" x14ac:dyDescent="0.35">
      <c r="V391" t="s">
        <v>527</v>
      </c>
    </row>
    <row r="392" spans="22:22" x14ac:dyDescent="0.35">
      <c r="V392" t="s">
        <v>528</v>
      </c>
    </row>
    <row r="393" spans="22:22" x14ac:dyDescent="0.35">
      <c r="V393" t="s">
        <v>1092</v>
      </c>
    </row>
    <row r="394" spans="22:22" x14ac:dyDescent="0.35">
      <c r="V394" t="s">
        <v>529</v>
      </c>
    </row>
    <row r="395" spans="22:22" x14ac:dyDescent="0.35">
      <c r="V395" t="s">
        <v>530</v>
      </c>
    </row>
    <row r="396" spans="22:22" x14ac:dyDescent="0.35">
      <c r="V396" t="s">
        <v>531</v>
      </c>
    </row>
    <row r="397" spans="22:22" x14ac:dyDescent="0.35">
      <c r="V397" t="s">
        <v>532</v>
      </c>
    </row>
    <row r="398" spans="22:22" x14ac:dyDescent="0.35">
      <c r="V398" t="s">
        <v>1093</v>
      </c>
    </row>
    <row r="399" spans="22:22" x14ac:dyDescent="0.35">
      <c r="V399" t="s">
        <v>156</v>
      </c>
    </row>
    <row r="400" spans="22:22" x14ac:dyDescent="0.35">
      <c r="V400" t="s">
        <v>533</v>
      </c>
    </row>
    <row r="401" spans="22:22" x14ac:dyDescent="0.35">
      <c r="V401" t="s">
        <v>534</v>
      </c>
    </row>
    <row r="402" spans="22:22" x14ac:dyDescent="0.35">
      <c r="V402" t="s">
        <v>535</v>
      </c>
    </row>
    <row r="403" spans="22:22" x14ac:dyDescent="0.35">
      <c r="V403" t="s">
        <v>536</v>
      </c>
    </row>
    <row r="404" spans="22:22" x14ac:dyDescent="0.35">
      <c r="V404" t="s">
        <v>157</v>
      </c>
    </row>
    <row r="405" spans="22:22" x14ac:dyDescent="0.35">
      <c r="V405" t="s">
        <v>158</v>
      </c>
    </row>
    <row r="406" spans="22:22" x14ac:dyDescent="0.35">
      <c r="V406" t="s">
        <v>537</v>
      </c>
    </row>
    <row r="407" spans="22:22" x14ac:dyDescent="0.35">
      <c r="V407" t="s">
        <v>159</v>
      </c>
    </row>
    <row r="408" spans="22:22" x14ac:dyDescent="0.35">
      <c r="V408" t="s">
        <v>160</v>
      </c>
    </row>
    <row r="409" spans="22:22" x14ac:dyDescent="0.35">
      <c r="V409" t="s">
        <v>161</v>
      </c>
    </row>
    <row r="410" spans="22:22" x14ac:dyDescent="0.35">
      <c r="V410" t="s">
        <v>162</v>
      </c>
    </row>
    <row r="411" spans="22:22" x14ac:dyDescent="0.35">
      <c r="V411" t="s">
        <v>163</v>
      </c>
    </row>
    <row r="412" spans="22:22" x14ac:dyDescent="0.35">
      <c r="V412" t="s">
        <v>538</v>
      </c>
    </row>
    <row r="413" spans="22:22" x14ac:dyDescent="0.35">
      <c r="V413" t="s">
        <v>164</v>
      </c>
    </row>
    <row r="414" spans="22:22" x14ac:dyDescent="0.35">
      <c r="V414" t="s">
        <v>165</v>
      </c>
    </row>
    <row r="415" spans="22:22" x14ac:dyDescent="0.35">
      <c r="V415" t="s">
        <v>539</v>
      </c>
    </row>
    <row r="416" spans="22:22" x14ac:dyDescent="0.35">
      <c r="V416" t="s">
        <v>540</v>
      </c>
    </row>
    <row r="417" spans="22:22" x14ac:dyDescent="0.35">
      <c r="V417" t="s">
        <v>166</v>
      </c>
    </row>
    <row r="418" spans="22:22" x14ac:dyDescent="0.35">
      <c r="V418" t="s">
        <v>1094</v>
      </c>
    </row>
    <row r="419" spans="22:22" x14ac:dyDescent="0.35">
      <c r="V419" t="s">
        <v>1095</v>
      </c>
    </row>
    <row r="420" spans="22:22" x14ac:dyDescent="0.35">
      <c r="V420" t="s">
        <v>167</v>
      </c>
    </row>
    <row r="421" spans="22:22" x14ac:dyDescent="0.35">
      <c r="V421" t="s">
        <v>1096</v>
      </c>
    </row>
    <row r="422" spans="22:22" x14ac:dyDescent="0.35">
      <c r="V422" t="s">
        <v>1097</v>
      </c>
    </row>
    <row r="423" spans="22:22" x14ac:dyDescent="0.35">
      <c r="V423" t="s">
        <v>168</v>
      </c>
    </row>
    <row r="424" spans="22:22" x14ac:dyDescent="0.35">
      <c r="V424" t="s">
        <v>169</v>
      </c>
    </row>
    <row r="425" spans="22:22" x14ac:dyDescent="0.35">
      <c r="V425" t="s">
        <v>1098</v>
      </c>
    </row>
    <row r="426" spans="22:22" x14ac:dyDescent="0.35">
      <c r="V426" t="s">
        <v>170</v>
      </c>
    </row>
    <row r="427" spans="22:22" x14ac:dyDescent="0.35">
      <c r="V427" t="s">
        <v>171</v>
      </c>
    </row>
    <row r="428" spans="22:22" x14ac:dyDescent="0.35">
      <c r="V428" t="s">
        <v>541</v>
      </c>
    </row>
    <row r="429" spans="22:22" x14ac:dyDescent="0.35">
      <c r="V429" t="s">
        <v>542</v>
      </c>
    </row>
    <row r="430" spans="22:22" x14ac:dyDescent="0.35">
      <c r="V430" t="s">
        <v>172</v>
      </c>
    </row>
    <row r="431" spans="22:22" x14ac:dyDescent="0.35">
      <c r="V431" t="s">
        <v>173</v>
      </c>
    </row>
    <row r="432" spans="22:22" x14ac:dyDescent="0.35">
      <c r="V432" t="s">
        <v>174</v>
      </c>
    </row>
    <row r="433" spans="22:22" x14ac:dyDescent="0.35">
      <c r="V433" t="s">
        <v>543</v>
      </c>
    </row>
    <row r="434" spans="22:22" x14ac:dyDescent="0.35">
      <c r="V434" t="s">
        <v>544</v>
      </c>
    </row>
    <row r="435" spans="22:22" x14ac:dyDescent="0.35">
      <c r="V435" t="s">
        <v>1099</v>
      </c>
    </row>
    <row r="436" spans="22:22" x14ac:dyDescent="0.35">
      <c r="V436" t="s">
        <v>175</v>
      </c>
    </row>
    <row r="437" spans="22:22" x14ac:dyDescent="0.35">
      <c r="V437" t="s">
        <v>176</v>
      </c>
    </row>
    <row r="438" spans="22:22" x14ac:dyDescent="0.35">
      <c r="V438" t="s">
        <v>177</v>
      </c>
    </row>
    <row r="439" spans="22:22" x14ac:dyDescent="0.35">
      <c r="V439" t="s">
        <v>1100</v>
      </c>
    </row>
    <row r="440" spans="22:22" x14ac:dyDescent="0.35">
      <c r="V440" t="s">
        <v>545</v>
      </c>
    </row>
    <row r="441" spans="22:22" x14ac:dyDescent="0.35">
      <c r="V441" t="s">
        <v>178</v>
      </c>
    </row>
    <row r="442" spans="22:22" x14ac:dyDescent="0.35">
      <c r="V442" t="s">
        <v>546</v>
      </c>
    </row>
    <row r="443" spans="22:22" x14ac:dyDescent="0.35">
      <c r="V443" t="s">
        <v>547</v>
      </c>
    </row>
    <row r="444" spans="22:22" x14ac:dyDescent="0.35">
      <c r="V444" t="s">
        <v>179</v>
      </c>
    </row>
    <row r="445" spans="22:22" x14ac:dyDescent="0.35">
      <c r="V445" t="s">
        <v>1101</v>
      </c>
    </row>
    <row r="446" spans="22:22" x14ac:dyDescent="0.35">
      <c r="V446" t="s">
        <v>180</v>
      </c>
    </row>
    <row r="447" spans="22:22" x14ac:dyDescent="0.35">
      <c r="V447" t="s">
        <v>548</v>
      </c>
    </row>
    <row r="448" spans="22:22" x14ac:dyDescent="0.35">
      <c r="V448" t="s">
        <v>549</v>
      </c>
    </row>
    <row r="449" spans="22:22" x14ac:dyDescent="0.35">
      <c r="V449" t="s">
        <v>181</v>
      </c>
    </row>
    <row r="450" spans="22:22" x14ac:dyDescent="0.35">
      <c r="V450" t="s">
        <v>550</v>
      </c>
    </row>
    <row r="451" spans="22:22" x14ac:dyDescent="0.35">
      <c r="V451" t="s">
        <v>551</v>
      </c>
    </row>
    <row r="452" spans="22:22" x14ac:dyDescent="0.35">
      <c r="V452" t="s">
        <v>552</v>
      </c>
    </row>
    <row r="453" spans="22:22" x14ac:dyDescent="0.35">
      <c r="V453" t="s">
        <v>553</v>
      </c>
    </row>
    <row r="454" spans="22:22" x14ac:dyDescent="0.35">
      <c r="V454" t="s">
        <v>182</v>
      </c>
    </row>
    <row r="455" spans="22:22" x14ac:dyDescent="0.35">
      <c r="V455" t="s">
        <v>554</v>
      </c>
    </row>
    <row r="456" spans="22:22" x14ac:dyDescent="0.35">
      <c r="V456" t="s">
        <v>555</v>
      </c>
    </row>
    <row r="457" spans="22:22" x14ac:dyDescent="0.35">
      <c r="V457" t="s">
        <v>183</v>
      </c>
    </row>
    <row r="458" spans="22:22" x14ac:dyDescent="0.35">
      <c r="V458" t="s">
        <v>184</v>
      </c>
    </row>
    <row r="459" spans="22:22" x14ac:dyDescent="0.35">
      <c r="V459" t="s">
        <v>185</v>
      </c>
    </row>
    <row r="460" spans="22:22" x14ac:dyDescent="0.35">
      <c r="V460" t="s">
        <v>556</v>
      </c>
    </row>
    <row r="461" spans="22:22" x14ac:dyDescent="0.35">
      <c r="V461" t="s">
        <v>1102</v>
      </c>
    </row>
    <row r="462" spans="22:22" x14ac:dyDescent="0.35">
      <c r="V462" t="s">
        <v>186</v>
      </c>
    </row>
    <row r="463" spans="22:22" x14ac:dyDescent="0.35">
      <c r="V463" t="s">
        <v>557</v>
      </c>
    </row>
    <row r="464" spans="22:22" x14ac:dyDescent="0.35">
      <c r="V464" t="s">
        <v>558</v>
      </c>
    </row>
    <row r="465" spans="22:22" x14ac:dyDescent="0.35">
      <c r="V465" t="s">
        <v>559</v>
      </c>
    </row>
    <row r="466" spans="22:22" x14ac:dyDescent="0.35">
      <c r="V466" t="s">
        <v>560</v>
      </c>
    </row>
    <row r="467" spans="22:22" x14ac:dyDescent="0.35">
      <c r="V467" t="s">
        <v>561</v>
      </c>
    </row>
    <row r="468" spans="22:22" x14ac:dyDescent="0.35">
      <c r="V468" t="s">
        <v>562</v>
      </c>
    </row>
    <row r="469" spans="22:22" x14ac:dyDescent="0.35">
      <c r="V469" t="s">
        <v>563</v>
      </c>
    </row>
    <row r="470" spans="22:22" x14ac:dyDescent="0.35">
      <c r="V470" t="s">
        <v>564</v>
      </c>
    </row>
    <row r="471" spans="22:22" x14ac:dyDescent="0.35">
      <c r="V471" t="s">
        <v>565</v>
      </c>
    </row>
    <row r="472" spans="22:22" x14ac:dyDescent="0.35">
      <c r="V472" t="s">
        <v>566</v>
      </c>
    </row>
    <row r="473" spans="22:22" x14ac:dyDescent="0.35">
      <c r="V473" t="s">
        <v>1103</v>
      </c>
    </row>
    <row r="474" spans="22:22" x14ac:dyDescent="0.35">
      <c r="V474" t="s">
        <v>1104</v>
      </c>
    </row>
    <row r="475" spans="22:22" x14ac:dyDescent="0.35">
      <c r="V475" t="s">
        <v>187</v>
      </c>
    </row>
    <row r="476" spans="22:22" x14ac:dyDescent="0.35">
      <c r="V476" t="s">
        <v>188</v>
      </c>
    </row>
    <row r="477" spans="22:22" x14ac:dyDescent="0.35">
      <c r="V477" t="s">
        <v>189</v>
      </c>
    </row>
    <row r="478" spans="22:22" x14ac:dyDescent="0.35">
      <c r="V478" t="s">
        <v>567</v>
      </c>
    </row>
    <row r="479" spans="22:22" x14ac:dyDescent="0.35">
      <c r="V479" t="s">
        <v>190</v>
      </c>
    </row>
    <row r="480" spans="22:22" x14ac:dyDescent="0.35">
      <c r="V480" t="s">
        <v>191</v>
      </c>
    </row>
    <row r="481" spans="22:22" x14ac:dyDescent="0.35">
      <c r="V481" t="s">
        <v>568</v>
      </c>
    </row>
    <row r="482" spans="22:22" x14ac:dyDescent="0.35">
      <c r="V482" t="s">
        <v>569</v>
      </c>
    </row>
    <row r="483" spans="22:22" x14ac:dyDescent="0.35">
      <c r="V483" t="s">
        <v>1105</v>
      </c>
    </row>
    <row r="484" spans="22:22" x14ac:dyDescent="0.35">
      <c r="V484" t="s">
        <v>1106</v>
      </c>
    </row>
    <row r="485" spans="22:22" x14ac:dyDescent="0.35">
      <c r="V485" t="s">
        <v>192</v>
      </c>
    </row>
    <row r="486" spans="22:22" x14ac:dyDescent="0.35">
      <c r="V486" t="s">
        <v>570</v>
      </c>
    </row>
    <row r="487" spans="22:22" x14ac:dyDescent="0.35">
      <c r="V487" t="s">
        <v>193</v>
      </c>
    </row>
    <row r="488" spans="22:22" x14ac:dyDescent="0.35">
      <c r="V488" t="s">
        <v>571</v>
      </c>
    </row>
    <row r="489" spans="22:22" x14ac:dyDescent="0.35">
      <c r="V489" t="s">
        <v>194</v>
      </c>
    </row>
    <row r="490" spans="22:22" x14ac:dyDescent="0.35">
      <c r="V490" t="s">
        <v>572</v>
      </c>
    </row>
    <row r="491" spans="22:22" x14ac:dyDescent="0.35">
      <c r="V491" t="s">
        <v>573</v>
      </c>
    </row>
    <row r="492" spans="22:22" x14ac:dyDescent="0.35">
      <c r="V492" t="s">
        <v>195</v>
      </c>
    </row>
    <row r="493" spans="22:22" x14ac:dyDescent="0.35">
      <c r="V493" t="s">
        <v>574</v>
      </c>
    </row>
    <row r="494" spans="22:22" x14ac:dyDescent="0.35">
      <c r="V494" t="s">
        <v>196</v>
      </c>
    </row>
    <row r="495" spans="22:22" x14ac:dyDescent="0.35">
      <c r="V495" t="s">
        <v>197</v>
      </c>
    </row>
    <row r="496" spans="22:22" x14ac:dyDescent="0.35">
      <c r="V496" t="s">
        <v>198</v>
      </c>
    </row>
    <row r="497" spans="22:22" x14ac:dyDescent="0.35">
      <c r="V497" t="s">
        <v>199</v>
      </c>
    </row>
    <row r="498" spans="22:22" x14ac:dyDescent="0.35">
      <c r="V498" t="s">
        <v>1107</v>
      </c>
    </row>
    <row r="499" spans="22:22" x14ac:dyDescent="0.35">
      <c r="V499" t="s">
        <v>200</v>
      </c>
    </row>
    <row r="500" spans="22:22" x14ac:dyDescent="0.35">
      <c r="V500" t="s">
        <v>1108</v>
      </c>
    </row>
    <row r="501" spans="22:22" x14ac:dyDescent="0.35">
      <c r="V501" t="s">
        <v>1109</v>
      </c>
    </row>
    <row r="502" spans="22:22" x14ac:dyDescent="0.35">
      <c r="V502" t="s">
        <v>575</v>
      </c>
    </row>
    <row r="503" spans="22:22" x14ac:dyDescent="0.35">
      <c r="V503" t="s">
        <v>576</v>
      </c>
    </row>
    <row r="504" spans="22:22" x14ac:dyDescent="0.35">
      <c r="V504" t="s">
        <v>577</v>
      </c>
    </row>
    <row r="505" spans="22:22" x14ac:dyDescent="0.35">
      <c r="V505" t="s">
        <v>578</v>
      </c>
    </row>
    <row r="506" spans="22:22" x14ac:dyDescent="0.35">
      <c r="V506" t="s">
        <v>579</v>
      </c>
    </row>
    <row r="507" spans="22:22" x14ac:dyDescent="0.35">
      <c r="V507" t="s">
        <v>580</v>
      </c>
    </row>
    <row r="508" spans="22:22" x14ac:dyDescent="0.35">
      <c r="V508" t="s">
        <v>581</v>
      </c>
    </row>
    <row r="509" spans="22:22" x14ac:dyDescent="0.35">
      <c r="V509" t="s">
        <v>582</v>
      </c>
    </row>
    <row r="510" spans="22:22" x14ac:dyDescent="0.35">
      <c r="V510" t="s">
        <v>583</v>
      </c>
    </row>
    <row r="511" spans="22:22" x14ac:dyDescent="0.35">
      <c r="V511" t="s">
        <v>584</v>
      </c>
    </row>
    <row r="512" spans="22:22" x14ac:dyDescent="0.35">
      <c r="V512" t="s">
        <v>201</v>
      </c>
    </row>
    <row r="513" spans="22:22" x14ac:dyDescent="0.35">
      <c r="V513" t="s">
        <v>202</v>
      </c>
    </row>
    <row r="514" spans="22:22" x14ac:dyDescent="0.35">
      <c r="V514" t="s">
        <v>203</v>
      </c>
    </row>
    <row r="515" spans="22:22" x14ac:dyDescent="0.35">
      <c r="V515" t="s">
        <v>1110</v>
      </c>
    </row>
    <row r="516" spans="22:22" x14ac:dyDescent="0.35">
      <c r="V516" t="s">
        <v>585</v>
      </c>
    </row>
    <row r="517" spans="22:22" x14ac:dyDescent="0.35">
      <c r="V517" t="s">
        <v>586</v>
      </c>
    </row>
    <row r="518" spans="22:22" x14ac:dyDescent="0.35">
      <c r="V518" t="s">
        <v>587</v>
      </c>
    </row>
    <row r="519" spans="22:22" x14ac:dyDescent="0.35">
      <c r="V519" t="s">
        <v>588</v>
      </c>
    </row>
    <row r="520" spans="22:22" x14ac:dyDescent="0.35">
      <c r="V520" t="s">
        <v>1111</v>
      </c>
    </row>
    <row r="521" spans="22:22" x14ac:dyDescent="0.35">
      <c r="V521" t="s">
        <v>204</v>
      </c>
    </row>
    <row r="522" spans="22:22" x14ac:dyDescent="0.35">
      <c r="V522" t="s">
        <v>1112</v>
      </c>
    </row>
    <row r="523" spans="22:22" x14ac:dyDescent="0.35">
      <c r="V523" t="s">
        <v>1113</v>
      </c>
    </row>
    <row r="524" spans="22:22" x14ac:dyDescent="0.35">
      <c r="V524" t="s">
        <v>589</v>
      </c>
    </row>
    <row r="525" spans="22:22" x14ac:dyDescent="0.35">
      <c r="V525" t="s">
        <v>590</v>
      </c>
    </row>
    <row r="526" spans="22:22" x14ac:dyDescent="0.35">
      <c r="V526" t="s">
        <v>1114</v>
      </c>
    </row>
    <row r="527" spans="22:22" x14ac:dyDescent="0.35">
      <c r="V527" t="s">
        <v>591</v>
      </c>
    </row>
    <row r="528" spans="22:22" x14ac:dyDescent="0.35">
      <c r="V528" t="s">
        <v>592</v>
      </c>
    </row>
    <row r="529" spans="22:22" x14ac:dyDescent="0.35">
      <c r="V529" t="s">
        <v>593</v>
      </c>
    </row>
    <row r="530" spans="22:22" x14ac:dyDescent="0.35">
      <c r="V530" t="s">
        <v>594</v>
      </c>
    </row>
    <row r="531" spans="22:22" x14ac:dyDescent="0.35">
      <c r="V531" t="s">
        <v>205</v>
      </c>
    </row>
    <row r="532" spans="22:22" x14ac:dyDescent="0.35">
      <c r="V532" t="s">
        <v>206</v>
      </c>
    </row>
    <row r="533" spans="22:22" x14ac:dyDescent="0.35">
      <c r="V533" t="s">
        <v>595</v>
      </c>
    </row>
    <row r="534" spans="22:22" x14ac:dyDescent="0.35">
      <c r="V534" t="s">
        <v>326</v>
      </c>
    </row>
    <row r="535" spans="22:22" x14ac:dyDescent="0.35">
      <c r="V535" t="s">
        <v>1115</v>
      </c>
    </row>
    <row r="536" spans="22:22" x14ac:dyDescent="0.35">
      <c r="V536" t="s">
        <v>596</v>
      </c>
    </row>
    <row r="537" spans="22:22" x14ac:dyDescent="0.35">
      <c r="V537" t="s">
        <v>207</v>
      </c>
    </row>
    <row r="538" spans="22:22" x14ac:dyDescent="0.35">
      <c r="V538" t="s">
        <v>208</v>
      </c>
    </row>
    <row r="539" spans="22:22" x14ac:dyDescent="0.35">
      <c r="V539" t="s">
        <v>597</v>
      </c>
    </row>
    <row r="540" spans="22:22" x14ac:dyDescent="0.35">
      <c r="V540" t="s">
        <v>1116</v>
      </c>
    </row>
    <row r="541" spans="22:22" x14ac:dyDescent="0.35">
      <c r="V541" t="s">
        <v>209</v>
      </c>
    </row>
    <row r="542" spans="22:22" x14ac:dyDescent="0.35">
      <c r="V542" t="s">
        <v>1117</v>
      </c>
    </row>
    <row r="543" spans="22:22" x14ac:dyDescent="0.35">
      <c r="V543" t="s">
        <v>598</v>
      </c>
    </row>
    <row r="544" spans="22:22" x14ac:dyDescent="0.35">
      <c r="V544" t="s">
        <v>1118</v>
      </c>
    </row>
    <row r="545" spans="22:22" x14ac:dyDescent="0.35">
      <c r="V545" t="s">
        <v>599</v>
      </c>
    </row>
    <row r="546" spans="22:22" x14ac:dyDescent="0.35">
      <c r="V546" t="s">
        <v>600</v>
      </c>
    </row>
    <row r="547" spans="22:22" x14ac:dyDescent="0.35">
      <c r="V547" t="s">
        <v>601</v>
      </c>
    </row>
    <row r="548" spans="22:22" x14ac:dyDescent="0.35">
      <c r="V548" t="s">
        <v>1119</v>
      </c>
    </row>
    <row r="549" spans="22:22" x14ac:dyDescent="0.35">
      <c r="V549" t="s">
        <v>1120</v>
      </c>
    </row>
    <row r="550" spans="22:22" x14ac:dyDescent="0.35">
      <c r="V550" t="s">
        <v>1121</v>
      </c>
    </row>
    <row r="551" spans="22:22" x14ac:dyDescent="0.35">
      <c r="V551" t="s">
        <v>602</v>
      </c>
    </row>
    <row r="552" spans="22:22" x14ac:dyDescent="0.35">
      <c r="V552" t="s">
        <v>1122</v>
      </c>
    </row>
    <row r="553" spans="22:22" x14ac:dyDescent="0.35">
      <c r="V553" t="s">
        <v>1123</v>
      </c>
    </row>
    <row r="554" spans="22:22" x14ac:dyDescent="0.35">
      <c r="V554" t="s">
        <v>1124</v>
      </c>
    </row>
    <row r="555" spans="22:22" x14ac:dyDescent="0.35">
      <c r="V555" t="s">
        <v>1125</v>
      </c>
    </row>
    <row r="556" spans="22:22" x14ac:dyDescent="0.35">
      <c r="V556" t="s">
        <v>1126</v>
      </c>
    </row>
    <row r="557" spans="22:22" x14ac:dyDescent="0.35">
      <c r="V557" t="s">
        <v>1127</v>
      </c>
    </row>
    <row r="558" spans="22:22" x14ac:dyDescent="0.35">
      <c r="V558" t="s">
        <v>1128</v>
      </c>
    </row>
    <row r="559" spans="22:22" x14ac:dyDescent="0.35">
      <c r="V559" t="s">
        <v>1129</v>
      </c>
    </row>
    <row r="560" spans="22:22" x14ac:dyDescent="0.35">
      <c r="V560" t="s">
        <v>1130</v>
      </c>
    </row>
    <row r="561" spans="22:22" x14ac:dyDescent="0.35">
      <c r="V561" t="s">
        <v>210</v>
      </c>
    </row>
    <row r="562" spans="22:22" x14ac:dyDescent="0.35">
      <c r="V562" t="s">
        <v>211</v>
      </c>
    </row>
    <row r="563" spans="22:22" x14ac:dyDescent="0.35">
      <c r="V563" t="s">
        <v>1131</v>
      </c>
    </row>
    <row r="564" spans="22:22" x14ac:dyDescent="0.35">
      <c r="V564" t="s">
        <v>1132</v>
      </c>
    </row>
    <row r="565" spans="22:22" x14ac:dyDescent="0.35">
      <c r="V565" t="s">
        <v>603</v>
      </c>
    </row>
    <row r="566" spans="22:22" x14ac:dyDescent="0.35">
      <c r="V566" t="s">
        <v>1133</v>
      </c>
    </row>
    <row r="567" spans="22:22" x14ac:dyDescent="0.35">
      <c r="V567" t="s">
        <v>1134</v>
      </c>
    </row>
    <row r="568" spans="22:22" x14ac:dyDescent="0.35">
      <c r="V568" t="s">
        <v>604</v>
      </c>
    </row>
    <row r="569" spans="22:22" x14ac:dyDescent="0.35">
      <c r="V569" t="s">
        <v>605</v>
      </c>
    </row>
    <row r="570" spans="22:22" x14ac:dyDescent="0.35">
      <c r="V570" t="s">
        <v>606</v>
      </c>
    </row>
    <row r="571" spans="22:22" x14ac:dyDescent="0.35">
      <c r="V571" t="s">
        <v>212</v>
      </c>
    </row>
    <row r="572" spans="22:22" x14ac:dyDescent="0.35">
      <c r="V572" t="s">
        <v>213</v>
      </c>
    </row>
    <row r="573" spans="22:22" x14ac:dyDescent="0.35">
      <c r="V573" t="s">
        <v>214</v>
      </c>
    </row>
    <row r="574" spans="22:22" x14ac:dyDescent="0.35">
      <c r="V574" t="s">
        <v>1135</v>
      </c>
    </row>
    <row r="575" spans="22:22" x14ac:dyDescent="0.35">
      <c r="V575" t="s">
        <v>607</v>
      </c>
    </row>
    <row r="576" spans="22:22" x14ac:dyDescent="0.35">
      <c r="V576" t="s">
        <v>1136</v>
      </c>
    </row>
    <row r="577" spans="22:22" x14ac:dyDescent="0.35">
      <c r="V577" t="s">
        <v>608</v>
      </c>
    </row>
    <row r="578" spans="22:22" x14ac:dyDescent="0.35">
      <c r="V578" t="s">
        <v>215</v>
      </c>
    </row>
    <row r="579" spans="22:22" x14ac:dyDescent="0.35">
      <c r="V579" t="s">
        <v>609</v>
      </c>
    </row>
    <row r="580" spans="22:22" x14ac:dyDescent="0.35">
      <c r="V580" t="s">
        <v>1137</v>
      </c>
    </row>
    <row r="581" spans="22:22" x14ac:dyDescent="0.35">
      <c r="V581" t="s">
        <v>216</v>
      </c>
    </row>
    <row r="582" spans="22:22" x14ac:dyDescent="0.35">
      <c r="V582" t="s">
        <v>610</v>
      </c>
    </row>
    <row r="583" spans="22:22" x14ac:dyDescent="0.35">
      <c r="V583" t="s">
        <v>1138</v>
      </c>
    </row>
    <row r="584" spans="22:22" x14ac:dyDescent="0.35">
      <c r="V584" t="s">
        <v>611</v>
      </c>
    </row>
    <row r="585" spans="22:22" x14ac:dyDescent="0.35">
      <c r="V585" t="s">
        <v>612</v>
      </c>
    </row>
    <row r="586" spans="22:22" x14ac:dyDescent="0.35">
      <c r="V586" t="s">
        <v>613</v>
      </c>
    </row>
    <row r="587" spans="22:22" x14ac:dyDescent="0.35">
      <c r="V587" t="s">
        <v>614</v>
      </c>
    </row>
    <row r="588" spans="22:22" x14ac:dyDescent="0.35">
      <c r="V588" t="s">
        <v>615</v>
      </c>
    </row>
    <row r="589" spans="22:22" x14ac:dyDescent="0.35">
      <c r="V589" t="s">
        <v>1139</v>
      </c>
    </row>
    <row r="590" spans="22:22" x14ac:dyDescent="0.35">
      <c r="V590" t="s">
        <v>616</v>
      </c>
    </row>
    <row r="591" spans="22:22" x14ac:dyDescent="0.35">
      <c r="V591" t="s">
        <v>617</v>
      </c>
    </row>
    <row r="592" spans="22:22" x14ac:dyDescent="0.35">
      <c r="V592" t="s">
        <v>320</v>
      </c>
    </row>
    <row r="593" spans="22:22" x14ac:dyDescent="0.35">
      <c r="V593" t="s">
        <v>618</v>
      </c>
    </row>
    <row r="594" spans="22:22" x14ac:dyDescent="0.35">
      <c r="V594" t="s">
        <v>217</v>
      </c>
    </row>
    <row r="595" spans="22:22" x14ac:dyDescent="0.35">
      <c r="V595" t="s">
        <v>619</v>
      </c>
    </row>
    <row r="596" spans="22:22" x14ac:dyDescent="0.35">
      <c r="V596" t="s">
        <v>620</v>
      </c>
    </row>
    <row r="597" spans="22:22" x14ac:dyDescent="0.35">
      <c r="V597" t="s">
        <v>621</v>
      </c>
    </row>
    <row r="598" spans="22:22" x14ac:dyDescent="0.35">
      <c r="V598" t="s">
        <v>218</v>
      </c>
    </row>
    <row r="599" spans="22:22" x14ac:dyDescent="0.35">
      <c r="V599" t="s">
        <v>1140</v>
      </c>
    </row>
    <row r="600" spans="22:22" x14ac:dyDescent="0.35">
      <c r="V600" t="s">
        <v>622</v>
      </c>
    </row>
    <row r="601" spans="22:22" x14ac:dyDescent="0.35">
      <c r="V601" t="s">
        <v>623</v>
      </c>
    </row>
    <row r="602" spans="22:22" x14ac:dyDescent="0.35">
      <c r="V602" t="s">
        <v>624</v>
      </c>
    </row>
    <row r="603" spans="22:22" x14ac:dyDescent="0.35">
      <c r="V603" t="s">
        <v>219</v>
      </c>
    </row>
    <row r="604" spans="22:22" x14ac:dyDescent="0.35">
      <c r="V604" t="s">
        <v>220</v>
      </c>
    </row>
    <row r="605" spans="22:22" x14ac:dyDescent="0.35">
      <c r="V605" t="s">
        <v>221</v>
      </c>
    </row>
    <row r="606" spans="22:22" x14ac:dyDescent="0.35">
      <c r="V606" t="s">
        <v>222</v>
      </c>
    </row>
    <row r="607" spans="22:22" x14ac:dyDescent="0.35">
      <c r="V607" t="s">
        <v>625</v>
      </c>
    </row>
    <row r="608" spans="22:22" x14ac:dyDescent="0.35">
      <c r="V608" t="s">
        <v>223</v>
      </c>
    </row>
    <row r="609" spans="22:22" x14ac:dyDescent="0.35">
      <c r="V609" t="s">
        <v>224</v>
      </c>
    </row>
    <row r="610" spans="22:22" x14ac:dyDescent="0.35">
      <c r="V610" t="s">
        <v>626</v>
      </c>
    </row>
    <row r="611" spans="22:22" x14ac:dyDescent="0.35">
      <c r="V611" t="s">
        <v>1141</v>
      </c>
    </row>
    <row r="612" spans="22:22" x14ac:dyDescent="0.35">
      <c r="V612" t="s">
        <v>627</v>
      </c>
    </row>
    <row r="613" spans="22:22" x14ac:dyDescent="0.35">
      <c r="V613" t="s">
        <v>628</v>
      </c>
    </row>
    <row r="614" spans="22:22" x14ac:dyDescent="0.35">
      <c r="V614" t="s">
        <v>629</v>
      </c>
    </row>
    <row r="615" spans="22:22" x14ac:dyDescent="0.35">
      <c r="V615" t="s">
        <v>630</v>
      </c>
    </row>
    <row r="616" spans="22:22" x14ac:dyDescent="0.35">
      <c r="V616" t="s">
        <v>631</v>
      </c>
    </row>
    <row r="617" spans="22:22" x14ac:dyDescent="0.35">
      <c r="V617" t="s">
        <v>1142</v>
      </c>
    </row>
    <row r="618" spans="22:22" x14ac:dyDescent="0.35">
      <c r="V618" t="s">
        <v>225</v>
      </c>
    </row>
    <row r="619" spans="22:22" x14ac:dyDescent="0.35">
      <c r="V619" t="s">
        <v>226</v>
      </c>
    </row>
    <row r="620" spans="22:22" x14ac:dyDescent="0.35">
      <c r="V620" t="s">
        <v>227</v>
      </c>
    </row>
    <row r="621" spans="22:22" x14ac:dyDescent="0.35">
      <c r="V621" t="s">
        <v>632</v>
      </c>
    </row>
    <row r="622" spans="22:22" x14ac:dyDescent="0.35">
      <c r="V622" t="s">
        <v>228</v>
      </c>
    </row>
    <row r="623" spans="22:22" x14ac:dyDescent="0.35">
      <c r="V623" t="s">
        <v>633</v>
      </c>
    </row>
    <row r="624" spans="22:22" x14ac:dyDescent="0.35">
      <c r="V624" t="s">
        <v>229</v>
      </c>
    </row>
    <row r="625" spans="22:22" x14ac:dyDescent="0.35">
      <c r="V625" t="s">
        <v>230</v>
      </c>
    </row>
    <row r="626" spans="22:22" x14ac:dyDescent="0.35">
      <c r="V626" t="s">
        <v>634</v>
      </c>
    </row>
    <row r="627" spans="22:22" x14ac:dyDescent="0.35">
      <c r="V627" t="s">
        <v>231</v>
      </c>
    </row>
    <row r="628" spans="22:22" x14ac:dyDescent="0.35">
      <c r="V628" t="s">
        <v>635</v>
      </c>
    </row>
    <row r="629" spans="22:22" x14ac:dyDescent="0.35">
      <c r="V629" t="s">
        <v>1143</v>
      </c>
    </row>
    <row r="630" spans="22:22" x14ac:dyDescent="0.35">
      <c r="V630" t="s">
        <v>636</v>
      </c>
    </row>
    <row r="631" spans="22:22" x14ac:dyDescent="0.35">
      <c r="V631" t="s">
        <v>1144</v>
      </c>
    </row>
    <row r="632" spans="22:22" x14ac:dyDescent="0.35">
      <c r="V632" t="s">
        <v>637</v>
      </c>
    </row>
    <row r="633" spans="22:22" x14ac:dyDescent="0.35">
      <c r="V633" t="s">
        <v>638</v>
      </c>
    </row>
    <row r="634" spans="22:22" x14ac:dyDescent="0.35">
      <c r="V634" t="s">
        <v>232</v>
      </c>
    </row>
    <row r="635" spans="22:22" x14ac:dyDescent="0.35">
      <c r="V635" t="s">
        <v>233</v>
      </c>
    </row>
    <row r="636" spans="22:22" x14ac:dyDescent="0.35">
      <c r="V636" t="s">
        <v>234</v>
      </c>
    </row>
    <row r="637" spans="22:22" x14ac:dyDescent="0.35">
      <c r="V637" t="s">
        <v>1145</v>
      </c>
    </row>
    <row r="638" spans="22:22" x14ac:dyDescent="0.35">
      <c r="V638" t="s">
        <v>235</v>
      </c>
    </row>
    <row r="639" spans="22:22" x14ac:dyDescent="0.35">
      <c r="V639" t="s">
        <v>236</v>
      </c>
    </row>
    <row r="640" spans="22:22" x14ac:dyDescent="0.35">
      <c r="V640" t="s">
        <v>237</v>
      </c>
    </row>
    <row r="641" spans="22:22" x14ac:dyDescent="0.35">
      <c r="V641" t="s">
        <v>639</v>
      </c>
    </row>
    <row r="642" spans="22:22" x14ac:dyDescent="0.35">
      <c r="V642" t="s">
        <v>238</v>
      </c>
    </row>
    <row r="643" spans="22:22" x14ac:dyDescent="0.35">
      <c r="V643" t="s">
        <v>640</v>
      </c>
    </row>
    <row r="644" spans="22:22" x14ac:dyDescent="0.35">
      <c r="V644" t="s">
        <v>641</v>
      </c>
    </row>
    <row r="645" spans="22:22" x14ac:dyDescent="0.35">
      <c r="V645" t="s">
        <v>642</v>
      </c>
    </row>
    <row r="646" spans="22:22" x14ac:dyDescent="0.35">
      <c r="V646" t="s">
        <v>643</v>
      </c>
    </row>
    <row r="647" spans="22:22" x14ac:dyDescent="0.35">
      <c r="V647" t="s">
        <v>239</v>
      </c>
    </row>
    <row r="648" spans="22:22" x14ac:dyDescent="0.35">
      <c r="V648" t="s">
        <v>240</v>
      </c>
    </row>
    <row r="649" spans="22:22" x14ac:dyDescent="0.35">
      <c r="V649" t="s">
        <v>241</v>
      </c>
    </row>
    <row r="650" spans="22:22" x14ac:dyDescent="0.35">
      <c r="V650" t="s">
        <v>242</v>
      </c>
    </row>
    <row r="651" spans="22:22" x14ac:dyDescent="0.35">
      <c r="V651" t="s">
        <v>644</v>
      </c>
    </row>
    <row r="652" spans="22:22" x14ac:dyDescent="0.35">
      <c r="V652" t="s">
        <v>645</v>
      </c>
    </row>
    <row r="653" spans="22:22" x14ac:dyDescent="0.35">
      <c r="V653" t="s">
        <v>646</v>
      </c>
    </row>
    <row r="654" spans="22:22" x14ac:dyDescent="0.35">
      <c r="V654" t="s">
        <v>647</v>
      </c>
    </row>
    <row r="655" spans="22:22" x14ac:dyDescent="0.35">
      <c r="V655" t="s">
        <v>648</v>
      </c>
    </row>
    <row r="656" spans="22:22" x14ac:dyDescent="0.35">
      <c r="V656" t="s">
        <v>649</v>
      </c>
    </row>
    <row r="657" spans="22:22" x14ac:dyDescent="0.35">
      <c r="V657" t="s">
        <v>650</v>
      </c>
    </row>
    <row r="658" spans="22:22" x14ac:dyDescent="0.35">
      <c r="V658" t="s">
        <v>651</v>
      </c>
    </row>
    <row r="659" spans="22:22" x14ac:dyDescent="0.35">
      <c r="V659" t="s">
        <v>652</v>
      </c>
    </row>
    <row r="660" spans="22:22" x14ac:dyDescent="0.35">
      <c r="V660" t="s">
        <v>653</v>
      </c>
    </row>
    <row r="661" spans="22:22" x14ac:dyDescent="0.35">
      <c r="V661" t="s">
        <v>654</v>
      </c>
    </row>
    <row r="662" spans="22:22" x14ac:dyDescent="0.35">
      <c r="V662" t="s">
        <v>1146</v>
      </c>
    </row>
    <row r="663" spans="22:22" x14ac:dyDescent="0.35">
      <c r="V663" t="s">
        <v>655</v>
      </c>
    </row>
    <row r="664" spans="22:22" x14ac:dyDescent="0.35">
      <c r="V664" t="s">
        <v>243</v>
      </c>
    </row>
    <row r="665" spans="22:22" x14ac:dyDescent="0.35">
      <c r="V665" t="s">
        <v>656</v>
      </c>
    </row>
    <row r="666" spans="22:22" x14ac:dyDescent="0.35">
      <c r="V666" t="s">
        <v>244</v>
      </c>
    </row>
    <row r="667" spans="22:22" x14ac:dyDescent="0.35">
      <c r="V667" t="s">
        <v>657</v>
      </c>
    </row>
    <row r="668" spans="22:22" x14ac:dyDescent="0.35">
      <c r="V668" t="s">
        <v>245</v>
      </c>
    </row>
    <row r="669" spans="22:22" x14ac:dyDescent="0.35">
      <c r="V669" t="s">
        <v>658</v>
      </c>
    </row>
    <row r="670" spans="22:22" x14ac:dyDescent="0.35">
      <c r="V670" t="s">
        <v>659</v>
      </c>
    </row>
    <row r="671" spans="22:22" x14ac:dyDescent="0.35">
      <c r="V671" t="s">
        <v>246</v>
      </c>
    </row>
    <row r="672" spans="22:22" x14ac:dyDescent="0.35">
      <c r="V672" t="s">
        <v>660</v>
      </c>
    </row>
    <row r="673" spans="22:22" x14ac:dyDescent="0.35">
      <c r="V673" t="s">
        <v>661</v>
      </c>
    </row>
    <row r="674" spans="22:22" x14ac:dyDescent="0.35">
      <c r="V674" t="s">
        <v>662</v>
      </c>
    </row>
    <row r="675" spans="22:22" x14ac:dyDescent="0.35">
      <c r="V675" t="s">
        <v>663</v>
      </c>
    </row>
    <row r="676" spans="22:22" x14ac:dyDescent="0.35">
      <c r="V676" t="s">
        <v>664</v>
      </c>
    </row>
    <row r="677" spans="22:22" x14ac:dyDescent="0.35">
      <c r="V677" t="s">
        <v>247</v>
      </c>
    </row>
    <row r="678" spans="22:22" x14ac:dyDescent="0.35">
      <c r="V678" t="s">
        <v>665</v>
      </c>
    </row>
    <row r="679" spans="22:22" x14ac:dyDescent="0.35">
      <c r="V679" t="s">
        <v>666</v>
      </c>
    </row>
    <row r="680" spans="22:22" x14ac:dyDescent="0.35">
      <c r="V680" t="s">
        <v>667</v>
      </c>
    </row>
    <row r="681" spans="22:22" x14ac:dyDescent="0.35">
      <c r="V681" t="s">
        <v>668</v>
      </c>
    </row>
    <row r="682" spans="22:22" x14ac:dyDescent="0.35">
      <c r="V682" t="s">
        <v>669</v>
      </c>
    </row>
    <row r="683" spans="22:22" x14ac:dyDescent="0.35">
      <c r="V683" t="s">
        <v>670</v>
      </c>
    </row>
    <row r="684" spans="22:22" x14ac:dyDescent="0.35">
      <c r="V684" t="s">
        <v>671</v>
      </c>
    </row>
    <row r="685" spans="22:22" x14ac:dyDescent="0.35">
      <c r="V685" t="s">
        <v>672</v>
      </c>
    </row>
    <row r="686" spans="22:22" x14ac:dyDescent="0.35">
      <c r="V686" t="s">
        <v>673</v>
      </c>
    </row>
    <row r="687" spans="22:22" x14ac:dyDescent="0.35">
      <c r="V687" t="s">
        <v>675</v>
      </c>
    </row>
    <row r="688" spans="22:22" x14ac:dyDescent="0.35">
      <c r="V688" t="s">
        <v>676</v>
      </c>
    </row>
    <row r="689" spans="22:22" x14ac:dyDescent="0.35">
      <c r="V689" t="s">
        <v>677</v>
      </c>
    </row>
    <row r="690" spans="22:22" x14ac:dyDescent="0.35">
      <c r="V690" t="s">
        <v>674</v>
      </c>
    </row>
    <row r="691" spans="22:22" x14ac:dyDescent="0.35">
      <c r="V691" t="s">
        <v>678</v>
      </c>
    </row>
    <row r="692" spans="22:22" x14ac:dyDescent="0.35">
      <c r="V692" t="s">
        <v>679</v>
      </c>
    </row>
    <row r="693" spans="22:22" x14ac:dyDescent="0.35">
      <c r="V693" t="s">
        <v>680</v>
      </c>
    </row>
    <row r="694" spans="22:22" x14ac:dyDescent="0.35">
      <c r="V694" t="s">
        <v>248</v>
      </c>
    </row>
    <row r="695" spans="22:22" x14ac:dyDescent="0.35">
      <c r="V695" t="s">
        <v>681</v>
      </c>
    </row>
    <row r="696" spans="22:22" x14ac:dyDescent="0.35">
      <c r="V696" t="s">
        <v>682</v>
      </c>
    </row>
    <row r="697" spans="22:22" x14ac:dyDescent="0.35">
      <c r="V697" t="s">
        <v>683</v>
      </c>
    </row>
    <row r="698" spans="22:22" x14ac:dyDescent="0.35">
      <c r="V698" t="s">
        <v>684</v>
      </c>
    </row>
    <row r="699" spans="22:22" x14ac:dyDescent="0.35">
      <c r="V699" t="s">
        <v>685</v>
      </c>
    </row>
    <row r="700" spans="22:22" x14ac:dyDescent="0.35">
      <c r="V700" t="s">
        <v>686</v>
      </c>
    </row>
    <row r="701" spans="22:22" x14ac:dyDescent="0.35">
      <c r="V701" t="s">
        <v>249</v>
      </c>
    </row>
    <row r="702" spans="22:22" x14ac:dyDescent="0.35">
      <c r="V702" t="s">
        <v>688</v>
      </c>
    </row>
    <row r="703" spans="22:22" x14ac:dyDescent="0.35">
      <c r="V703" t="s">
        <v>689</v>
      </c>
    </row>
    <row r="704" spans="22:22" x14ac:dyDescent="0.35">
      <c r="V704" t="s">
        <v>687</v>
      </c>
    </row>
    <row r="705" spans="22:22" x14ac:dyDescent="0.35">
      <c r="V705" t="s">
        <v>327</v>
      </c>
    </row>
    <row r="706" spans="22:22" x14ac:dyDescent="0.35">
      <c r="V706" t="s">
        <v>690</v>
      </c>
    </row>
    <row r="707" spans="22:22" x14ac:dyDescent="0.35">
      <c r="V707" t="s">
        <v>691</v>
      </c>
    </row>
    <row r="708" spans="22:22" x14ac:dyDescent="0.35">
      <c r="V708" t="s">
        <v>692</v>
      </c>
    </row>
    <row r="709" spans="22:22" x14ac:dyDescent="0.35">
      <c r="V709" t="s">
        <v>693</v>
      </c>
    </row>
    <row r="710" spans="22:22" x14ac:dyDescent="0.35">
      <c r="V710" t="s">
        <v>694</v>
      </c>
    </row>
    <row r="711" spans="22:22" x14ac:dyDescent="0.35">
      <c r="V711" t="s">
        <v>250</v>
      </c>
    </row>
    <row r="712" spans="22:22" x14ac:dyDescent="0.35">
      <c r="V712" t="s">
        <v>695</v>
      </c>
    </row>
    <row r="713" spans="22:22" x14ac:dyDescent="0.35">
      <c r="V713" t="s">
        <v>696</v>
      </c>
    </row>
    <row r="714" spans="22:22" x14ac:dyDescent="0.35">
      <c r="V714" t="s">
        <v>697</v>
      </c>
    </row>
    <row r="715" spans="22:22" x14ac:dyDescent="0.35">
      <c r="V715" t="s">
        <v>698</v>
      </c>
    </row>
    <row r="716" spans="22:22" x14ac:dyDescent="0.35">
      <c r="V716" t="s">
        <v>699</v>
      </c>
    </row>
    <row r="717" spans="22:22" x14ac:dyDescent="0.35">
      <c r="V717" t="s">
        <v>700</v>
      </c>
    </row>
    <row r="718" spans="22:22" x14ac:dyDescent="0.35">
      <c r="V718" t="s">
        <v>701</v>
      </c>
    </row>
    <row r="719" spans="22:22" x14ac:dyDescent="0.35">
      <c r="V719" t="s">
        <v>702</v>
      </c>
    </row>
    <row r="720" spans="22:22" x14ac:dyDescent="0.35">
      <c r="V720" t="s">
        <v>703</v>
      </c>
    </row>
    <row r="721" spans="22:22" x14ac:dyDescent="0.35">
      <c r="V721" t="s">
        <v>704</v>
      </c>
    </row>
    <row r="722" spans="22:22" x14ac:dyDescent="0.35">
      <c r="V722" t="s">
        <v>705</v>
      </c>
    </row>
    <row r="723" spans="22:22" x14ac:dyDescent="0.35">
      <c r="V723" t="s">
        <v>706</v>
      </c>
    </row>
    <row r="724" spans="22:22" x14ac:dyDescent="0.35">
      <c r="V724" t="s">
        <v>707</v>
      </c>
    </row>
    <row r="725" spans="22:22" x14ac:dyDescent="0.35">
      <c r="V725" t="s">
        <v>708</v>
      </c>
    </row>
    <row r="726" spans="22:22" x14ac:dyDescent="0.35">
      <c r="V726" t="s">
        <v>709</v>
      </c>
    </row>
    <row r="727" spans="22:22" x14ac:dyDescent="0.35">
      <c r="V727" t="s">
        <v>710</v>
      </c>
    </row>
    <row r="728" spans="22:22" x14ac:dyDescent="0.35">
      <c r="V728" t="s">
        <v>711</v>
      </c>
    </row>
    <row r="729" spans="22:22" x14ac:dyDescent="0.35">
      <c r="V729" t="s">
        <v>251</v>
      </c>
    </row>
    <row r="730" spans="22:22" x14ac:dyDescent="0.35">
      <c r="V730" t="s">
        <v>712</v>
      </c>
    </row>
    <row r="731" spans="22:22" x14ac:dyDescent="0.35">
      <c r="V731" t="s">
        <v>713</v>
      </c>
    </row>
    <row r="732" spans="22:22" x14ac:dyDescent="0.35">
      <c r="V732" t="s">
        <v>714</v>
      </c>
    </row>
    <row r="733" spans="22:22" x14ac:dyDescent="0.35">
      <c r="V733" t="s">
        <v>715</v>
      </c>
    </row>
    <row r="734" spans="22:22" x14ac:dyDescent="0.35">
      <c r="V734" t="s">
        <v>716</v>
      </c>
    </row>
    <row r="735" spans="22:22" x14ac:dyDescent="0.35">
      <c r="V735" t="s">
        <v>717</v>
      </c>
    </row>
    <row r="736" spans="22:22" x14ac:dyDescent="0.35">
      <c r="V736" t="s">
        <v>718</v>
      </c>
    </row>
    <row r="737" spans="22:22" x14ac:dyDescent="0.35">
      <c r="V737" t="s">
        <v>719</v>
      </c>
    </row>
    <row r="738" spans="22:22" x14ac:dyDescent="0.35">
      <c r="V738" t="s">
        <v>252</v>
      </c>
    </row>
    <row r="739" spans="22:22" x14ac:dyDescent="0.35">
      <c r="V739" t="s">
        <v>720</v>
      </c>
    </row>
    <row r="740" spans="22:22" x14ac:dyDescent="0.35">
      <c r="V740" t="s">
        <v>721</v>
      </c>
    </row>
    <row r="741" spans="22:22" x14ac:dyDescent="0.35">
      <c r="V741" t="s">
        <v>722</v>
      </c>
    </row>
    <row r="742" spans="22:22" x14ac:dyDescent="0.35">
      <c r="V742" t="s">
        <v>723</v>
      </c>
    </row>
    <row r="743" spans="22:22" x14ac:dyDescent="0.35">
      <c r="V743" t="s">
        <v>724</v>
      </c>
    </row>
    <row r="744" spans="22:22" x14ac:dyDescent="0.35">
      <c r="V744" t="s">
        <v>725</v>
      </c>
    </row>
    <row r="745" spans="22:22" x14ac:dyDescent="0.35">
      <c r="V745" t="s">
        <v>726</v>
      </c>
    </row>
    <row r="746" spans="22:22" x14ac:dyDescent="0.35">
      <c r="V746" t="s">
        <v>727</v>
      </c>
    </row>
    <row r="747" spans="22:22" x14ac:dyDescent="0.35">
      <c r="V747" t="s">
        <v>728</v>
      </c>
    </row>
    <row r="748" spans="22:22" x14ac:dyDescent="0.35">
      <c r="V748" t="s">
        <v>729</v>
      </c>
    </row>
    <row r="749" spans="22:22" x14ac:dyDescent="0.35">
      <c r="V749" t="s">
        <v>730</v>
      </c>
    </row>
    <row r="750" spans="22:22" x14ac:dyDescent="0.35">
      <c r="V750" t="s">
        <v>731</v>
      </c>
    </row>
    <row r="751" spans="22:22" x14ac:dyDescent="0.35">
      <c r="V751" t="s">
        <v>732</v>
      </c>
    </row>
    <row r="752" spans="22:22" x14ac:dyDescent="0.35">
      <c r="V752" t="s">
        <v>734</v>
      </c>
    </row>
    <row r="753" spans="22:22" x14ac:dyDescent="0.35">
      <c r="V753" t="s">
        <v>1147</v>
      </c>
    </row>
    <row r="754" spans="22:22" x14ac:dyDescent="0.35">
      <c r="V754" t="s">
        <v>735</v>
      </c>
    </row>
    <row r="755" spans="22:22" x14ac:dyDescent="0.35">
      <c r="V755" t="s">
        <v>736</v>
      </c>
    </row>
    <row r="756" spans="22:22" x14ac:dyDescent="0.35">
      <c r="V756" t="s">
        <v>737</v>
      </c>
    </row>
    <row r="757" spans="22:22" x14ac:dyDescent="0.35">
      <c r="V757" t="s">
        <v>738</v>
      </c>
    </row>
    <row r="758" spans="22:22" x14ac:dyDescent="0.35">
      <c r="V758" t="s">
        <v>733</v>
      </c>
    </row>
    <row r="759" spans="22:22" x14ac:dyDescent="0.35">
      <c r="V759" t="s">
        <v>739</v>
      </c>
    </row>
    <row r="760" spans="22:22" x14ac:dyDescent="0.35">
      <c r="V760" t="s">
        <v>253</v>
      </c>
    </row>
    <row r="761" spans="22:22" x14ac:dyDescent="0.35">
      <c r="V761" t="s">
        <v>740</v>
      </c>
    </row>
    <row r="762" spans="22:22" x14ac:dyDescent="0.35">
      <c r="V762" t="s">
        <v>254</v>
      </c>
    </row>
    <row r="763" spans="22:22" x14ac:dyDescent="0.35">
      <c r="V763" t="s">
        <v>255</v>
      </c>
    </row>
    <row r="764" spans="22:22" x14ac:dyDescent="0.35">
      <c r="V764" t="s">
        <v>256</v>
      </c>
    </row>
    <row r="765" spans="22:22" x14ac:dyDescent="0.35">
      <c r="V765" t="s">
        <v>741</v>
      </c>
    </row>
    <row r="766" spans="22:22" x14ac:dyDescent="0.35">
      <c r="V766" t="s">
        <v>742</v>
      </c>
    </row>
    <row r="767" spans="22:22" x14ac:dyDescent="0.35">
      <c r="V767" t="s">
        <v>743</v>
      </c>
    </row>
    <row r="768" spans="22:22" x14ac:dyDescent="0.35">
      <c r="V768" t="s">
        <v>1148</v>
      </c>
    </row>
    <row r="769" spans="22:22" x14ac:dyDescent="0.35">
      <c r="V769" t="s">
        <v>744</v>
      </c>
    </row>
    <row r="770" spans="22:22" x14ac:dyDescent="0.35">
      <c r="V770" t="s">
        <v>1149</v>
      </c>
    </row>
    <row r="771" spans="22:22" x14ac:dyDescent="0.35">
      <c r="V771" t="s">
        <v>1150</v>
      </c>
    </row>
    <row r="772" spans="22:22" x14ac:dyDescent="0.35">
      <c r="V772" t="s">
        <v>1151</v>
      </c>
    </row>
    <row r="773" spans="22:22" x14ac:dyDescent="0.35">
      <c r="V773" t="s">
        <v>745</v>
      </c>
    </row>
    <row r="774" spans="22:22" x14ac:dyDescent="0.35">
      <c r="V774" t="s">
        <v>1152</v>
      </c>
    </row>
    <row r="775" spans="22:22" x14ac:dyDescent="0.35">
      <c r="V775" t="s">
        <v>746</v>
      </c>
    </row>
    <row r="776" spans="22:22" x14ac:dyDescent="0.35">
      <c r="V776" t="s">
        <v>1153</v>
      </c>
    </row>
    <row r="777" spans="22:22" x14ac:dyDescent="0.35">
      <c r="V777" t="s">
        <v>257</v>
      </c>
    </row>
    <row r="778" spans="22:22" x14ac:dyDescent="0.35">
      <c r="V778" t="s">
        <v>747</v>
      </c>
    </row>
    <row r="779" spans="22:22" x14ac:dyDescent="0.35">
      <c r="V779" t="s">
        <v>258</v>
      </c>
    </row>
    <row r="780" spans="22:22" x14ac:dyDescent="0.35">
      <c r="V780" t="s">
        <v>748</v>
      </c>
    </row>
    <row r="781" spans="22:22" x14ac:dyDescent="0.35">
      <c r="V781" t="s">
        <v>749</v>
      </c>
    </row>
    <row r="782" spans="22:22" x14ac:dyDescent="0.35">
      <c r="V782" t="s">
        <v>1154</v>
      </c>
    </row>
    <row r="783" spans="22:22" x14ac:dyDescent="0.35">
      <c r="V783" t="s">
        <v>259</v>
      </c>
    </row>
    <row r="784" spans="22:22" x14ac:dyDescent="0.35">
      <c r="V784" t="s">
        <v>750</v>
      </c>
    </row>
    <row r="785" spans="22:22" x14ac:dyDescent="0.35">
      <c r="V785" t="s">
        <v>260</v>
      </c>
    </row>
    <row r="786" spans="22:22" x14ac:dyDescent="0.35">
      <c r="V786" t="s">
        <v>261</v>
      </c>
    </row>
    <row r="787" spans="22:22" x14ac:dyDescent="0.35">
      <c r="V787" t="s">
        <v>751</v>
      </c>
    </row>
    <row r="788" spans="22:22" x14ac:dyDescent="0.35">
      <c r="V788" t="s">
        <v>752</v>
      </c>
    </row>
    <row r="789" spans="22:22" x14ac:dyDescent="0.35">
      <c r="V789" t="s">
        <v>1155</v>
      </c>
    </row>
    <row r="790" spans="22:22" x14ac:dyDescent="0.35">
      <c r="V790" t="s">
        <v>753</v>
      </c>
    </row>
    <row r="791" spans="22:22" x14ac:dyDescent="0.35">
      <c r="V791" t="s">
        <v>262</v>
      </c>
    </row>
    <row r="792" spans="22:22" x14ac:dyDescent="0.35">
      <c r="V792" t="s">
        <v>263</v>
      </c>
    </row>
    <row r="793" spans="22:22" x14ac:dyDescent="0.35">
      <c r="V793" t="s">
        <v>754</v>
      </c>
    </row>
    <row r="794" spans="22:22" x14ac:dyDescent="0.35">
      <c r="V794" t="s">
        <v>264</v>
      </c>
    </row>
    <row r="795" spans="22:22" x14ac:dyDescent="0.35">
      <c r="V795" t="s">
        <v>265</v>
      </c>
    </row>
    <row r="796" spans="22:22" x14ac:dyDescent="0.35">
      <c r="V796" t="s">
        <v>266</v>
      </c>
    </row>
    <row r="797" spans="22:22" x14ac:dyDescent="0.35">
      <c r="V797" t="s">
        <v>267</v>
      </c>
    </row>
    <row r="798" spans="22:22" x14ac:dyDescent="0.35">
      <c r="V798" t="s">
        <v>268</v>
      </c>
    </row>
    <row r="799" spans="22:22" x14ac:dyDescent="0.35">
      <c r="V799" t="s">
        <v>269</v>
      </c>
    </row>
    <row r="800" spans="22:22" x14ac:dyDescent="0.35">
      <c r="V800" t="s">
        <v>755</v>
      </c>
    </row>
    <row r="801" spans="22:22" x14ac:dyDescent="0.35">
      <c r="V801" t="s">
        <v>756</v>
      </c>
    </row>
    <row r="802" spans="22:22" x14ac:dyDescent="0.35">
      <c r="V802" t="s">
        <v>324</v>
      </c>
    </row>
    <row r="803" spans="22:22" x14ac:dyDescent="0.35">
      <c r="V803" t="s">
        <v>757</v>
      </c>
    </row>
    <row r="804" spans="22:22" x14ac:dyDescent="0.35">
      <c r="V804" t="s">
        <v>270</v>
      </c>
    </row>
    <row r="805" spans="22:22" x14ac:dyDescent="0.35">
      <c r="V805" t="s">
        <v>1156</v>
      </c>
    </row>
    <row r="806" spans="22:22" x14ac:dyDescent="0.35">
      <c r="V806" t="s">
        <v>271</v>
      </c>
    </row>
    <row r="807" spans="22:22" x14ac:dyDescent="0.35">
      <c r="V807" t="s">
        <v>272</v>
      </c>
    </row>
    <row r="808" spans="22:22" x14ac:dyDescent="0.35">
      <c r="V808" t="s">
        <v>273</v>
      </c>
    </row>
    <row r="809" spans="22:22" x14ac:dyDescent="0.35">
      <c r="V809" t="s">
        <v>758</v>
      </c>
    </row>
    <row r="810" spans="22:22" x14ac:dyDescent="0.35">
      <c r="V810" t="s">
        <v>759</v>
      </c>
    </row>
    <row r="811" spans="22:22" x14ac:dyDescent="0.35">
      <c r="V811" t="s">
        <v>760</v>
      </c>
    </row>
    <row r="812" spans="22:22" x14ac:dyDescent="0.35">
      <c r="V812" t="s">
        <v>761</v>
      </c>
    </row>
    <row r="813" spans="22:22" x14ac:dyDescent="0.35">
      <c r="V813" t="s">
        <v>274</v>
      </c>
    </row>
    <row r="814" spans="22:22" x14ac:dyDescent="0.35">
      <c r="V814" t="s">
        <v>275</v>
      </c>
    </row>
    <row r="815" spans="22:22" x14ac:dyDescent="0.35">
      <c r="V815" t="s">
        <v>762</v>
      </c>
    </row>
    <row r="816" spans="22:22" x14ac:dyDescent="0.35">
      <c r="V816" t="s">
        <v>276</v>
      </c>
    </row>
    <row r="817" spans="22:22" x14ac:dyDescent="0.35">
      <c r="V817" t="s">
        <v>277</v>
      </c>
    </row>
    <row r="818" spans="22:22" x14ac:dyDescent="0.35">
      <c r="V818" t="s">
        <v>763</v>
      </c>
    </row>
    <row r="819" spans="22:22" x14ac:dyDescent="0.35">
      <c r="V819" t="s">
        <v>764</v>
      </c>
    </row>
    <row r="820" spans="22:22" x14ac:dyDescent="0.35">
      <c r="V820" t="s">
        <v>278</v>
      </c>
    </row>
    <row r="821" spans="22:22" x14ac:dyDescent="0.35">
      <c r="V821" t="s">
        <v>279</v>
      </c>
    </row>
    <row r="822" spans="22:22" x14ac:dyDescent="0.35">
      <c r="V822" t="s">
        <v>280</v>
      </c>
    </row>
    <row r="823" spans="22:22" x14ac:dyDescent="0.35">
      <c r="V823" t="s">
        <v>281</v>
      </c>
    </row>
    <row r="824" spans="22:22" x14ac:dyDescent="0.35">
      <c r="V824" t="s">
        <v>282</v>
      </c>
    </row>
    <row r="825" spans="22:22" x14ac:dyDescent="0.35">
      <c r="V825" t="s">
        <v>283</v>
      </c>
    </row>
    <row r="826" spans="22:22" x14ac:dyDescent="0.35">
      <c r="V826" t="s">
        <v>1157</v>
      </c>
    </row>
    <row r="827" spans="22:22" x14ac:dyDescent="0.35">
      <c r="V827" t="s">
        <v>765</v>
      </c>
    </row>
    <row r="828" spans="22:22" x14ac:dyDescent="0.35">
      <c r="V828" t="s">
        <v>1158</v>
      </c>
    </row>
    <row r="829" spans="22:22" x14ac:dyDescent="0.35">
      <c r="V829" t="s">
        <v>1159</v>
      </c>
    </row>
    <row r="830" spans="22:22" x14ac:dyDescent="0.35">
      <c r="V830" t="s">
        <v>1160</v>
      </c>
    </row>
    <row r="831" spans="22:22" x14ac:dyDescent="0.35">
      <c r="V831" t="s">
        <v>1161</v>
      </c>
    </row>
    <row r="832" spans="22:22" x14ac:dyDescent="0.35">
      <c r="V832" t="s">
        <v>284</v>
      </c>
    </row>
    <row r="833" spans="22:22" x14ac:dyDescent="0.35">
      <c r="V833" t="s">
        <v>285</v>
      </c>
    </row>
    <row r="834" spans="22:22" x14ac:dyDescent="0.35">
      <c r="V834" t="s">
        <v>286</v>
      </c>
    </row>
    <row r="835" spans="22:22" x14ac:dyDescent="0.35">
      <c r="V835" t="s">
        <v>766</v>
      </c>
    </row>
    <row r="836" spans="22:22" x14ac:dyDescent="0.35">
      <c r="V836" t="s">
        <v>287</v>
      </c>
    </row>
    <row r="837" spans="22:22" x14ac:dyDescent="0.35">
      <c r="V837" t="s">
        <v>288</v>
      </c>
    </row>
    <row r="838" spans="22:22" x14ac:dyDescent="0.35">
      <c r="V838" t="s">
        <v>289</v>
      </c>
    </row>
    <row r="839" spans="22:22" x14ac:dyDescent="0.35">
      <c r="V839" t="s">
        <v>767</v>
      </c>
    </row>
    <row r="840" spans="22:22" x14ac:dyDescent="0.35">
      <c r="V840" t="s">
        <v>768</v>
      </c>
    </row>
    <row r="841" spans="22:22" x14ac:dyDescent="0.35">
      <c r="V841" t="s">
        <v>769</v>
      </c>
    </row>
    <row r="842" spans="22:22" x14ac:dyDescent="0.35">
      <c r="V842" t="s">
        <v>770</v>
      </c>
    </row>
    <row r="843" spans="22:22" x14ac:dyDescent="0.35">
      <c r="V843" t="s">
        <v>771</v>
      </c>
    </row>
    <row r="844" spans="22:22" x14ac:dyDescent="0.35">
      <c r="V844" t="s">
        <v>772</v>
      </c>
    </row>
    <row r="845" spans="22:22" x14ac:dyDescent="0.35">
      <c r="V845" t="s">
        <v>773</v>
      </c>
    </row>
    <row r="846" spans="22:22" x14ac:dyDescent="0.35">
      <c r="V846" t="s">
        <v>774</v>
      </c>
    </row>
    <row r="847" spans="22:22" x14ac:dyDescent="0.35">
      <c r="V847" t="s">
        <v>775</v>
      </c>
    </row>
    <row r="848" spans="22:22" x14ac:dyDescent="0.35">
      <c r="V848" t="s">
        <v>290</v>
      </c>
    </row>
    <row r="849" spans="22:22" x14ac:dyDescent="0.35">
      <c r="V849" t="s">
        <v>776</v>
      </c>
    </row>
    <row r="850" spans="22:22" x14ac:dyDescent="0.35">
      <c r="V850" t="s">
        <v>777</v>
      </c>
    </row>
    <row r="851" spans="22:22" x14ac:dyDescent="0.35">
      <c r="V851" t="s">
        <v>291</v>
      </c>
    </row>
    <row r="852" spans="22:22" x14ac:dyDescent="0.35">
      <c r="V852" t="s">
        <v>292</v>
      </c>
    </row>
    <row r="853" spans="22:22" x14ac:dyDescent="0.35">
      <c r="V853" t="s">
        <v>293</v>
      </c>
    </row>
    <row r="854" spans="22:22" x14ac:dyDescent="0.35">
      <c r="V854" t="s">
        <v>778</v>
      </c>
    </row>
    <row r="855" spans="22:22" x14ac:dyDescent="0.35">
      <c r="V855" t="s">
        <v>294</v>
      </c>
    </row>
    <row r="856" spans="22:22" x14ac:dyDescent="0.35">
      <c r="V856" t="s">
        <v>295</v>
      </c>
    </row>
    <row r="857" spans="22:22" x14ac:dyDescent="0.35">
      <c r="V857" t="s">
        <v>296</v>
      </c>
    </row>
    <row r="858" spans="22:22" x14ac:dyDescent="0.35">
      <c r="V858" t="s">
        <v>779</v>
      </c>
    </row>
    <row r="859" spans="22:22" x14ac:dyDescent="0.35">
      <c r="V859" t="s">
        <v>297</v>
      </c>
    </row>
    <row r="860" spans="22:22" x14ac:dyDescent="0.35">
      <c r="V860" t="s">
        <v>1162</v>
      </c>
    </row>
    <row r="861" spans="22:22" x14ac:dyDescent="0.35">
      <c r="V861" t="s">
        <v>1163</v>
      </c>
    </row>
    <row r="862" spans="22:22" x14ac:dyDescent="0.35">
      <c r="V862" t="s">
        <v>1164</v>
      </c>
    </row>
    <row r="863" spans="22:22" x14ac:dyDescent="0.35">
      <c r="V863" t="s">
        <v>780</v>
      </c>
    </row>
    <row r="864" spans="22:22" x14ac:dyDescent="0.35">
      <c r="V864" t="s">
        <v>1165</v>
      </c>
    </row>
    <row r="865" spans="22:22" x14ac:dyDescent="0.35">
      <c r="V865" t="s">
        <v>781</v>
      </c>
    </row>
    <row r="866" spans="22:22" x14ac:dyDescent="0.35">
      <c r="V866" t="s">
        <v>782</v>
      </c>
    </row>
    <row r="867" spans="22:22" x14ac:dyDescent="0.35">
      <c r="V867" t="s">
        <v>783</v>
      </c>
    </row>
    <row r="868" spans="22:22" x14ac:dyDescent="0.35">
      <c r="V868" t="s">
        <v>784</v>
      </c>
    </row>
    <row r="869" spans="22:22" x14ac:dyDescent="0.35">
      <c r="V869" t="s">
        <v>785</v>
      </c>
    </row>
    <row r="870" spans="22:22" x14ac:dyDescent="0.35">
      <c r="V870" t="s">
        <v>786</v>
      </c>
    </row>
    <row r="871" spans="22:22" x14ac:dyDescent="0.35">
      <c r="V871" t="s">
        <v>787</v>
      </c>
    </row>
    <row r="872" spans="22:22" x14ac:dyDescent="0.35">
      <c r="V872" t="s">
        <v>298</v>
      </c>
    </row>
    <row r="873" spans="22:22" x14ac:dyDescent="0.35">
      <c r="V873" t="s">
        <v>299</v>
      </c>
    </row>
    <row r="874" spans="22:22" x14ac:dyDescent="0.35">
      <c r="V874" t="s">
        <v>788</v>
      </c>
    </row>
    <row r="875" spans="22:22" x14ac:dyDescent="0.35">
      <c r="V875" t="s">
        <v>300</v>
      </c>
    </row>
    <row r="876" spans="22:22" x14ac:dyDescent="0.35">
      <c r="V876" t="s">
        <v>301</v>
      </c>
    </row>
    <row r="877" spans="22:22" x14ac:dyDescent="0.35">
      <c r="V877" t="s">
        <v>302</v>
      </c>
    </row>
    <row r="878" spans="22:22" x14ac:dyDescent="0.35">
      <c r="V878" t="s">
        <v>1166</v>
      </c>
    </row>
    <row r="879" spans="22:22" x14ac:dyDescent="0.35">
      <c r="V879" t="s">
        <v>1167</v>
      </c>
    </row>
    <row r="880" spans="22:22" x14ac:dyDescent="0.35">
      <c r="V880" t="s">
        <v>789</v>
      </c>
    </row>
    <row r="881" spans="22:22" x14ac:dyDescent="0.35">
      <c r="V881" t="s">
        <v>1168</v>
      </c>
    </row>
    <row r="882" spans="22:22" x14ac:dyDescent="0.35">
      <c r="V882" t="s">
        <v>790</v>
      </c>
    </row>
    <row r="883" spans="22:22" x14ac:dyDescent="0.35">
      <c r="V883" t="s">
        <v>1169</v>
      </c>
    </row>
    <row r="884" spans="22:22" x14ac:dyDescent="0.35">
      <c r="V884" t="s">
        <v>303</v>
      </c>
    </row>
    <row r="885" spans="22:22" x14ac:dyDescent="0.35">
      <c r="V885" t="s">
        <v>304</v>
      </c>
    </row>
    <row r="886" spans="22:22" x14ac:dyDescent="0.35">
      <c r="V886" t="s">
        <v>305</v>
      </c>
    </row>
    <row r="887" spans="22:22" x14ac:dyDescent="0.35">
      <c r="V887" t="s">
        <v>791</v>
      </c>
    </row>
    <row r="888" spans="22:22" x14ac:dyDescent="0.35">
      <c r="V888" t="s">
        <v>306</v>
      </c>
    </row>
    <row r="889" spans="22:22" x14ac:dyDescent="0.35">
      <c r="V889" t="s">
        <v>792</v>
      </c>
    </row>
    <row r="890" spans="22:22" x14ac:dyDescent="0.35">
      <c r="V890" t="s">
        <v>307</v>
      </c>
    </row>
    <row r="891" spans="22:22" x14ac:dyDescent="0.35">
      <c r="V891" t="s">
        <v>793</v>
      </c>
    </row>
    <row r="892" spans="22:22" x14ac:dyDescent="0.35">
      <c r="V892" t="s">
        <v>308</v>
      </c>
    </row>
    <row r="893" spans="22:22" x14ac:dyDescent="0.35">
      <c r="V893" t="s">
        <v>794</v>
      </c>
    </row>
    <row r="894" spans="22:22" x14ac:dyDescent="0.35">
      <c r="V894" t="s">
        <v>309</v>
      </c>
    </row>
    <row r="895" spans="22:22" x14ac:dyDescent="0.35">
      <c r="V895" t="s">
        <v>795</v>
      </c>
    </row>
    <row r="896" spans="22:22" x14ac:dyDescent="0.35">
      <c r="V896" t="s">
        <v>796</v>
      </c>
    </row>
    <row r="897" spans="22:22" x14ac:dyDescent="0.35">
      <c r="V897" t="s">
        <v>797</v>
      </c>
    </row>
    <row r="898" spans="22:22" x14ac:dyDescent="0.35">
      <c r="V898" t="s">
        <v>310</v>
      </c>
    </row>
    <row r="899" spans="22:22" x14ac:dyDescent="0.35">
      <c r="V899" t="s">
        <v>311</v>
      </c>
    </row>
    <row r="900" spans="22:22" x14ac:dyDescent="0.35">
      <c r="V900" t="s">
        <v>312</v>
      </c>
    </row>
    <row r="901" spans="22:22" x14ac:dyDescent="0.35">
      <c r="V901" t="s">
        <v>798</v>
      </c>
    </row>
    <row r="902" spans="22:22" x14ac:dyDescent="0.35">
      <c r="V902" t="s">
        <v>313</v>
      </c>
    </row>
    <row r="903" spans="22:22" x14ac:dyDescent="0.35">
      <c r="V903" t="s">
        <v>799</v>
      </c>
    </row>
    <row r="904" spans="22:22" x14ac:dyDescent="0.35">
      <c r="V904" t="s">
        <v>800</v>
      </c>
    </row>
    <row r="905" spans="22:22" x14ac:dyDescent="0.35">
      <c r="V905" t="s">
        <v>314</v>
      </c>
    </row>
    <row r="906" spans="22:22" x14ac:dyDescent="0.35">
      <c r="V906" t="s">
        <v>801</v>
      </c>
    </row>
    <row r="907" spans="22:22" x14ac:dyDescent="0.35">
      <c r="V907" t="s">
        <v>802</v>
      </c>
    </row>
    <row r="908" spans="22:22" x14ac:dyDescent="0.35">
      <c r="V908" t="s">
        <v>803</v>
      </c>
    </row>
    <row r="909" spans="22:22" x14ac:dyDescent="0.35">
      <c r="V909" t="s">
        <v>804</v>
      </c>
    </row>
    <row r="910" spans="22:22" x14ac:dyDescent="0.35">
      <c r="V910" t="s">
        <v>805</v>
      </c>
    </row>
    <row r="911" spans="22:22" x14ac:dyDescent="0.35">
      <c r="V911" t="s">
        <v>315</v>
      </c>
    </row>
    <row r="912" spans="22:22" x14ac:dyDescent="0.35">
      <c r="V912" t="s">
        <v>316</v>
      </c>
    </row>
    <row r="913" spans="22:22" x14ac:dyDescent="0.35">
      <c r="V913" t="s">
        <v>806</v>
      </c>
    </row>
    <row r="914" spans="22:22" x14ac:dyDescent="0.35">
      <c r="V914" t="s">
        <v>807</v>
      </c>
    </row>
    <row r="915" spans="22:22" x14ac:dyDescent="0.35">
      <c r="V915" t="s">
        <v>808</v>
      </c>
    </row>
    <row r="916" spans="22:22" x14ac:dyDescent="0.35">
      <c r="V916" t="s">
        <v>810</v>
      </c>
    </row>
    <row r="917" spans="22:22" x14ac:dyDescent="0.35">
      <c r="V917" t="s">
        <v>812</v>
      </c>
    </row>
    <row r="918" spans="22:22" x14ac:dyDescent="0.35">
      <c r="V918" t="s">
        <v>811</v>
      </c>
    </row>
    <row r="919" spans="22:22" x14ac:dyDescent="0.35">
      <c r="V919" t="s">
        <v>813</v>
      </c>
    </row>
    <row r="920" spans="22:22" x14ac:dyDescent="0.35">
      <c r="V920" t="s">
        <v>814</v>
      </c>
    </row>
    <row r="921" spans="22:22" x14ac:dyDescent="0.35">
      <c r="V921" t="s">
        <v>815</v>
      </c>
    </row>
    <row r="922" spans="22:22" x14ac:dyDescent="0.35">
      <c r="V922" t="s">
        <v>816</v>
      </c>
    </row>
    <row r="923" spans="22:22" x14ac:dyDescent="0.35">
      <c r="V923" t="s">
        <v>817</v>
      </c>
    </row>
    <row r="924" spans="22:22" x14ac:dyDescent="0.35">
      <c r="V924" t="s">
        <v>818</v>
      </c>
    </row>
    <row r="925" spans="22:22" x14ac:dyDescent="0.35">
      <c r="V925" t="s">
        <v>809</v>
      </c>
    </row>
    <row r="926" spans="22:22" x14ac:dyDescent="0.35">
      <c r="V926" t="s">
        <v>819</v>
      </c>
    </row>
    <row r="927" spans="22:22" x14ac:dyDescent="0.35">
      <c r="V927" t="s">
        <v>317</v>
      </c>
    </row>
    <row r="928" spans="22:22" x14ac:dyDescent="0.35">
      <c r="V928" t="s">
        <v>820</v>
      </c>
    </row>
    <row r="929" spans="22:22" x14ac:dyDescent="0.35">
      <c r="V929" t="s">
        <v>821</v>
      </c>
    </row>
    <row r="930" spans="22:22" x14ac:dyDescent="0.35">
      <c r="V930" t="s">
        <v>822</v>
      </c>
    </row>
    <row r="931" spans="22:22" x14ac:dyDescent="0.35">
      <c r="V931" t="s">
        <v>823</v>
      </c>
    </row>
    <row r="932" spans="22:22" x14ac:dyDescent="0.35">
      <c r="V932" t="s">
        <v>824</v>
      </c>
    </row>
    <row r="933" spans="22:22" x14ac:dyDescent="0.35">
      <c r="V933" t="s">
        <v>825</v>
      </c>
    </row>
    <row r="934" spans="22:22" x14ac:dyDescent="0.35">
      <c r="V934" t="s">
        <v>826</v>
      </c>
    </row>
    <row r="935" spans="22:22" x14ac:dyDescent="0.35">
      <c r="V935" t="s">
        <v>827</v>
      </c>
    </row>
    <row r="936" spans="22:22" x14ac:dyDescent="0.35">
      <c r="V936" t="s">
        <v>1170</v>
      </c>
    </row>
    <row r="937" spans="22:22" x14ac:dyDescent="0.35">
      <c r="V937" t="s">
        <v>1171</v>
      </c>
    </row>
    <row r="938" spans="22:22" x14ac:dyDescent="0.35">
      <c r="V938" t="s">
        <v>829</v>
      </c>
    </row>
    <row r="939" spans="22:22" x14ac:dyDescent="0.35">
      <c r="V939" t="s">
        <v>828</v>
      </c>
    </row>
    <row r="940" spans="22:22" x14ac:dyDescent="0.35">
      <c r="V940" t="s">
        <v>321</v>
      </c>
    </row>
    <row r="941" spans="22:22" x14ac:dyDescent="0.35">
      <c r="V941" t="s">
        <v>1172</v>
      </c>
    </row>
    <row r="942" spans="22:22" x14ac:dyDescent="0.35">
      <c r="V942" t="s">
        <v>830</v>
      </c>
    </row>
    <row r="943" spans="22:22" x14ac:dyDescent="0.35">
      <c r="V943" t="s">
        <v>318</v>
      </c>
    </row>
    <row r="944" spans="22:22" x14ac:dyDescent="0.35">
      <c r="V944" t="s">
        <v>831</v>
      </c>
    </row>
    <row r="945" spans="22:22" x14ac:dyDescent="0.35">
      <c r="V945" t="s">
        <v>832</v>
      </c>
    </row>
    <row r="946" spans="22:22" x14ac:dyDescent="0.35">
      <c r="V946" t="s">
        <v>833</v>
      </c>
    </row>
    <row r="947" spans="22:22" x14ac:dyDescent="0.35">
      <c r="V947" t="s">
        <v>319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CA282"/>
  <sheetViews>
    <sheetView zoomScale="80" zoomScaleNormal="80" zoomScaleSheetLayoutView="98" workbookViewId="0">
      <selection activeCell="D19" sqref="D19"/>
    </sheetView>
  </sheetViews>
  <sheetFormatPr defaultColWidth="8.81640625" defaultRowHeight="10" x14ac:dyDescent="0.2"/>
  <cols>
    <col min="1" max="1" width="76" style="60" customWidth="1"/>
    <col min="2" max="2" width="12.1796875" style="60" customWidth="1"/>
    <col min="3" max="3" width="11.81640625" style="60" customWidth="1"/>
    <col min="4" max="4" width="17.1796875" style="60" customWidth="1"/>
    <col min="5" max="5" width="13.81640625" style="60" customWidth="1"/>
    <col min="6" max="6" width="15.81640625" style="60" customWidth="1"/>
    <col min="7" max="7" width="14.81640625" style="60" customWidth="1"/>
    <col min="8" max="8" width="15.453125" style="60" customWidth="1"/>
    <col min="9" max="9" width="14.453125" style="60" customWidth="1"/>
    <col min="10" max="10" width="13.26953125" style="60" customWidth="1"/>
    <col min="11" max="11" width="15.7265625" style="60" customWidth="1"/>
    <col min="12" max="12" width="11.453125" style="60" customWidth="1"/>
    <col min="13" max="13" width="14.54296875" style="60" customWidth="1"/>
    <col min="14" max="14" width="16" style="60" customWidth="1"/>
    <col min="15" max="15" width="11.54296875" style="60" customWidth="1"/>
    <col min="16" max="53" width="8.81640625" style="13"/>
    <col min="54" max="16384" width="8.81640625" style="60"/>
  </cols>
  <sheetData>
    <row r="1" spans="1:79" s="13" customFormat="1" ht="10.5" x14ac:dyDescent="0.25">
      <c r="A1" s="71" t="s">
        <v>852</v>
      </c>
    </row>
    <row r="2" spans="1:79" s="13" customFormat="1" ht="10.5" thickBot="1" x14ac:dyDescent="0.25"/>
    <row r="3" spans="1:79" ht="15" customHeight="1" thickBot="1" x14ac:dyDescent="0.35">
      <c r="A3" s="193" t="s">
        <v>835</v>
      </c>
      <c r="B3" s="19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BB3" s="13"/>
      <c r="BC3" s="13"/>
      <c r="BD3" s="13"/>
      <c r="BE3" s="13"/>
      <c r="BF3" s="13"/>
      <c r="BG3" s="13"/>
      <c r="BH3" s="13"/>
      <c r="BI3" s="13"/>
      <c r="BJ3" s="13"/>
    </row>
    <row r="4" spans="1:79" s="13" customFormat="1" ht="10.5" thickBot="1" x14ac:dyDescent="0.25"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79" ht="15" customHeight="1" thickBot="1" x14ac:dyDescent="0.35">
      <c r="A5" s="193" t="s">
        <v>891</v>
      </c>
      <c r="B5" s="195"/>
      <c r="C5" s="13"/>
      <c r="D5" s="13"/>
      <c r="E5" s="13"/>
      <c r="F5" s="13"/>
      <c r="G5" s="13"/>
      <c r="H5" s="13"/>
      <c r="I5" s="13"/>
      <c r="J5" s="13"/>
      <c r="K5" s="13"/>
      <c r="L5" s="13"/>
      <c r="M5" s="76"/>
      <c r="N5" s="76"/>
      <c r="O5" s="76"/>
    </row>
    <row r="6" spans="1:79" s="13" customFormat="1" x14ac:dyDescent="0.2">
      <c r="M6" s="76"/>
      <c r="N6" s="76"/>
      <c r="O6" s="76"/>
    </row>
    <row r="7" spans="1:79" s="13" customFormat="1" x14ac:dyDescent="0.2"/>
    <row r="8" spans="1:79" ht="14" x14ac:dyDescent="0.3">
      <c r="A8" s="58" t="s">
        <v>1</v>
      </c>
      <c r="B8" s="196" t="str">
        <f>IF('DADES ENTITATS'!C6=Full2!A7,'DADES ENTITATS'!C5,"")</f>
        <v/>
      </c>
      <c r="C8" s="197"/>
      <c r="D8" s="197"/>
      <c r="E8" s="197"/>
      <c r="F8" s="197"/>
      <c r="G8" s="198"/>
      <c r="H8" s="59" t="s">
        <v>0</v>
      </c>
      <c r="I8" s="114" t="str">
        <f>IF('DADES ENTITATS'!C6=Full2!A7,'DADES ENTITATS'!L5,"")</f>
        <v/>
      </c>
      <c r="J8" s="96"/>
      <c r="K8" s="13"/>
      <c r="L8" s="13"/>
      <c r="M8" s="13"/>
      <c r="N8" s="13"/>
      <c r="O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9" spans="1:79" s="13" customFormat="1" ht="14" x14ac:dyDescent="0.3">
      <c r="A9" s="75"/>
      <c r="B9" s="115"/>
      <c r="C9" s="115"/>
      <c r="D9" s="115"/>
      <c r="E9" s="115"/>
      <c r="F9" s="115"/>
      <c r="G9" s="115"/>
      <c r="H9" s="115"/>
      <c r="I9" s="115"/>
    </row>
    <row r="10" spans="1:79" s="13" customFormat="1" ht="10.5" thickBot="1" x14ac:dyDescent="0.25"/>
    <row r="11" spans="1:79" s="84" customFormat="1" ht="102.75" customHeight="1" thickBot="1" x14ac:dyDescent="0.4">
      <c r="A11" s="78" t="s">
        <v>331</v>
      </c>
      <c r="B11" s="79" t="s">
        <v>6</v>
      </c>
      <c r="C11" s="80" t="s">
        <v>8</v>
      </c>
      <c r="D11" s="81" t="s">
        <v>334</v>
      </c>
      <c r="E11" s="82" t="s">
        <v>838</v>
      </c>
      <c r="F11" s="79" t="s">
        <v>839</v>
      </c>
      <c r="G11" s="79" t="s">
        <v>335</v>
      </c>
      <c r="H11" s="79" t="s">
        <v>2</v>
      </c>
      <c r="I11" s="79" t="s">
        <v>841</v>
      </c>
      <c r="J11" s="79" t="s">
        <v>843</v>
      </c>
      <c r="K11" s="79" t="s">
        <v>840</v>
      </c>
      <c r="L11" s="116" t="s">
        <v>842</v>
      </c>
      <c r="M11" s="78" t="s">
        <v>330</v>
      </c>
      <c r="N11" s="117" t="s">
        <v>332</v>
      </c>
      <c r="O11" s="117" t="s">
        <v>333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</row>
    <row r="12" spans="1:79" ht="51.65" customHeight="1" thickBot="1" x14ac:dyDescent="0.25">
      <c r="A12" s="130" t="s">
        <v>905</v>
      </c>
      <c r="B12" s="158"/>
      <c r="C12" s="148"/>
      <c r="D12" s="89"/>
      <c r="E12" s="89"/>
      <c r="F12" s="89"/>
      <c r="G12" s="89"/>
      <c r="H12" s="89"/>
      <c r="I12" s="89"/>
      <c r="J12" s="89"/>
      <c r="K12" s="89"/>
      <c r="L12" s="89"/>
      <c r="M12" s="23">
        <f>SUM(D12:L12)</f>
        <v>0</v>
      </c>
      <c r="N12" s="92"/>
      <c r="O12" s="23">
        <f>M12-N12</f>
        <v>0</v>
      </c>
    </row>
    <row r="13" spans="1:79" ht="70.5" customHeight="1" thickBot="1" x14ac:dyDescent="0.25">
      <c r="A13" s="134" t="s">
        <v>906</v>
      </c>
      <c r="B13" s="159"/>
      <c r="C13" s="150"/>
      <c r="D13" s="89"/>
      <c r="E13" s="89"/>
      <c r="F13" s="89"/>
      <c r="G13" s="89"/>
      <c r="H13" s="89"/>
      <c r="I13" s="89"/>
      <c r="J13" s="89"/>
      <c r="K13" s="89"/>
      <c r="L13" s="89"/>
      <c r="M13" s="23">
        <f t="shared" ref="M13:M21" si="0">SUM(D13:L13)</f>
        <v>0</v>
      </c>
      <c r="N13" s="92"/>
      <c r="O13" s="22">
        <f t="shared" ref="O13:O21" si="1">M13-N13</f>
        <v>0</v>
      </c>
    </row>
    <row r="14" spans="1:79" ht="70.5" customHeight="1" thickBot="1" x14ac:dyDescent="0.25">
      <c r="A14" s="132" t="s">
        <v>907</v>
      </c>
      <c r="B14" s="159"/>
      <c r="C14" s="150"/>
      <c r="D14" s="89"/>
      <c r="E14" s="89"/>
      <c r="F14" s="89"/>
      <c r="G14" s="89"/>
      <c r="H14" s="89"/>
      <c r="I14" s="89"/>
      <c r="J14" s="89"/>
      <c r="K14" s="89"/>
      <c r="L14" s="89"/>
      <c r="M14" s="23">
        <f t="shared" si="0"/>
        <v>0</v>
      </c>
      <c r="N14" s="92"/>
      <c r="O14" s="22">
        <f t="shared" si="1"/>
        <v>0</v>
      </c>
    </row>
    <row r="15" spans="1:79" ht="81" customHeight="1" thickBot="1" x14ac:dyDescent="0.25">
      <c r="A15" s="134" t="s">
        <v>904</v>
      </c>
      <c r="B15" s="159"/>
      <c r="C15" s="150"/>
      <c r="D15" s="89"/>
      <c r="E15" s="89"/>
      <c r="F15" s="89"/>
      <c r="G15" s="89"/>
      <c r="H15" s="89"/>
      <c r="I15" s="89"/>
      <c r="J15" s="89"/>
      <c r="K15" s="89"/>
      <c r="L15" s="89"/>
      <c r="M15" s="23">
        <f t="shared" si="0"/>
        <v>0</v>
      </c>
      <c r="N15" s="92"/>
      <c r="O15" s="22">
        <f t="shared" si="1"/>
        <v>0</v>
      </c>
    </row>
    <row r="16" spans="1:79" ht="102" customHeight="1" thickBot="1" x14ac:dyDescent="0.25">
      <c r="A16" s="134" t="s">
        <v>892</v>
      </c>
      <c r="B16" s="159"/>
      <c r="C16" s="150"/>
      <c r="D16" s="89"/>
      <c r="E16" s="89"/>
      <c r="F16" s="89"/>
      <c r="G16" s="89"/>
      <c r="H16" s="89"/>
      <c r="I16" s="89"/>
      <c r="J16" s="89"/>
      <c r="K16" s="89"/>
      <c r="L16" s="89"/>
      <c r="M16" s="23">
        <f t="shared" si="0"/>
        <v>0</v>
      </c>
      <c r="N16" s="92"/>
      <c r="O16" s="22">
        <f t="shared" si="1"/>
        <v>0</v>
      </c>
    </row>
    <row r="17" spans="1:16" ht="80.25" customHeight="1" thickBot="1" x14ac:dyDescent="0.25">
      <c r="A17" s="134" t="s">
        <v>909</v>
      </c>
      <c r="B17" s="159"/>
      <c r="C17" s="150"/>
      <c r="D17" s="89"/>
      <c r="E17" s="89"/>
      <c r="F17" s="89"/>
      <c r="G17" s="89"/>
      <c r="H17" s="89"/>
      <c r="I17" s="89"/>
      <c r="J17" s="89"/>
      <c r="K17" s="89"/>
      <c r="L17" s="89"/>
      <c r="M17" s="23">
        <f t="shared" si="0"/>
        <v>0</v>
      </c>
      <c r="N17" s="92"/>
      <c r="O17" s="22">
        <f t="shared" si="1"/>
        <v>0</v>
      </c>
    </row>
    <row r="18" spans="1:16" ht="101.5" customHeight="1" thickBot="1" x14ac:dyDescent="0.25">
      <c r="A18" s="131" t="s">
        <v>908</v>
      </c>
      <c r="B18" s="159"/>
      <c r="C18" s="150"/>
      <c r="D18" s="89"/>
      <c r="E18" s="89"/>
      <c r="F18" s="89"/>
      <c r="G18" s="89"/>
      <c r="H18" s="89"/>
      <c r="I18" s="89"/>
      <c r="J18" s="89"/>
      <c r="K18" s="89"/>
      <c r="L18" s="89"/>
      <c r="M18" s="23">
        <f t="shared" si="0"/>
        <v>0</v>
      </c>
      <c r="N18" s="92"/>
      <c r="O18" s="22">
        <f t="shared" si="1"/>
        <v>0</v>
      </c>
    </row>
    <row r="19" spans="1:16" ht="39" customHeight="1" thickBot="1" x14ac:dyDescent="0.25">
      <c r="A19" s="135" t="s">
        <v>851</v>
      </c>
      <c r="B19" s="159"/>
      <c r="C19" s="150"/>
      <c r="D19" s="89"/>
      <c r="E19" s="89"/>
      <c r="F19" s="89"/>
      <c r="G19" s="89"/>
      <c r="H19" s="89"/>
      <c r="I19" s="89"/>
      <c r="J19" s="89"/>
      <c r="K19" s="89"/>
      <c r="L19" s="89"/>
      <c r="M19" s="23">
        <f t="shared" si="0"/>
        <v>0</v>
      </c>
      <c r="N19" s="92"/>
      <c r="O19" s="22">
        <f t="shared" si="1"/>
        <v>0</v>
      </c>
    </row>
    <row r="20" spans="1:16" ht="39" customHeight="1" thickBot="1" x14ac:dyDescent="0.25">
      <c r="A20" s="135" t="s">
        <v>893</v>
      </c>
      <c r="B20" s="159"/>
      <c r="C20" s="150"/>
      <c r="D20" s="89"/>
      <c r="E20" s="89"/>
      <c r="F20" s="89"/>
      <c r="G20" s="89"/>
      <c r="H20" s="89"/>
      <c r="I20" s="89"/>
      <c r="J20" s="89"/>
      <c r="K20" s="89"/>
      <c r="L20" s="89"/>
      <c r="M20" s="23">
        <f t="shared" si="0"/>
        <v>0</v>
      </c>
      <c r="N20" s="92"/>
      <c r="O20" s="22">
        <f t="shared" si="1"/>
        <v>0</v>
      </c>
    </row>
    <row r="21" spans="1:16" ht="39" customHeight="1" thickBot="1" x14ac:dyDescent="0.25">
      <c r="A21" s="136" t="s">
        <v>842</v>
      </c>
      <c r="B21" s="159"/>
      <c r="C21" s="150"/>
      <c r="D21" s="89"/>
      <c r="E21" s="89"/>
      <c r="F21" s="89"/>
      <c r="G21" s="89"/>
      <c r="H21" s="89"/>
      <c r="I21" s="89"/>
      <c r="J21" s="89"/>
      <c r="K21" s="89"/>
      <c r="L21" s="89"/>
      <c r="M21" s="23">
        <f t="shared" si="0"/>
        <v>0</v>
      </c>
      <c r="N21" s="92"/>
      <c r="O21" s="22">
        <f t="shared" si="1"/>
        <v>0</v>
      </c>
    </row>
    <row r="22" spans="1:16" ht="23.15" customHeight="1" thickBot="1" x14ac:dyDescent="0.25">
      <c r="A22" s="119" t="s">
        <v>3</v>
      </c>
      <c r="B22" s="199"/>
      <c r="C22" s="200"/>
      <c r="D22" s="17">
        <f>SUM(D12:D21)</f>
        <v>0</v>
      </c>
      <c r="E22" s="17">
        <f t="shared" ref="E22:L22" si="2">SUM(E12:E21)</f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8">
        <f>SUM(M12:M21)</f>
        <v>0</v>
      </c>
      <c r="N22" s="21">
        <f>SUM(N12:N21)</f>
        <v>0</v>
      </c>
      <c r="O22" s="18">
        <f>SUM(O12:O21)</f>
        <v>0</v>
      </c>
      <c r="P22" s="19" t="str">
        <f>IF(P20&gt;72000,"IMPORT SUPERIOR A 72.000","assegureu-vos que aquest import coincideix amb l'import sol·licitat")</f>
        <v>assegureu-vos que aquest import coincideix amb l'import sol·licitat</v>
      </c>
    </row>
    <row r="23" spans="1:16" s="13" customFormat="1" ht="14.15" customHeight="1" x14ac:dyDescent="0.2">
      <c r="J23" s="14"/>
      <c r="N23" s="88"/>
      <c r="O23" s="14" t="str">
        <f>IF(O22&gt;30000,"incorrecte l'import màxim ha de ser 30000","")</f>
        <v/>
      </c>
    </row>
    <row r="24" spans="1:16" s="13" customFormat="1" x14ac:dyDescent="0.2"/>
    <row r="25" spans="1:16" s="13" customFormat="1" x14ac:dyDescent="0.2"/>
    <row r="26" spans="1:16" s="13" customFormat="1" x14ac:dyDescent="0.2"/>
    <row r="27" spans="1:16" s="13" customFormat="1" x14ac:dyDescent="0.2"/>
    <row r="28" spans="1:16" s="13" customFormat="1" x14ac:dyDescent="0.2"/>
    <row r="29" spans="1:16" s="13" customFormat="1" x14ac:dyDescent="0.2"/>
    <row r="30" spans="1:16" s="13" customFormat="1" x14ac:dyDescent="0.2"/>
    <row r="31" spans="1:16" s="13" customFormat="1" x14ac:dyDescent="0.2"/>
    <row r="32" spans="1:1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</sheetData>
  <sheetProtection algorithmName="SHA-512" hashValue="UKEDfog+srNiEjpNPqqY1vcQZ4RvQ4XBCf28n8PtBiE7Dn1jDjxZ6CedtwzZGkKDE5wrQ+5MQwAeBJ8kpb/roQ==" saltValue="jg4+6yChplIgeyfoZ8B8PQ==" spinCount="100000" sheet="1" formatColumns="0" formatRows="0" autoFilter="0"/>
  <mergeCells count="4">
    <mergeCell ref="B22:C22"/>
    <mergeCell ref="A3:B3"/>
    <mergeCell ref="A5:B5"/>
    <mergeCell ref="B8:G8"/>
  </mergeCells>
  <dataValidations count="3">
    <dataValidation type="decimal" operator="greaterThanOrEqual" allowBlank="1" showInputMessage="1" showErrorMessage="1" sqref="D12:L21 N12:N21">
      <formula1>0</formula1>
    </dataValidation>
    <dataValidation type="textLength" operator="equal" allowBlank="1" showInputMessage="1" showErrorMessage="1" sqref="I8">
      <formula1>9</formula1>
    </dataValidation>
    <dataValidation type="date" allowBlank="1" showInputMessage="1" showErrorMessage="1" error="La data no està compresa dins el període d'actuacions subvencionable" sqref="B12:C21">
      <formula1>45962</formula1>
      <formula2>46326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BC386"/>
  <sheetViews>
    <sheetView zoomScaleNormal="100" zoomScaleSheetLayoutView="98" workbookViewId="0">
      <selection activeCell="D19" sqref="D19"/>
    </sheetView>
  </sheetViews>
  <sheetFormatPr defaultColWidth="8.81640625" defaultRowHeight="10" x14ac:dyDescent="0.2"/>
  <cols>
    <col min="1" max="1" width="35.81640625" style="60" customWidth="1"/>
    <col min="2" max="2" width="18.26953125" style="60" customWidth="1"/>
    <col min="3" max="3" width="16" style="60" customWidth="1"/>
    <col min="4" max="4" width="14.1796875" style="60" customWidth="1"/>
    <col min="5" max="5" width="12.26953125" style="60" customWidth="1"/>
    <col min="6" max="6" width="15" style="60" customWidth="1"/>
    <col min="7" max="7" width="14.81640625" style="60" customWidth="1"/>
    <col min="8" max="8" width="13.81640625" style="60" customWidth="1"/>
    <col min="9" max="9" width="15.54296875" style="60" customWidth="1"/>
    <col min="10" max="10" width="11.453125" style="60" customWidth="1"/>
    <col min="11" max="11" width="14.81640625" style="60" customWidth="1"/>
    <col min="12" max="12" width="14" style="60" customWidth="1"/>
    <col min="13" max="14" width="16.453125" style="13" customWidth="1"/>
    <col min="15" max="54" width="8.81640625" style="13"/>
    <col min="55" max="16384" width="8.81640625" style="60"/>
  </cols>
  <sheetData>
    <row r="1" spans="1:55" s="13" customFormat="1" x14ac:dyDescent="0.2">
      <c r="A1" s="56" t="s">
        <v>910</v>
      </c>
    </row>
    <row r="2" spans="1:55" s="13" customFormat="1" ht="10.5" thickBot="1" x14ac:dyDescent="0.25">
      <c r="A2" s="56"/>
    </row>
    <row r="3" spans="1:55" ht="14.25" customHeight="1" thickBot="1" x14ac:dyDescent="0.35">
      <c r="A3" s="122" t="s">
        <v>911</v>
      </c>
      <c r="B3" s="124"/>
      <c r="C3" s="124"/>
      <c r="D3" s="76"/>
      <c r="E3" s="137"/>
      <c r="F3" s="76"/>
      <c r="G3" s="76"/>
      <c r="H3" s="76"/>
      <c r="I3" s="76"/>
      <c r="J3" s="76"/>
      <c r="K3" s="76"/>
      <c r="L3" s="76"/>
      <c r="M3" s="76"/>
    </row>
    <row r="4" spans="1:55" s="13" customFormat="1" ht="12.75" customHeight="1" x14ac:dyDescent="0.2"/>
    <row r="5" spans="1:55" ht="14" x14ac:dyDescent="0.3">
      <c r="A5" s="59" t="s">
        <v>1</v>
      </c>
      <c r="B5" s="196" t="str">
        <f>IF('DADES ENTITATS'!C6=Full2!A8,'DADES ENTITATS'!C5,"")</f>
        <v/>
      </c>
      <c r="C5" s="197"/>
      <c r="D5" s="197"/>
      <c r="E5" s="197"/>
      <c r="F5" s="197"/>
      <c r="G5" s="198"/>
      <c r="H5" s="59" t="s">
        <v>0</v>
      </c>
      <c r="I5" s="138" t="str">
        <f>IF('DADES ENTITATS'!C6=Full2!A8,'DADES ENTITATS'!L5,"")</f>
        <v/>
      </c>
      <c r="J5" s="13"/>
      <c r="K5" s="13"/>
      <c r="L5" s="13"/>
    </row>
    <row r="6" spans="1:55" s="13" customFormat="1" ht="14.5" customHeight="1" thickBot="1" x14ac:dyDescent="0.25"/>
    <row r="7" spans="1:55" s="84" customFormat="1" ht="50" thickBot="1" x14ac:dyDescent="0.4">
      <c r="A7" s="139" t="s">
        <v>7</v>
      </c>
      <c r="B7" s="140" t="s">
        <v>6</v>
      </c>
      <c r="C7" s="140" t="s">
        <v>8</v>
      </c>
      <c r="D7" s="81" t="s">
        <v>334</v>
      </c>
      <c r="E7" s="82" t="s">
        <v>838</v>
      </c>
      <c r="F7" s="79" t="s">
        <v>335</v>
      </c>
      <c r="G7" s="79" t="s">
        <v>2</v>
      </c>
      <c r="H7" s="79" t="s">
        <v>841</v>
      </c>
      <c r="I7" s="79" t="s">
        <v>843</v>
      </c>
      <c r="J7" s="79" t="s">
        <v>842</v>
      </c>
      <c r="K7" s="78" t="s">
        <v>330</v>
      </c>
      <c r="L7" s="117" t="s">
        <v>332</v>
      </c>
      <c r="M7" s="78" t="s">
        <v>333</v>
      </c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</row>
    <row r="8" spans="1:55" ht="10.5" x14ac:dyDescent="0.2">
      <c r="A8" s="131" t="s">
        <v>912</v>
      </c>
      <c r="B8" s="161"/>
      <c r="C8" s="161"/>
      <c r="D8" s="143"/>
      <c r="E8" s="143"/>
      <c r="F8" s="143"/>
      <c r="G8" s="143"/>
      <c r="H8" s="143"/>
      <c r="I8" s="143"/>
      <c r="J8" s="143"/>
      <c r="K8" s="51">
        <f>SUM(D8:J8)</f>
        <v>0</v>
      </c>
      <c r="L8" s="144"/>
      <c r="M8" s="50">
        <f>K8-L8</f>
        <v>0</v>
      </c>
      <c r="BC8" s="13"/>
    </row>
    <row r="9" spans="1:55" ht="10.5" x14ac:dyDescent="0.2">
      <c r="A9" s="131" t="s">
        <v>913</v>
      </c>
      <c r="B9" s="162"/>
      <c r="C9" s="162"/>
      <c r="D9" s="143"/>
      <c r="E9" s="143"/>
      <c r="F9" s="143"/>
      <c r="G9" s="143"/>
      <c r="H9" s="143"/>
      <c r="I9" s="143"/>
      <c r="J9" s="143"/>
      <c r="K9" s="52">
        <f>SUM(D9:J9)</f>
        <v>0</v>
      </c>
      <c r="L9" s="144"/>
      <c r="M9" s="2">
        <f t="shared" ref="M9:M11" si="0">K9-L9</f>
        <v>0</v>
      </c>
      <c r="BC9" s="13"/>
    </row>
    <row r="10" spans="1:55" ht="10.5" x14ac:dyDescent="0.2">
      <c r="A10" s="132" t="s">
        <v>914</v>
      </c>
      <c r="B10" s="162"/>
      <c r="C10" s="162"/>
      <c r="D10" s="143"/>
      <c r="E10" s="143"/>
      <c r="F10" s="143"/>
      <c r="G10" s="143"/>
      <c r="H10" s="143"/>
      <c r="I10" s="143"/>
      <c r="J10" s="143"/>
      <c r="K10" s="52">
        <f>SUM(D10:J10)</f>
        <v>0</v>
      </c>
      <c r="L10" s="144"/>
      <c r="M10" s="2">
        <f t="shared" si="0"/>
        <v>0</v>
      </c>
      <c r="BC10" s="13"/>
    </row>
    <row r="11" spans="1:55" ht="11" thickBot="1" x14ac:dyDescent="0.25">
      <c r="A11" s="141" t="s">
        <v>915</v>
      </c>
      <c r="B11" s="163"/>
      <c r="C11" s="163"/>
      <c r="D11" s="143"/>
      <c r="E11" s="143"/>
      <c r="F11" s="143"/>
      <c r="G11" s="143"/>
      <c r="H11" s="143"/>
      <c r="I11" s="143"/>
      <c r="J11" s="143"/>
      <c r="K11" s="53">
        <f>SUM(D11:J11)</f>
        <v>0</v>
      </c>
      <c r="L11" s="144"/>
      <c r="M11" s="49">
        <f t="shared" si="0"/>
        <v>0</v>
      </c>
      <c r="BC11" s="13"/>
    </row>
    <row r="12" spans="1:55" s="84" customFormat="1" ht="22" customHeight="1" thickBot="1" x14ac:dyDescent="0.25">
      <c r="A12" s="142" t="s">
        <v>3</v>
      </c>
      <c r="B12" s="204"/>
      <c r="C12" s="205"/>
      <c r="D12" s="15">
        <f>SUM(D8:D11)</f>
        <v>0</v>
      </c>
      <c r="E12" s="15">
        <f t="shared" ref="E12:J12" si="1">SUM(E8:E11)</f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>SUM(K8:K11)</f>
        <v>0</v>
      </c>
      <c r="L12" s="15">
        <f>SUM(L8:L11)</f>
        <v>0</v>
      </c>
      <c r="M12" s="48">
        <f>SUM(M8:M11)</f>
        <v>0</v>
      </c>
      <c r="N12" s="19" t="str">
        <f>IF(N9&gt;72000,"IMPORT SUPERIOR A 72.000","assegureu-vos que aquest import coincideix amb l'import sol·licitat")</f>
        <v>assegureu-vos que aquest import coincideix amb l'import sol·licitat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</row>
    <row r="13" spans="1:55" s="13" customFormat="1" ht="24" customHeight="1" x14ac:dyDescent="0.2">
      <c r="L13" s="88"/>
      <c r="M13" s="14" t="str">
        <f>IF(M12&gt;80000,"incorrecte l'import màxim ha de ser 80000","")</f>
        <v/>
      </c>
    </row>
    <row r="14" spans="1:55" s="13" customFormat="1" x14ac:dyDescent="0.2"/>
    <row r="15" spans="1:55" s="13" customFormat="1" x14ac:dyDescent="0.2"/>
    <row r="16" spans="1:55" s="13" customFormat="1" x14ac:dyDescent="0.2"/>
    <row r="17" s="13" customFormat="1" x14ac:dyDescent="0.2"/>
    <row r="18" s="13" customFormat="1" x14ac:dyDescent="0.2"/>
    <row r="19" s="13" customFormat="1" x14ac:dyDescent="0.2"/>
    <row r="20" s="13" customFormat="1" x14ac:dyDescent="0.2"/>
    <row r="21" s="13" customFormat="1" x14ac:dyDescent="0.2"/>
    <row r="22" s="13" customFormat="1" x14ac:dyDescent="0.2"/>
    <row r="23" s="13" customFormat="1" x14ac:dyDescent="0.2"/>
    <row r="24" s="13" customFormat="1" x14ac:dyDescent="0.2"/>
    <row r="25" s="13" customFormat="1" x14ac:dyDescent="0.2"/>
    <row r="26" s="13" customFormat="1" x14ac:dyDescent="0.2"/>
    <row r="27" s="13" customFormat="1" x14ac:dyDescent="0.2"/>
    <row r="28" s="13" customFormat="1" x14ac:dyDescent="0.2"/>
    <row r="29" s="13" customFormat="1" x14ac:dyDescent="0.2"/>
    <row r="30" s="13" customFormat="1" x14ac:dyDescent="0.2"/>
    <row r="31" s="13" customFormat="1" x14ac:dyDescent="0.2"/>
    <row r="32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</sheetData>
  <sheetProtection algorithmName="SHA-512" hashValue="p7B4IIltuLNHnHnCVmEqIFvyJ/PhM9rIw/ag0oinYOPWQ+r5narAz8oimJPcIYzrqzpRcbriroxjwuDnv5z3XQ==" saltValue="bsd9Clm0P3shu80UOcDJ+A==" spinCount="100000" sheet="1" formatColumns="0" formatRows="0" autoFilter="0"/>
  <mergeCells count="2">
    <mergeCell ref="B5:G5"/>
    <mergeCell ref="B12:C12"/>
  </mergeCells>
  <dataValidations count="2">
    <dataValidation type="decimal" operator="greaterThanOrEqual" allowBlank="1" showInputMessage="1" showErrorMessage="1" sqref="D8:J11 L8:L11">
      <formula1>0</formula1>
    </dataValidation>
    <dataValidation type="date" allowBlank="1" showInputMessage="1" showErrorMessage="1" error="La data no està compresa dins el període d'actuacions subvencionable" sqref="B8:C11">
      <formula1>45962</formula1>
      <formula2>46326</formula2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C18" sqref="C18"/>
    </sheetView>
  </sheetViews>
  <sheetFormatPr defaultColWidth="9.1796875" defaultRowHeight="14.5" x14ac:dyDescent="0.35"/>
  <cols>
    <col min="1" max="16384" width="9.1796875" style="55"/>
  </cols>
  <sheetData>
    <row r="1" spans="1:1" x14ac:dyDescent="0.35">
      <c r="A1" s="54" t="s">
        <v>1032</v>
      </c>
    </row>
    <row r="3" spans="1:1" x14ac:dyDescent="0.35">
      <c r="A3" s="55" t="s">
        <v>1033</v>
      </c>
    </row>
    <row r="4" spans="1:1" x14ac:dyDescent="0.35">
      <c r="A4" s="55" t="s">
        <v>1034</v>
      </c>
    </row>
    <row r="5" spans="1:1" x14ac:dyDescent="0.35">
      <c r="A5" s="55" t="s">
        <v>1184</v>
      </c>
    </row>
    <row r="7" spans="1:1" x14ac:dyDescent="0.35">
      <c r="A7" s="55" t="s">
        <v>1185</v>
      </c>
    </row>
  </sheetData>
  <sheetProtection password="DAA7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"/>
  <sheetViews>
    <sheetView topLeftCell="I1" zoomScaleNormal="100" zoomScaleSheetLayoutView="94" workbookViewId="0">
      <selection activeCell="D19" sqref="D19"/>
    </sheetView>
  </sheetViews>
  <sheetFormatPr defaultColWidth="8.81640625" defaultRowHeight="10" x14ac:dyDescent="0.2"/>
  <cols>
    <col min="1" max="1" width="8.81640625" style="60"/>
    <col min="2" max="2" width="16.1796875" style="60" customWidth="1"/>
    <col min="3" max="3" width="10.1796875" style="60" customWidth="1"/>
    <col min="4" max="5" width="17" style="60" customWidth="1"/>
    <col min="6" max="6" width="16.453125" style="60" customWidth="1"/>
    <col min="7" max="18" width="8.81640625" style="60"/>
    <col min="19" max="19" width="17.1796875" style="60" customWidth="1"/>
    <col min="20" max="20" width="19.1796875" style="60" customWidth="1"/>
    <col min="21" max="21" width="16.26953125" style="60" customWidth="1"/>
    <col min="22" max="22" width="16" style="60" customWidth="1"/>
    <col min="23" max="23" width="10.81640625" style="13" customWidth="1"/>
    <col min="24" max="65" width="8.81640625" style="13"/>
    <col min="66" max="16384" width="8.81640625" style="60"/>
  </cols>
  <sheetData>
    <row r="1" spans="1:66" s="57" customFormat="1" x14ac:dyDescent="0.2">
      <c r="A1" s="56" t="s">
        <v>917</v>
      </c>
    </row>
    <row r="2" spans="1:66" s="57" customFormat="1" ht="10.5" thickBot="1" x14ac:dyDescent="0.25">
      <c r="A2" s="56"/>
    </row>
    <row r="3" spans="1:66" s="13" customFormat="1" ht="15" customHeight="1" thickBot="1" x14ac:dyDescent="0.35">
      <c r="A3" s="164" t="s">
        <v>916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6"/>
    </row>
    <row r="4" spans="1:66" s="13" customFormat="1" x14ac:dyDescent="0.2"/>
    <row r="5" spans="1:66" ht="14" x14ac:dyDescent="0.3">
      <c r="A5" s="170" t="s">
        <v>1</v>
      </c>
      <c r="B5" s="170"/>
      <c r="C5" s="174"/>
      <c r="D5" s="175"/>
      <c r="E5" s="175"/>
      <c r="F5" s="175"/>
      <c r="G5" s="175"/>
      <c r="H5" s="175"/>
      <c r="I5" s="175"/>
      <c r="J5" s="175"/>
      <c r="K5" s="59" t="s">
        <v>0</v>
      </c>
      <c r="L5" s="176"/>
      <c r="M5" s="177"/>
      <c r="N5" s="13"/>
      <c r="O5" s="13"/>
      <c r="P5" s="13"/>
      <c r="Q5" s="13"/>
      <c r="R5" s="13"/>
      <c r="S5" s="13"/>
      <c r="T5" s="13"/>
      <c r="U5" s="13"/>
      <c r="V5" s="13"/>
    </row>
    <row r="6" spans="1:66" ht="14" x14ac:dyDescent="0.3">
      <c r="A6" s="170" t="s">
        <v>918</v>
      </c>
      <c r="B6" s="170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3"/>
      <c r="N6" s="13"/>
      <c r="O6" s="13"/>
      <c r="P6" s="13"/>
      <c r="Q6" s="13"/>
      <c r="R6" s="13"/>
      <c r="S6" s="13"/>
      <c r="T6" s="13"/>
      <c r="U6" s="13"/>
      <c r="V6" s="13"/>
    </row>
    <row r="7" spans="1:66" s="13" customFormat="1" x14ac:dyDescent="0.2"/>
    <row r="8" spans="1:66" s="13" customFormat="1" x14ac:dyDescent="0.2"/>
    <row r="9" spans="1:66" ht="93.65" customHeight="1" thickBot="1" x14ac:dyDescent="0.25">
      <c r="A9" s="178" t="s">
        <v>336</v>
      </c>
      <c r="B9" s="178" t="s">
        <v>337</v>
      </c>
      <c r="C9" s="178" t="s">
        <v>0</v>
      </c>
      <c r="D9" s="167" t="s">
        <v>1182</v>
      </c>
      <c r="E9" s="167" t="s">
        <v>1183</v>
      </c>
      <c r="F9" s="167" t="s">
        <v>936</v>
      </c>
      <c r="G9" s="179" t="s">
        <v>338</v>
      </c>
      <c r="H9" s="187" t="s">
        <v>834</v>
      </c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78" t="s">
        <v>1174</v>
      </c>
      <c r="U9" s="178" t="s">
        <v>332</v>
      </c>
      <c r="V9" s="167" t="s">
        <v>339</v>
      </c>
      <c r="W9" s="178" t="s">
        <v>333</v>
      </c>
      <c r="BN9" s="13"/>
    </row>
    <row r="10" spans="1:66" ht="10.5" x14ac:dyDescent="0.25">
      <c r="A10" s="178"/>
      <c r="B10" s="178"/>
      <c r="C10" s="178"/>
      <c r="D10" s="168"/>
      <c r="E10" s="168"/>
      <c r="F10" s="168"/>
      <c r="G10" s="179"/>
      <c r="H10" s="181" t="s">
        <v>340</v>
      </c>
      <c r="I10" s="182"/>
      <c r="J10" s="182"/>
      <c r="K10" s="182"/>
      <c r="L10" s="182"/>
      <c r="M10" s="183"/>
      <c r="N10" s="181" t="s">
        <v>341</v>
      </c>
      <c r="O10" s="182"/>
      <c r="P10" s="182"/>
      <c r="Q10" s="182"/>
      <c r="R10" s="182"/>
      <c r="S10" s="183"/>
      <c r="T10" s="180"/>
      <c r="U10" s="178"/>
      <c r="V10" s="168"/>
      <c r="W10" s="178"/>
      <c r="BN10" s="13"/>
    </row>
    <row r="11" spans="1:66" ht="10.5" x14ac:dyDescent="0.25">
      <c r="A11" s="178"/>
      <c r="B11" s="178"/>
      <c r="C11" s="178"/>
      <c r="D11" s="168"/>
      <c r="E11" s="168"/>
      <c r="F11" s="168"/>
      <c r="G11" s="179"/>
      <c r="H11" s="184" t="s">
        <v>5</v>
      </c>
      <c r="I11" s="185"/>
      <c r="J11" s="185"/>
      <c r="K11" s="185" t="s">
        <v>4</v>
      </c>
      <c r="L11" s="185"/>
      <c r="M11" s="186"/>
      <c r="N11" s="184" t="s">
        <v>5</v>
      </c>
      <c r="O11" s="185"/>
      <c r="P11" s="185"/>
      <c r="Q11" s="185" t="s">
        <v>4</v>
      </c>
      <c r="R11" s="185"/>
      <c r="S11" s="186"/>
      <c r="T11" s="180"/>
      <c r="U11" s="178"/>
      <c r="V11" s="168"/>
      <c r="W11" s="178"/>
      <c r="BN11" s="13"/>
    </row>
    <row r="12" spans="1:66" ht="22.4" customHeight="1" x14ac:dyDescent="0.25">
      <c r="A12" s="178"/>
      <c r="B12" s="178"/>
      <c r="C12" s="178"/>
      <c r="D12" s="169"/>
      <c r="E12" s="169"/>
      <c r="F12" s="169"/>
      <c r="G12" s="179"/>
      <c r="H12" s="61" t="s">
        <v>342</v>
      </c>
      <c r="I12" s="62" t="s">
        <v>343</v>
      </c>
      <c r="J12" s="63" t="s">
        <v>344</v>
      </c>
      <c r="K12" s="63" t="s">
        <v>342</v>
      </c>
      <c r="L12" s="62" t="s">
        <v>343</v>
      </c>
      <c r="M12" s="64" t="s">
        <v>344</v>
      </c>
      <c r="N12" s="61" t="s">
        <v>342</v>
      </c>
      <c r="O12" s="62" t="s">
        <v>343</v>
      </c>
      <c r="P12" s="63" t="s">
        <v>344</v>
      </c>
      <c r="Q12" s="63" t="s">
        <v>342</v>
      </c>
      <c r="R12" s="62" t="s">
        <v>343</v>
      </c>
      <c r="S12" s="64" t="s">
        <v>344</v>
      </c>
      <c r="T12" s="180"/>
      <c r="U12" s="178"/>
      <c r="V12" s="169"/>
      <c r="W12" s="178"/>
      <c r="BN12" s="13"/>
    </row>
    <row r="13" spans="1:66" s="67" customFormat="1" ht="14.5" customHeight="1" x14ac:dyDescent="0.35">
      <c r="A13" s="12">
        <v>1</v>
      </c>
      <c r="B13" s="72">
        <f>C5</f>
        <v>0</v>
      </c>
      <c r="C13" s="73">
        <f>L5</f>
        <v>0</v>
      </c>
      <c r="D13" s="74" t="s">
        <v>329</v>
      </c>
      <c r="E13" s="39"/>
      <c r="F13" s="145"/>
      <c r="G13" s="3"/>
      <c r="H13" s="4"/>
      <c r="I13" s="5"/>
      <c r="J13" s="5"/>
      <c r="K13" s="5"/>
      <c r="L13" s="5"/>
      <c r="M13" s="6"/>
      <c r="N13" s="4"/>
      <c r="O13" s="5"/>
      <c r="P13" s="5"/>
      <c r="Q13" s="5"/>
      <c r="R13" s="5"/>
      <c r="S13" s="6"/>
      <c r="T13" s="42"/>
      <c r="U13" s="42"/>
      <c r="V13" s="43" t="e">
        <f t="shared" ref="V13:V27" si="0">T13/$T$28</f>
        <v>#DIV/0!</v>
      </c>
      <c r="W13" s="7">
        <f>T13-U13</f>
        <v>0</v>
      </c>
      <c r="X13" s="65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</row>
    <row r="14" spans="1:66" s="67" customFormat="1" ht="14.5" customHeight="1" x14ac:dyDescent="0.35">
      <c r="A14" s="12">
        <v>2</v>
      </c>
      <c r="B14" s="8"/>
      <c r="C14" s="9"/>
      <c r="D14" s="10"/>
      <c r="E14" s="39"/>
      <c r="F14" s="146"/>
      <c r="G14" s="3"/>
      <c r="H14" s="4"/>
      <c r="I14" s="5"/>
      <c r="J14" s="5"/>
      <c r="K14" s="5"/>
      <c r="L14" s="5"/>
      <c r="M14" s="6"/>
      <c r="N14" s="4"/>
      <c r="O14" s="5"/>
      <c r="P14" s="5"/>
      <c r="Q14" s="5"/>
      <c r="R14" s="5"/>
      <c r="S14" s="6"/>
      <c r="T14" s="42"/>
      <c r="U14" s="42"/>
      <c r="V14" s="43" t="e">
        <f t="shared" si="0"/>
        <v>#DIV/0!</v>
      </c>
      <c r="W14" s="7">
        <f t="shared" ref="W14:W27" si="1">T14-U14</f>
        <v>0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</row>
    <row r="15" spans="1:66" s="67" customFormat="1" ht="14.5" customHeight="1" x14ac:dyDescent="0.35">
      <c r="A15" s="12">
        <v>3</v>
      </c>
      <c r="B15" s="8"/>
      <c r="C15" s="9"/>
      <c r="D15" s="10"/>
      <c r="E15" s="39"/>
      <c r="F15" s="146"/>
      <c r="G15" s="3"/>
      <c r="H15" s="4"/>
      <c r="I15" s="5"/>
      <c r="J15" s="5"/>
      <c r="K15" s="5"/>
      <c r="L15" s="5"/>
      <c r="M15" s="6"/>
      <c r="N15" s="4"/>
      <c r="O15" s="5"/>
      <c r="P15" s="5"/>
      <c r="Q15" s="5"/>
      <c r="R15" s="5"/>
      <c r="S15" s="6"/>
      <c r="T15" s="42"/>
      <c r="U15" s="42"/>
      <c r="V15" s="43" t="e">
        <f t="shared" si="0"/>
        <v>#DIV/0!</v>
      </c>
      <c r="W15" s="7">
        <f t="shared" si="1"/>
        <v>0</v>
      </c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</row>
    <row r="16" spans="1:66" s="67" customFormat="1" ht="14.5" customHeight="1" x14ac:dyDescent="0.35">
      <c r="A16" s="12">
        <v>4</v>
      </c>
      <c r="B16" s="8"/>
      <c r="C16" s="9"/>
      <c r="D16" s="10"/>
      <c r="E16" s="39"/>
      <c r="F16" s="146"/>
      <c r="G16" s="3"/>
      <c r="H16" s="4"/>
      <c r="I16" s="5"/>
      <c r="J16" s="5"/>
      <c r="K16" s="5"/>
      <c r="L16" s="5"/>
      <c r="M16" s="6"/>
      <c r="N16" s="4"/>
      <c r="O16" s="5"/>
      <c r="P16" s="5"/>
      <c r="Q16" s="5"/>
      <c r="R16" s="5"/>
      <c r="S16" s="6"/>
      <c r="T16" s="42"/>
      <c r="U16" s="42"/>
      <c r="V16" s="43" t="e">
        <f t="shared" si="0"/>
        <v>#DIV/0!</v>
      </c>
      <c r="W16" s="7">
        <f t="shared" si="1"/>
        <v>0</v>
      </c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</row>
    <row r="17" spans="1:66" s="67" customFormat="1" ht="14.5" customHeight="1" x14ac:dyDescent="0.35">
      <c r="A17" s="12">
        <v>5</v>
      </c>
      <c r="B17" s="8"/>
      <c r="C17" s="9"/>
      <c r="D17" s="10"/>
      <c r="E17" s="39"/>
      <c r="F17" s="146"/>
      <c r="G17" s="3"/>
      <c r="H17" s="4"/>
      <c r="I17" s="5"/>
      <c r="J17" s="5"/>
      <c r="K17" s="5"/>
      <c r="L17" s="5"/>
      <c r="M17" s="6"/>
      <c r="N17" s="4"/>
      <c r="O17" s="5"/>
      <c r="P17" s="5"/>
      <c r="Q17" s="5"/>
      <c r="R17" s="5"/>
      <c r="S17" s="6"/>
      <c r="T17" s="42"/>
      <c r="U17" s="42"/>
      <c r="V17" s="43" t="e">
        <f t="shared" si="0"/>
        <v>#DIV/0!</v>
      </c>
      <c r="W17" s="7">
        <f t="shared" si="1"/>
        <v>0</v>
      </c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</row>
    <row r="18" spans="1:66" s="67" customFormat="1" ht="14.5" customHeight="1" x14ac:dyDescent="0.35">
      <c r="A18" s="12">
        <v>6</v>
      </c>
      <c r="B18" s="8"/>
      <c r="C18" s="9"/>
      <c r="D18" s="10"/>
      <c r="E18" s="39"/>
      <c r="F18" s="146"/>
      <c r="G18" s="3"/>
      <c r="H18" s="4"/>
      <c r="I18" s="5"/>
      <c r="J18" s="5"/>
      <c r="K18" s="5"/>
      <c r="L18" s="5"/>
      <c r="M18" s="6"/>
      <c r="N18" s="4"/>
      <c r="O18" s="5"/>
      <c r="P18" s="5"/>
      <c r="Q18" s="5"/>
      <c r="R18" s="5"/>
      <c r="S18" s="6"/>
      <c r="T18" s="42"/>
      <c r="U18" s="42"/>
      <c r="V18" s="43" t="e">
        <f t="shared" si="0"/>
        <v>#DIV/0!</v>
      </c>
      <c r="W18" s="7">
        <f t="shared" si="1"/>
        <v>0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</row>
    <row r="19" spans="1:66" s="67" customFormat="1" ht="14.5" customHeight="1" x14ac:dyDescent="0.35">
      <c r="A19" s="12">
        <v>7</v>
      </c>
      <c r="B19" s="8"/>
      <c r="C19" s="9"/>
      <c r="D19" s="10"/>
      <c r="E19" s="39"/>
      <c r="F19" s="146"/>
      <c r="G19" s="3"/>
      <c r="H19" s="4"/>
      <c r="I19" s="5"/>
      <c r="J19" s="5"/>
      <c r="K19" s="5"/>
      <c r="L19" s="5"/>
      <c r="M19" s="6"/>
      <c r="N19" s="4"/>
      <c r="O19" s="5"/>
      <c r="P19" s="5"/>
      <c r="Q19" s="5"/>
      <c r="R19" s="5"/>
      <c r="S19" s="6"/>
      <c r="T19" s="42"/>
      <c r="U19" s="42"/>
      <c r="V19" s="43" t="e">
        <f t="shared" si="0"/>
        <v>#DIV/0!</v>
      </c>
      <c r="W19" s="7">
        <f t="shared" ref="W19:W22" si="2">T19-U19</f>
        <v>0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</row>
    <row r="20" spans="1:66" s="67" customFormat="1" ht="14.5" customHeight="1" x14ac:dyDescent="0.35">
      <c r="A20" s="12">
        <v>8</v>
      </c>
      <c r="B20" s="8"/>
      <c r="C20" s="9"/>
      <c r="D20" s="10"/>
      <c r="E20" s="39"/>
      <c r="F20" s="146"/>
      <c r="G20" s="3"/>
      <c r="H20" s="4"/>
      <c r="I20" s="5"/>
      <c r="J20" s="5"/>
      <c r="K20" s="5"/>
      <c r="L20" s="5"/>
      <c r="M20" s="6"/>
      <c r="N20" s="4"/>
      <c r="O20" s="5"/>
      <c r="P20" s="5"/>
      <c r="Q20" s="5"/>
      <c r="R20" s="5"/>
      <c r="S20" s="6"/>
      <c r="T20" s="42"/>
      <c r="U20" s="42"/>
      <c r="V20" s="43" t="e">
        <f t="shared" si="0"/>
        <v>#DIV/0!</v>
      </c>
      <c r="W20" s="7">
        <f t="shared" si="2"/>
        <v>0</v>
      </c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</row>
    <row r="21" spans="1:66" s="67" customFormat="1" ht="14.5" customHeight="1" x14ac:dyDescent="0.35">
      <c r="A21" s="12">
        <v>9</v>
      </c>
      <c r="B21" s="8"/>
      <c r="C21" s="9"/>
      <c r="D21" s="10"/>
      <c r="E21" s="39"/>
      <c r="F21" s="146"/>
      <c r="G21" s="3"/>
      <c r="H21" s="4"/>
      <c r="I21" s="5"/>
      <c r="J21" s="5"/>
      <c r="K21" s="5"/>
      <c r="L21" s="5"/>
      <c r="M21" s="6"/>
      <c r="N21" s="4"/>
      <c r="O21" s="5"/>
      <c r="P21" s="5"/>
      <c r="Q21" s="5"/>
      <c r="R21" s="5"/>
      <c r="S21" s="6"/>
      <c r="T21" s="42"/>
      <c r="U21" s="42"/>
      <c r="V21" s="43" t="e">
        <f t="shared" si="0"/>
        <v>#DIV/0!</v>
      </c>
      <c r="W21" s="7">
        <f t="shared" si="2"/>
        <v>0</v>
      </c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</row>
    <row r="22" spans="1:66" s="67" customFormat="1" ht="14.5" customHeight="1" x14ac:dyDescent="0.35">
      <c r="A22" s="12">
        <v>10</v>
      </c>
      <c r="B22" s="8"/>
      <c r="C22" s="9"/>
      <c r="D22" s="10"/>
      <c r="E22" s="39"/>
      <c r="F22" s="146"/>
      <c r="G22" s="3"/>
      <c r="H22" s="4"/>
      <c r="I22" s="5"/>
      <c r="J22" s="5"/>
      <c r="K22" s="5"/>
      <c r="L22" s="5"/>
      <c r="M22" s="6"/>
      <c r="N22" s="4"/>
      <c r="O22" s="5"/>
      <c r="P22" s="5"/>
      <c r="Q22" s="5"/>
      <c r="R22" s="5"/>
      <c r="S22" s="6"/>
      <c r="T22" s="42"/>
      <c r="U22" s="42"/>
      <c r="V22" s="43" t="e">
        <f t="shared" si="0"/>
        <v>#DIV/0!</v>
      </c>
      <c r="W22" s="11">
        <f t="shared" si="2"/>
        <v>0</v>
      </c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</row>
    <row r="23" spans="1:66" s="67" customFormat="1" ht="14.5" customHeight="1" x14ac:dyDescent="0.35">
      <c r="A23" s="12">
        <v>11</v>
      </c>
      <c r="B23" s="8"/>
      <c r="C23" s="9"/>
      <c r="D23" s="10"/>
      <c r="E23" s="39"/>
      <c r="F23" s="146"/>
      <c r="G23" s="3"/>
      <c r="H23" s="4"/>
      <c r="I23" s="5"/>
      <c r="J23" s="5"/>
      <c r="K23" s="5"/>
      <c r="L23" s="5"/>
      <c r="M23" s="6"/>
      <c r="N23" s="4"/>
      <c r="O23" s="5"/>
      <c r="P23" s="5"/>
      <c r="Q23" s="5"/>
      <c r="R23" s="5"/>
      <c r="S23" s="6"/>
      <c r="T23" s="42"/>
      <c r="U23" s="42"/>
      <c r="V23" s="43" t="e">
        <f t="shared" si="0"/>
        <v>#DIV/0!</v>
      </c>
      <c r="W23" s="7">
        <f t="shared" si="1"/>
        <v>0</v>
      </c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</row>
    <row r="24" spans="1:66" s="67" customFormat="1" ht="14.5" customHeight="1" x14ac:dyDescent="0.35">
      <c r="A24" s="12">
        <v>12</v>
      </c>
      <c r="B24" s="8"/>
      <c r="C24" s="9"/>
      <c r="D24" s="10"/>
      <c r="E24" s="39"/>
      <c r="F24" s="146"/>
      <c r="G24" s="3"/>
      <c r="H24" s="4"/>
      <c r="I24" s="5"/>
      <c r="J24" s="5"/>
      <c r="K24" s="5"/>
      <c r="L24" s="5"/>
      <c r="M24" s="6"/>
      <c r="N24" s="4"/>
      <c r="O24" s="5"/>
      <c r="P24" s="5"/>
      <c r="Q24" s="5"/>
      <c r="R24" s="5"/>
      <c r="S24" s="6"/>
      <c r="T24" s="42"/>
      <c r="U24" s="42"/>
      <c r="V24" s="43" t="e">
        <f t="shared" si="0"/>
        <v>#DIV/0!</v>
      </c>
      <c r="W24" s="7">
        <f t="shared" ref="W24" si="3">T24-U24</f>
        <v>0</v>
      </c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</row>
    <row r="25" spans="1:66" s="67" customFormat="1" ht="14.5" customHeight="1" x14ac:dyDescent="0.35">
      <c r="A25" s="12">
        <v>13</v>
      </c>
      <c r="B25" s="8"/>
      <c r="C25" s="9"/>
      <c r="D25" s="10"/>
      <c r="E25" s="39"/>
      <c r="F25" s="146"/>
      <c r="G25" s="3"/>
      <c r="H25" s="4"/>
      <c r="I25" s="5"/>
      <c r="J25" s="5"/>
      <c r="K25" s="5"/>
      <c r="L25" s="5"/>
      <c r="M25" s="6"/>
      <c r="N25" s="4"/>
      <c r="O25" s="5"/>
      <c r="P25" s="5"/>
      <c r="Q25" s="5"/>
      <c r="R25" s="5"/>
      <c r="S25" s="6"/>
      <c r="T25" s="42"/>
      <c r="U25" s="42"/>
      <c r="V25" s="43" t="e">
        <f t="shared" si="0"/>
        <v>#DIV/0!</v>
      </c>
      <c r="W25" s="7">
        <f t="shared" si="1"/>
        <v>0</v>
      </c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</row>
    <row r="26" spans="1:66" s="67" customFormat="1" ht="14.5" customHeight="1" x14ac:dyDescent="0.35">
      <c r="A26" s="12">
        <v>14</v>
      </c>
      <c r="B26" s="8"/>
      <c r="C26" s="9"/>
      <c r="D26" s="10"/>
      <c r="E26" s="39"/>
      <c r="F26" s="146"/>
      <c r="G26" s="3"/>
      <c r="H26" s="4"/>
      <c r="I26" s="5"/>
      <c r="J26" s="5"/>
      <c r="K26" s="5"/>
      <c r="L26" s="5"/>
      <c r="M26" s="6"/>
      <c r="N26" s="4"/>
      <c r="O26" s="5"/>
      <c r="P26" s="5"/>
      <c r="Q26" s="5"/>
      <c r="R26" s="5"/>
      <c r="S26" s="6"/>
      <c r="T26" s="42"/>
      <c r="U26" s="42"/>
      <c r="V26" s="43" t="e">
        <f t="shared" si="0"/>
        <v>#DIV/0!</v>
      </c>
      <c r="W26" s="7">
        <f t="shared" si="1"/>
        <v>0</v>
      </c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</row>
    <row r="27" spans="1:66" s="67" customFormat="1" ht="14.5" customHeight="1" x14ac:dyDescent="0.35">
      <c r="A27" s="12">
        <v>15</v>
      </c>
      <c r="B27" s="8"/>
      <c r="C27" s="9"/>
      <c r="D27" s="10"/>
      <c r="E27" s="39"/>
      <c r="F27" s="146"/>
      <c r="G27" s="3"/>
      <c r="H27" s="4"/>
      <c r="I27" s="5"/>
      <c r="J27" s="5"/>
      <c r="K27" s="5"/>
      <c r="L27" s="5"/>
      <c r="M27" s="6"/>
      <c r="N27" s="4"/>
      <c r="O27" s="5"/>
      <c r="P27" s="5"/>
      <c r="Q27" s="5"/>
      <c r="R27" s="5"/>
      <c r="S27" s="6"/>
      <c r="T27" s="42"/>
      <c r="U27" s="42"/>
      <c r="V27" s="43" t="e">
        <f t="shared" si="0"/>
        <v>#DIV/0!</v>
      </c>
      <c r="W27" s="11">
        <f t="shared" si="1"/>
        <v>0</v>
      </c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</row>
    <row r="28" spans="1:66" s="67" customFormat="1" ht="19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8"/>
      <c r="L28" s="66"/>
      <c r="M28" s="66"/>
      <c r="N28" s="66"/>
      <c r="O28" s="66"/>
      <c r="P28" s="66"/>
      <c r="Q28" s="66"/>
      <c r="R28" s="66"/>
      <c r="S28" s="13"/>
      <c r="T28" s="1">
        <f>SUM(T13:T27)</f>
        <v>0</v>
      </c>
      <c r="U28" s="41">
        <f>SUM(U13:U27)</f>
        <v>0</v>
      </c>
      <c r="V28" s="13"/>
      <c r="W28" s="1">
        <f>SUM(W13:W27)</f>
        <v>0</v>
      </c>
      <c r="X28" s="69" t="s">
        <v>1173</v>
      </c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</row>
    <row r="29" spans="1:66" s="13" customFormat="1" ht="22.5" customHeight="1" x14ac:dyDescent="0.25">
      <c r="V29" s="70"/>
    </row>
    <row r="30" spans="1:66" s="13" customFormat="1" ht="12.5" x14ac:dyDescent="0.25">
      <c r="A30" s="71" t="s">
        <v>1175</v>
      </c>
      <c r="V30" s="70"/>
    </row>
    <row r="31" spans="1:66" s="13" customFormat="1" ht="10.5" x14ac:dyDescent="0.25">
      <c r="A31" s="71" t="s">
        <v>1176</v>
      </c>
    </row>
    <row r="32" spans="1:6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</sheetData>
  <sheetProtection algorithmName="SHA-512" hashValue="KYSl2FHxU4Nen3tvs76JyXP8C2BA3Qz5nUQ264lMEiTTf1ZA4lZPKBfbnUvelm36j+po4B8o5BDdUevHvAGS8w==" saltValue="AdgOvH8bkHu6xLAu68Lg5Q==" spinCount="100000" sheet="1" formatColumns="0" autoFilter="0"/>
  <dataConsolidate/>
  <mergeCells count="24">
    <mergeCell ref="T9:T12"/>
    <mergeCell ref="U9:U12"/>
    <mergeCell ref="V9:V12"/>
    <mergeCell ref="W9:W12"/>
    <mergeCell ref="H10:M10"/>
    <mergeCell ref="N10:S10"/>
    <mergeCell ref="H11:J11"/>
    <mergeCell ref="K11:M11"/>
    <mergeCell ref="N11:P11"/>
    <mergeCell ref="Q11:S11"/>
    <mergeCell ref="H9:S9"/>
    <mergeCell ref="A3:M3"/>
    <mergeCell ref="F9:F12"/>
    <mergeCell ref="E9:E12"/>
    <mergeCell ref="A6:B6"/>
    <mergeCell ref="C6:M6"/>
    <mergeCell ref="A5:B5"/>
    <mergeCell ref="C5:J5"/>
    <mergeCell ref="L5:M5"/>
    <mergeCell ref="A9:A12"/>
    <mergeCell ref="B9:B12"/>
    <mergeCell ref="C9:C12"/>
    <mergeCell ref="D9:D12"/>
    <mergeCell ref="G9:G12"/>
  </mergeCells>
  <dataValidations count="3">
    <dataValidation type="whole" operator="greaterThanOrEqual" allowBlank="1" showInputMessage="1" showErrorMessage="1" sqref="H13:S27">
      <formula1>0</formula1>
    </dataValidation>
    <dataValidation operator="equal" allowBlank="1" showInputMessage="1" showErrorMessage="1" sqref="L5:M5"/>
    <dataValidation type="decimal" operator="greaterThanOrEqual" allowBlank="1" showInputMessage="1" showErrorMessage="1" sqref="T13:U2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Full2!$A$1:$A$8</xm:f>
          </x14:formula1>
          <xm:sqref>C6:M6</xm:sqref>
        </x14:dataValidation>
        <x14:dataValidation type="list" allowBlank="1" showInputMessage="1" showErrorMessage="1">
          <x14:formula1>
            <xm:f>Full2!$F$1:$F$14</xm:f>
          </x14:formula1>
          <xm:sqref>D14:D27</xm:sqref>
        </x14:dataValidation>
        <x14:dataValidation type="list" allowBlank="1" showInputMessage="1" showErrorMessage="1">
          <x14:formula1>
            <xm:f>Full2!$I$1:$I$88</xm:f>
          </x14:formula1>
          <xm:sqref>F13:F27</xm:sqref>
        </x14:dataValidation>
        <x14:dataValidation type="list" allowBlank="1" showInputMessage="1" showErrorMessage="1">
          <x14:formula1>
            <xm:f>Full2!$S$1:$S$7</xm:f>
          </x14:formula1>
          <xm:sqref>E13:E27</xm:sqref>
        </x14:dataValidation>
        <x14:dataValidation type="list" allowBlank="1" showInputMessage="1" showErrorMessage="1">
          <x14:formula1>
            <xm:f>Full2!$V$1:$V$947</xm:f>
          </x14:formula1>
          <xm:sqref>G13:G27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AQ189"/>
  <sheetViews>
    <sheetView topLeftCell="G1" zoomScale="90" zoomScaleNormal="90" zoomScaleSheetLayoutView="98" workbookViewId="0">
      <selection activeCell="D19" sqref="D19"/>
    </sheetView>
  </sheetViews>
  <sheetFormatPr defaultColWidth="8.81640625" defaultRowHeight="10" x14ac:dyDescent="0.2"/>
  <cols>
    <col min="1" max="1" width="57.7265625" style="60" customWidth="1"/>
    <col min="2" max="2" width="12.1796875" style="60" customWidth="1"/>
    <col min="3" max="3" width="10.81640625" style="60" customWidth="1"/>
    <col min="4" max="4" width="14.81640625" style="60" customWidth="1"/>
    <col min="5" max="5" width="14.7265625" style="60" customWidth="1"/>
    <col min="6" max="6" width="14.1796875" style="60" customWidth="1"/>
    <col min="7" max="7" width="13" style="60" customWidth="1"/>
    <col min="8" max="8" width="15.81640625" style="60" customWidth="1"/>
    <col min="9" max="9" width="13.453125" style="60" customWidth="1"/>
    <col min="10" max="10" width="12.1796875" style="60" customWidth="1"/>
    <col min="11" max="11" width="13.26953125" style="60" customWidth="1"/>
    <col min="12" max="12" width="9.1796875" style="60" customWidth="1"/>
    <col min="13" max="13" width="14.1796875" style="60" customWidth="1"/>
    <col min="14" max="14" width="15.54296875" style="60" customWidth="1"/>
    <col min="15" max="15" width="15.453125" style="60" customWidth="1"/>
    <col min="16" max="16" width="32.81640625" style="60" customWidth="1"/>
    <col min="17" max="17" width="10.54296875" style="60" customWidth="1"/>
    <col min="18" max="16384" width="8.81640625" style="60"/>
  </cols>
  <sheetData>
    <row r="1" spans="1:43" s="13" customFormat="1" ht="10.5" x14ac:dyDescent="0.25">
      <c r="A1" s="71" t="s">
        <v>836</v>
      </c>
    </row>
    <row r="2" spans="1:43" s="13" customFormat="1" ht="10.5" thickBot="1" x14ac:dyDescent="0.25"/>
    <row r="3" spans="1:43" ht="14.5" thickBot="1" x14ac:dyDescent="0.35">
      <c r="A3" s="193" t="s">
        <v>835</v>
      </c>
      <c r="B3" s="194"/>
      <c r="C3" s="194"/>
      <c r="D3" s="194"/>
      <c r="E3" s="195"/>
      <c r="F3" s="75"/>
      <c r="G3" s="75"/>
      <c r="H3" s="75"/>
      <c r="I3" s="75"/>
      <c r="J3" s="75"/>
      <c r="K3" s="13"/>
      <c r="L3" s="13"/>
      <c r="M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43" s="13" customFormat="1" ht="14.5" thickBot="1" x14ac:dyDescent="0.35">
      <c r="A4" s="75"/>
      <c r="B4" s="75"/>
      <c r="C4" s="75"/>
      <c r="D4" s="75"/>
      <c r="E4" s="75"/>
      <c r="F4" s="75"/>
      <c r="G4" s="75"/>
      <c r="H4" s="75"/>
      <c r="I4" s="75"/>
      <c r="J4" s="76"/>
      <c r="K4" s="76"/>
      <c r="L4" s="76"/>
      <c r="M4" s="76"/>
      <c r="N4" s="76"/>
      <c r="O4" s="76"/>
      <c r="P4" s="76"/>
      <c r="Q4" s="76"/>
    </row>
    <row r="5" spans="1:43" ht="14.5" thickBot="1" x14ac:dyDescent="0.35">
      <c r="A5" s="193" t="s">
        <v>837</v>
      </c>
      <c r="B5" s="194"/>
      <c r="C5" s="195"/>
      <c r="D5" s="75"/>
      <c r="E5" s="75"/>
      <c r="F5" s="75"/>
      <c r="G5" s="75"/>
      <c r="H5" s="75"/>
      <c r="I5" s="75"/>
      <c r="J5" s="76"/>
      <c r="K5" s="76"/>
      <c r="L5" s="76"/>
      <c r="M5" s="76"/>
      <c r="N5" s="76"/>
      <c r="O5" s="76"/>
      <c r="P5" s="76"/>
      <c r="Q5" s="76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3" s="13" customFormat="1" ht="14" x14ac:dyDescent="0.3">
      <c r="A6" s="75"/>
      <c r="B6" s="75"/>
      <c r="C6" s="75"/>
      <c r="D6" s="75"/>
      <c r="E6" s="75"/>
      <c r="F6" s="75"/>
      <c r="G6" s="75"/>
      <c r="H6" s="75"/>
      <c r="I6" s="75"/>
      <c r="J6" s="76"/>
      <c r="K6" s="76"/>
      <c r="L6" s="76"/>
      <c r="M6" s="76"/>
      <c r="N6" s="76"/>
      <c r="O6" s="76"/>
      <c r="P6" s="76"/>
      <c r="Q6" s="76"/>
    </row>
    <row r="7" spans="1:43" ht="14" x14ac:dyDescent="0.3">
      <c r="A7" s="58" t="s">
        <v>1</v>
      </c>
      <c r="B7" s="191" t="str">
        <f>IF('DADES ENTITATS'!C6=Full2!A1,'DADES ENTITATS'!C5,"")</f>
        <v/>
      </c>
      <c r="C7" s="191"/>
      <c r="D7" s="191"/>
      <c r="E7" s="191"/>
      <c r="F7" s="191"/>
      <c r="G7" s="191"/>
      <c r="H7" s="59" t="s">
        <v>0</v>
      </c>
      <c r="I7" s="192" t="str">
        <f>IF('DADES ENTITATS'!C6=Full2!A1,'DADES ENTITATS'!L5,"")</f>
        <v/>
      </c>
      <c r="J7" s="19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43" s="13" customFormat="1" x14ac:dyDescent="0.2">
      <c r="B8" s="77"/>
      <c r="C8" s="77"/>
      <c r="D8" s="77"/>
      <c r="E8" s="77"/>
      <c r="F8" s="77"/>
      <c r="G8" s="77"/>
    </row>
    <row r="9" spans="1:43" s="13" customFormat="1" ht="10.5" thickBot="1" x14ac:dyDescent="0.25"/>
    <row r="10" spans="1:43" s="84" customFormat="1" ht="88.4" customHeight="1" thickBot="1" x14ac:dyDescent="0.4">
      <c r="A10" s="78" t="s">
        <v>331</v>
      </c>
      <c r="B10" s="79" t="s">
        <v>6</v>
      </c>
      <c r="C10" s="80" t="s">
        <v>8</v>
      </c>
      <c r="D10" s="81" t="s">
        <v>334</v>
      </c>
      <c r="E10" s="81" t="s">
        <v>838</v>
      </c>
      <c r="F10" s="82" t="s">
        <v>839</v>
      </c>
      <c r="G10" s="79" t="s">
        <v>335</v>
      </c>
      <c r="H10" s="79" t="s">
        <v>2</v>
      </c>
      <c r="I10" s="79" t="s">
        <v>841</v>
      </c>
      <c r="J10" s="79" t="s">
        <v>843</v>
      </c>
      <c r="K10" s="79" t="s">
        <v>840</v>
      </c>
      <c r="L10" s="79" t="s">
        <v>842</v>
      </c>
      <c r="M10" s="78" t="s">
        <v>330</v>
      </c>
      <c r="N10" s="78" t="s">
        <v>332</v>
      </c>
      <c r="O10" s="78" t="s">
        <v>333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</row>
    <row r="11" spans="1:43" ht="21" x14ac:dyDescent="0.2">
      <c r="A11" s="85" t="s">
        <v>846</v>
      </c>
      <c r="B11" s="147"/>
      <c r="C11" s="148"/>
      <c r="D11" s="89"/>
      <c r="E11" s="89"/>
      <c r="F11" s="89"/>
      <c r="G11" s="89"/>
      <c r="H11" s="89"/>
      <c r="I11" s="89"/>
      <c r="J11" s="89"/>
      <c r="K11" s="89"/>
      <c r="L11" s="89"/>
      <c r="M11" s="22">
        <f>SUM(D11:L11)</f>
        <v>0</v>
      </c>
      <c r="N11" s="92"/>
      <c r="O11" s="22">
        <f>M11-N11</f>
        <v>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84" customHeight="1" x14ac:dyDescent="0.2">
      <c r="A12" s="85" t="s">
        <v>844</v>
      </c>
      <c r="B12" s="149"/>
      <c r="C12" s="150"/>
      <c r="D12" s="89"/>
      <c r="E12" s="89"/>
      <c r="F12" s="89"/>
      <c r="G12" s="89"/>
      <c r="H12" s="89"/>
      <c r="I12" s="89"/>
      <c r="J12" s="89"/>
      <c r="K12" s="89"/>
      <c r="L12" s="89"/>
      <c r="M12" s="23">
        <f t="shared" ref="M12:M17" si="0">SUM(D12:L12)</f>
        <v>0</v>
      </c>
      <c r="N12" s="93"/>
      <c r="O12" s="25">
        <f t="shared" ref="O12:O17" si="1">M12-N12</f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 ht="51.65" customHeight="1" x14ac:dyDescent="0.2">
      <c r="A13" s="85" t="s">
        <v>845</v>
      </c>
      <c r="B13" s="149"/>
      <c r="C13" s="150"/>
      <c r="D13" s="89"/>
      <c r="E13" s="89"/>
      <c r="F13" s="89"/>
      <c r="G13" s="89"/>
      <c r="H13" s="89"/>
      <c r="I13" s="89"/>
      <c r="J13" s="89"/>
      <c r="K13" s="89"/>
      <c r="L13" s="89"/>
      <c r="M13" s="23">
        <f t="shared" si="0"/>
        <v>0</v>
      </c>
      <c r="N13" s="93"/>
      <c r="O13" s="25">
        <f t="shared" si="1"/>
        <v>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 ht="52" customHeight="1" x14ac:dyDescent="0.2">
      <c r="A14" s="86" t="s">
        <v>894</v>
      </c>
      <c r="B14" s="149"/>
      <c r="C14" s="150"/>
      <c r="D14" s="89"/>
      <c r="E14" s="89"/>
      <c r="F14" s="89"/>
      <c r="G14" s="89"/>
      <c r="H14" s="89"/>
      <c r="I14" s="89"/>
      <c r="J14" s="89"/>
      <c r="K14" s="89"/>
      <c r="L14" s="89"/>
      <c r="M14" s="23">
        <f t="shared" si="0"/>
        <v>0</v>
      </c>
      <c r="N14" s="93"/>
      <c r="O14" s="25">
        <f t="shared" si="1"/>
        <v>0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ht="25.4" customHeight="1" x14ac:dyDescent="0.2">
      <c r="A15" s="85" t="s">
        <v>847</v>
      </c>
      <c r="B15" s="149"/>
      <c r="C15" s="150"/>
      <c r="D15" s="89"/>
      <c r="E15" s="89"/>
      <c r="F15" s="89"/>
      <c r="G15" s="89"/>
      <c r="H15" s="89"/>
      <c r="I15" s="89"/>
      <c r="J15" s="89"/>
      <c r="K15" s="89"/>
      <c r="L15" s="89"/>
      <c r="M15" s="23">
        <f t="shared" si="0"/>
        <v>0</v>
      </c>
      <c r="N15" s="93"/>
      <c r="O15" s="25">
        <f t="shared" si="1"/>
        <v>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25.4" customHeight="1" x14ac:dyDescent="0.2">
      <c r="A16" s="85" t="s">
        <v>851</v>
      </c>
      <c r="B16" s="151"/>
      <c r="C16" s="150"/>
      <c r="D16" s="89"/>
      <c r="E16" s="89"/>
      <c r="F16" s="89"/>
      <c r="G16" s="89"/>
      <c r="H16" s="89"/>
      <c r="I16" s="89"/>
      <c r="J16" s="89"/>
      <c r="K16" s="89"/>
      <c r="L16" s="89"/>
      <c r="M16" s="23">
        <f t="shared" si="0"/>
        <v>0</v>
      </c>
      <c r="N16" s="94"/>
      <c r="O16" s="25">
        <f t="shared" si="1"/>
        <v>0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25.4" customHeight="1" thickBot="1" x14ac:dyDescent="0.25">
      <c r="A17" s="44" t="s">
        <v>842</v>
      </c>
      <c r="B17" s="151"/>
      <c r="C17" s="152"/>
      <c r="D17" s="89"/>
      <c r="E17" s="89"/>
      <c r="F17" s="89"/>
      <c r="G17" s="89"/>
      <c r="H17" s="89"/>
      <c r="I17" s="89"/>
      <c r="J17" s="89"/>
      <c r="K17" s="89"/>
      <c r="L17" s="89"/>
      <c r="M17" s="23">
        <f t="shared" si="0"/>
        <v>0</v>
      </c>
      <c r="N17" s="94"/>
      <c r="O17" s="25">
        <f t="shared" si="1"/>
        <v>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s="84" customFormat="1" ht="23.15" customHeight="1" thickBot="1" x14ac:dyDescent="0.25">
      <c r="A18" s="87" t="s">
        <v>3</v>
      </c>
      <c r="B18" s="189"/>
      <c r="C18" s="190"/>
      <c r="D18" s="15">
        <f>SUM(D11:D17)</f>
        <v>0</v>
      </c>
      <c r="E18" s="15">
        <f>SUM(E11:E17)</f>
        <v>0</v>
      </c>
      <c r="F18" s="15">
        <f>SUM(F11:F17)</f>
        <v>0</v>
      </c>
      <c r="G18" s="15">
        <f t="shared" ref="G18:L18" si="2">SUM(G11:G17)</f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7">
        <f>SUM(M11:M17)</f>
        <v>0</v>
      </c>
      <c r="N18" s="17">
        <f>SUM(N11:N17)</f>
        <v>0</v>
      </c>
      <c r="O18" s="18">
        <f>SUM(O11:O17)</f>
        <v>0</v>
      </c>
      <c r="P18" s="88" t="str">
        <f>IF(Q17&gt;45000,"IMPORT SUPERIOR A 45.000","assegureu-vos que aquest import coincideix amb l'import sol·licitat en el formulari de sol·licitud")</f>
        <v>assegureu-vos que aquest import coincideix amb l'import sol·licitat en el formulari de sol·licitud</v>
      </c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19" spans="1:4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3"/>
      <c r="N19" s="88"/>
      <c r="O19" s="19" t="str">
        <f>IF(O18&gt;120000,"incorrecte l'import màxim ha de ser 120000","")</f>
        <v/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3" s="13" customFormat="1" x14ac:dyDescent="0.2"/>
    <row r="21" spans="1:43" s="13" customFormat="1" x14ac:dyDescent="0.2"/>
    <row r="22" spans="1:43" s="13" customFormat="1" x14ac:dyDescent="0.2"/>
    <row r="23" spans="1:43" s="13" customFormat="1" x14ac:dyDescent="0.2"/>
    <row r="24" spans="1:43" s="13" customFormat="1" x14ac:dyDescent="0.2"/>
    <row r="25" spans="1:43" s="13" customFormat="1" x14ac:dyDescent="0.2"/>
    <row r="26" spans="1:43" s="13" customFormat="1" x14ac:dyDescent="0.2"/>
    <row r="27" spans="1:43" s="13" customFormat="1" x14ac:dyDescent="0.2"/>
    <row r="28" spans="1:43" s="13" customFormat="1" x14ac:dyDescent="0.2"/>
    <row r="29" spans="1:43" s="13" customFormat="1" x14ac:dyDescent="0.2"/>
    <row r="30" spans="1:43" s="13" customFormat="1" x14ac:dyDescent="0.2"/>
    <row r="31" spans="1:43" s="13" customFormat="1" x14ac:dyDescent="0.2"/>
    <row r="32" spans="1:43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</sheetData>
  <sheetProtection algorithmName="SHA-512" hashValue="09l7Kb1rOMH1j7q19LeQpT4NrCoV71ga7W+1YCGiidEhFY2qOgFEgQEsFf8R9V+b+/ZssbSZRx1tT1CK3tQt1w==" saltValue="Qs530dFom9wHvo3hZqSxbQ==" spinCount="100000" sheet="1" formatColumns="0" formatRows="0" autoFilter="0"/>
  <mergeCells count="5">
    <mergeCell ref="B18:C18"/>
    <mergeCell ref="B7:G7"/>
    <mergeCell ref="I7:J7"/>
    <mergeCell ref="A5:C5"/>
    <mergeCell ref="A3:E3"/>
  </mergeCells>
  <dataValidations count="3">
    <dataValidation type="decimal" operator="greaterThanOrEqual" allowBlank="1" showInputMessage="1" showErrorMessage="1" sqref="N11:N17 D11:L17">
      <formula1>0</formula1>
    </dataValidation>
    <dataValidation type="textLength" operator="equal" allowBlank="1" showInputMessage="1" showErrorMessage="1" sqref="I7:J7">
      <formula1>9</formula1>
    </dataValidation>
    <dataValidation type="date" allowBlank="1" showInputMessage="1" showErrorMessage="1" error="La data no està compresa dins el període d'actuacions subvencionable" sqref="B11:C17">
      <formula1>45809</formula1>
      <formula2>46173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AJ58"/>
  <sheetViews>
    <sheetView zoomScaleNormal="100" zoomScaleSheetLayoutView="98" workbookViewId="0">
      <selection activeCell="D19" sqref="D19"/>
    </sheetView>
  </sheetViews>
  <sheetFormatPr defaultColWidth="8.81640625" defaultRowHeight="10" x14ac:dyDescent="0.2"/>
  <cols>
    <col min="1" max="1" width="49.7265625" style="60" customWidth="1"/>
    <col min="2" max="2" width="12.1796875" style="60" customWidth="1"/>
    <col min="3" max="3" width="11.81640625" style="60" customWidth="1"/>
    <col min="4" max="5" width="13.81640625" style="60" customWidth="1"/>
    <col min="6" max="6" width="13" style="60" customWidth="1"/>
    <col min="7" max="7" width="16.54296875" style="60" customWidth="1"/>
    <col min="8" max="8" width="13.453125" style="60" customWidth="1"/>
    <col min="9" max="9" width="14.453125" style="60" customWidth="1"/>
    <col min="10" max="10" width="11.453125" style="60" customWidth="1"/>
    <col min="11" max="11" width="13.1796875" style="60" customWidth="1"/>
    <col min="12" max="12" width="11.453125" style="60" customWidth="1"/>
    <col min="13" max="13" width="14.54296875" style="60" customWidth="1"/>
    <col min="14" max="14" width="12.81640625" style="60" customWidth="1"/>
    <col min="15" max="15" width="13.26953125" style="13" customWidth="1"/>
    <col min="16" max="32" width="8.81640625" style="13"/>
    <col min="33" max="16384" width="8.81640625" style="60"/>
  </cols>
  <sheetData>
    <row r="1" spans="1:36" ht="10.5" x14ac:dyDescent="0.25">
      <c r="A1" s="71" t="s">
        <v>848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6" ht="10.5" thickBo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36" ht="14.5" thickBot="1" x14ac:dyDescent="0.35">
      <c r="A3" s="193" t="s">
        <v>835</v>
      </c>
      <c r="B3" s="194"/>
      <c r="C3" s="194"/>
      <c r="D3" s="194"/>
      <c r="E3" s="19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36" s="13" customFormat="1" ht="14.5" thickBot="1" x14ac:dyDescent="0.35">
      <c r="A4" s="75"/>
      <c r="B4" s="75"/>
      <c r="C4" s="75"/>
      <c r="D4" s="75"/>
      <c r="E4" s="75"/>
      <c r="F4" s="76"/>
      <c r="G4" s="76"/>
      <c r="H4" s="76"/>
      <c r="I4" s="76"/>
      <c r="J4" s="76"/>
      <c r="K4" s="76"/>
      <c r="L4" s="76"/>
      <c r="M4" s="76"/>
      <c r="N4" s="76"/>
    </row>
    <row r="5" spans="1:36" ht="15" customHeight="1" thickBot="1" x14ac:dyDescent="0.35">
      <c r="A5" s="193" t="s">
        <v>849</v>
      </c>
      <c r="B5" s="194"/>
      <c r="C5" s="195"/>
      <c r="D5" s="75"/>
      <c r="E5" s="75"/>
      <c r="F5" s="76"/>
      <c r="G5" s="76"/>
      <c r="H5" s="76"/>
      <c r="I5" s="76"/>
      <c r="J5" s="76"/>
      <c r="K5" s="76"/>
      <c r="L5" s="76"/>
      <c r="M5" s="76"/>
      <c r="N5" s="76"/>
      <c r="AG5" s="13"/>
      <c r="AH5" s="13"/>
      <c r="AI5" s="13"/>
      <c r="AJ5" s="13"/>
    </row>
    <row r="6" spans="1:36" s="13" customFormat="1" x14ac:dyDescent="0.2"/>
    <row r="7" spans="1:36" ht="14" x14ac:dyDescent="0.3">
      <c r="A7" s="58" t="s">
        <v>1</v>
      </c>
      <c r="B7" s="196" t="str">
        <f>IF('DADES ENTITATS'!C6=Full2!A2,'DADES ENTITATS'!C5,"")</f>
        <v/>
      </c>
      <c r="C7" s="197"/>
      <c r="D7" s="197"/>
      <c r="E7" s="197"/>
      <c r="F7" s="197"/>
      <c r="G7" s="198"/>
      <c r="H7" s="59" t="s">
        <v>0</v>
      </c>
      <c r="I7" s="95" t="str">
        <f>IF('DADES ENTITATS'!C6=Full2!A2,'DADES ENTITATS'!L5,"")</f>
        <v/>
      </c>
      <c r="J7" s="96"/>
      <c r="K7" s="13"/>
      <c r="L7" s="13"/>
      <c r="M7" s="13"/>
      <c r="N7" s="13"/>
    </row>
    <row r="8" spans="1:36" s="13" customFormat="1" ht="14" x14ac:dyDescent="0.3">
      <c r="A8" s="75"/>
      <c r="B8" s="97"/>
      <c r="C8" s="97"/>
      <c r="D8" s="97"/>
      <c r="E8" s="97"/>
      <c r="F8" s="97"/>
      <c r="G8" s="97"/>
      <c r="H8" s="76"/>
      <c r="I8" s="76"/>
    </row>
    <row r="9" spans="1:36" s="13" customFormat="1" ht="10.5" thickBot="1" x14ac:dyDescent="0.25"/>
    <row r="10" spans="1:36" s="84" customFormat="1" ht="102.75" customHeight="1" thickBot="1" x14ac:dyDescent="0.4">
      <c r="A10" s="78" t="s">
        <v>331</v>
      </c>
      <c r="B10" s="98" t="s">
        <v>6</v>
      </c>
      <c r="C10" s="99" t="s">
        <v>8</v>
      </c>
      <c r="D10" s="100" t="s">
        <v>334</v>
      </c>
      <c r="E10" s="101" t="s">
        <v>838</v>
      </c>
      <c r="F10" s="98" t="s">
        <v>839</v>
      </c>
      <c r="G10" s="98" t="s">
        <v>335</v>
      </c>
      <c r="H10" s="98" t="s">
        <v>2</v>
      </c>
      <c r="I10" s="98" t="s">
        <v>841</v>
      </c>
      <c r="J10" s="98" t="s">
        <v>843</v>
      </c>
      <c r="K10" s="98" t="s">
        <v>840</v>
      </c>
      <c r="L10" s="98" t="s">
        <v>842</v>
      </c>
      <c r="M10" s="78" t="s">
        <v>330</v>
      </c>
      <c r="N10" s="78" t="s">
        <v>332</v>
      </c>
      <c r="O10" s="78" t="s">
        <v>333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6" ht="29.25" customHeight="1" x14ac:dyDescent="0.2">
      <c r="A11" s="86" t="s">
        <v>895</v>
      </c>
      <c r="B11" s="153"/>
      <c r="C11" s="154"/>
      <c r="D11" s="104"/>
      <c r="E11" s="104"/>
      <c r="F11" s="104"/>
      <c r="G11" s="104"/>
      <c r="H11" s="104"/>
      <c r="I11" s="104"/>
      <c r="J11" s="104"/>
      <c r="K11" s="104"/>
      <c r="L11" s="105"/>
      <c r="M11" s="26">
        <f t="shared" ref="M11:M18" si="0">SUM(D11:L11)</f>
        <v>0</v>
      </c>
      <c r="N11" s="109"/>
      <c r="O11" s="16">
        <f>M11-N11</f>
        <v>0</v>
      </c>
      <c r="AG11" s="13"/>
    </row>
    <row r="12" spans="1:36" ht="29.25" customHeight="1" x14ac:dyDescent="0.2">
      <c r="A12" s="85" t="s">
        <v>887</v>
      </c>
      <c r="B12" s="155"/>
      <c r="C12" s="150"/>
      <c r="D12" s="90"/>
      <c r="E12" s="90"/>
      <c r="F12" s="90"/>
      <c r="G12" s="90"/>
      <c r="H12" s="90"/>
      <c r="I12" s="90"/>
      <c r="J12" s="90"/>
      <c r="K12" s="90"/>
      <c r="L12" s="106"/>
      <c r="M12" s="27">
        <f t="shared" si="0"/>
        <v>0</v>
      </c>
      <c r="N12" s="109"/>
      <c r="O12" s="16">
        <f t="shared" ref="O12:O18" si="1">M12-N12</f>
        <v>0</v>
      </c>
      <c r="AG12" s="13"/>
    </row>
    <row r="13" spans="1:36" ht="29.25" customHeight="1" x14ac:dyDescent="0.2">
      <c r="A13" s="85" t="s">
        <v>851</v>
      </c>
      <c r="B13" s="155"/>
      <c r="C13" s="150"/>
      <c r="D13" s="90"/>
      <c r="E13" s="90"/>
      <c r="F13" s="90"/>
      <c r="G13" s="90"/>
      <c r="H13" s="90"/>
      <c r="I13" s="90"/>
      <c r="J13" s="90"/>
      <c r="K13" s="90"/>
      <c r="L13" s="106"/>
      <c r="M13" s="27">
        <f t="shared" si="0"/>
        <v>0</v>
      </c>
      <c r="N13" s="109"/>
      <c r="O13" s="16">
        <f t="shared" si="1"/>
        <v>0</v>
      </c>
      <c r="AG13" s="13"/>
    </row>
    <row r="14" spans="1:36" ht="80.150000000000006" customHeight="1" x14ac:dyDescent="0.2">
      <c r="A14" s="85" t="s">
        <v>850</v>
      </c>
      <c r="B14" s="155"/>
      <c r="C14" s="150"/>
      <c r="D14" s="90"/>
      <c r="E14" s="90"/>
      <c r="F14" s="90"/>
      <c r="G14" s="90"/>
      <c r="H14" s="90"/>
      <c r="I14" s="90"/>
      <c r="J14" s="90"/>
      <c r="K14" s="90"/>
      <c r="L14" s="106"/>
      <c r="M14" s="27">
        <f t="shared" si="0"/>
        <v>0</v>
      </c>
      <c r="N14" s="110"/>
      <c r="O14" s="16">
        <f t="shared" si="1"/>
        <v>0</v>
      </c>
      <c r="AG14" s="13"/>
    </row>
    <row r="15" spans="1:36" ht="22.5" customHeight="1" x14ac:dyDescent="0.2">
      <c r="A15" s="85" t="s">
        <v>896</v>
      </c>
      <c r="B15" s="155"/>
      <c r="C15" s="150"/>
      <c r="D15" s="90"/>
      <c r="E15" s="90"/>
      <c r="F15" s="90"/>
      <c r="G15" s="90"/>
      <c r="H15" s="90"/>
      <c r="I15" s="90"/>
      <c r="J15" s="90"/>
      <c r="K15" s="90"/>
      <c r="L15" s="106"/>
      <c r="M15" s="27">
        <f t="shared" si="0"/>
        <v>0</v>
      </c>
      <c r="N15" s="110"/>
      <c r="O15" s="16">
        <f t="shared" si="1"/>
        <v>0</v>
      </c>
      <c r="AG15" s="13"/>
    </row>
    <row r="16" spans="1:36" ht="22.5" customHeight="1" x14ac:dyDescent="0.2">
      <c r="A16" s="85" t="s">
        <v>880</v>
      </c>
      <c r="B16" s="155"/>
      <c r="C16" s="150"/>
      <c r="D16" s="90"/>
      <c r="E16" s="90"/>
      <c r="F16" s="90"/>
      <c r="G16" s="90"/>
      <c r="H16" s="90"/>
      <c r="I16" s="90"/>
      <c r="J16" s="90"/>
      <c r="K16" s="90"/>
      <c r="L16" s="106"/>
      <c r="M16" s="27">
        <f t="shared" si="0"/>
        <v>0</v>
      </c>
      <c r="N16" s="110"/>
      <c r="O16" s="16">
        <f t="shared" si="1"/>
        <v>0</v>
      </c>
      <c r="AG16" s="13"/>
    </row>
    <row r="17" spans="1:33" ht="38.15" customHeight="1" x14ac:dyDescent="0.2">
      <c r="A17" s="85" t="s">
        <v>845</v>
      </c>
      <c r="B17" s="155"/>
      <c r="C17" s="150"/>
      <c r="D17" s="90"/>
      <c r="E17" s="90"/>
      <c r="F17" s="90"/>
      <c r="G17" s="90"/>
      <c r="H17" s="90"/>
      <c r="I17" s="90"/>
      <c r="J17" s="90"/>
      <c r="K17" s="90"/>
      <c r="L17" s="106"/>
      <c r="M17" s="27">
        <f t="shared" si="0"/>
        <v>0</v>
      </c>
      <c r="N17" s="110"/>
      <c r="O17" s="16">
        <f t="shared" si="1"/>
        <v>0</v>
      </c>
      <c r="AG17" s="13"/>
    </row>
    <row r="18" spans="1:33" ht="24.65" customHeight="1" thickBot="1" x14ac:dyDescent="0.25">
      <c r="A18" s="112" t="s">
        <v>842</v>
      </c>
      <c r="B18" s="156"/>
      <c r="C18" s="157"/>
      <c r="D18" s="107"/>
      <c r="E18" s="107"/>
      <c r="F18" s="107"/>
      <c r="G18" s="107"/>
      <c r="H18" s="107"/>
      <c r="I18" s="107"/>
      <c r="J18" s="107"/>
      <c r="K18" s="107"/>
      <c r="L18" s="108"/>
      <c r="M18" s="28">
        <f t="shared" si="0"/>
        <v>0</v>
      </c>
      <c r="N18" s="111"/>
      <c r="O18" s="16">
        <f t="shared" si="1"/>
        <v>0</v>
      </c>
      <c r="AG18" s="13"/>
    </row>
    <row r="19" spans="1:33" ht="21.65" customHeight="1" thickBot="1" x14ac:dyDescent="0.25">
      <c r="A19" s="103" t="s">
        <v>3</v>
      </c>
      <c r="B19" s="199"/>
      <c r="C19" s="200"/>
      <c r="D19" s="29">
        <f t="shared" ref="D19:O19" si="2">SUM(D11:D18)</f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18">
        <f t="shared" si="2"/>
        <v>0</v>
      </c>
      <c r="N19" s="21">
        <f t="shared" si="2"/>
        <v>0</v>
      </c>
      <c r="O19" s="18">
        <f t="shared" si="2"/>
        <v>0</v>
      </c>
      <c r="P19" s="19" t="str">
        <f>IF(P18&gt;72000,"IMPORT SUPERIOR A 72.000","assegureu-vos que aquest import coincideix amb l'import sol·licitat")</f>
        <v>assegureu-vos que aquest import coincideix amb l'import sol·licitat</v>
      </c>
      <c r="AG19" s="13"/>
    </row>
    <row r="20" spans="1:33" s="13" customFormat="1" x14ac:dyDescent="0.2">
      <c r="J20" s="14"/>
      <c r="N20" s="88"/>
      <c r="O20" s="14" t="str">
        <f>IF(O19&gt;400000,"incorrecte l'import màxim ha de ser 400000","")</f>
        <v/>
      </c>
    </row>
    <row r="21" spans="1:33" s="13" customFormat="1" x14ac:dyDescent="0.2"/>
    <row r="22" spans="1:33" s="13" customFormat="1" x14ac:dyDescent="0.2"/>
    <row r="23" spans="1:33" s="13" customFormat="1" x14ac:dyDescent="0.2"/>
    <row r="24" spans="1:33" s="13" customFormat="1" x14ac:dyDescent="0.2"/>
    <row r="25" spans="1:33" s="13" customFormat="1" x14ac:dyDescent="0.2"/>
    <row r="26" spans="1:33" s="13" customFormat="1" x14ac:dyDescent="0.2"/>
    <row r="27" spans="1:33" s="13" customFormat="1" x14ac:dyDescent="0.2"/>
    <row r="28" spans="1:33" s="13" customFormat="1" x14ac:dyDescent="0.2"/>
    <row r="29" spans="1:33" s="13" customFormat="1" x14ac:dyDescent="0.2"/>
    <row r="30" spans="1:33" s="13" customFormat="1" x14ac:dyDescent="0.2"/>
    <row r="31" spans="1:33" s="13" customFormat="1" x14ac:dyDescent="0.2"/>
    <row r="32" spans="1:33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</sheetData>
  <sheetProtection algorithmName="SHA-512" hashValue="2dJdPEz1yPyYFxSH0Qsi87t+TtnycmIHFqQBhF1Dj/6wDe64brDnXcsCqLFA5+A3WvrcRHUeQeOb/EmwNVCgDw==" saltValue="CB+oQLEew+JfChh0R1QWCQ==" spinCount="100000" sheet="1" formatColumns="0" formatRows="0" autoFilter="0"/>
  <mergeCells count="4">
    <mergeCell ref="B7:G7"/>
    <mergeCell ref="A3:E3"/>
    <mergeCell ref="B19:C19"/>
    <mergeCell ref="A5:C5"/>
  </mergeCells>
  <dataValidations count="3">
    <dataValidation type="textLength" operator="equal" allowBlank="1" showInputMessage="1" showErrorMessage="1" sqref="I7">
      <formula1>9</formula1>
    </dataValidation>
    <dataValidation type="decimal" operator="greaterThanOrEqual" allowBlank="1" showInputMessage="1" showErrorMessage="1" sqref="N11:N18 D11:L18">
      <formula1>0</formula1>
    </dataValidation>
    <dataValidation type="date" allowBlank="1" showInputMessage="1" showErrorMessage="1" error="La data no està compresa dins el període d'actuacions subvencionable" sqref="B11:C18">
      <formula1>45809</formula1>
      <formula2>46538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3"/>
  <sheetViews>
    <sheetView zoomScale="90" zoomScaleNormal="90" zoomScaleSheetLayoutView="98" workbookViewId="0">
      <selection activeCell="D19" sqref="D19"/>
    </sheetView>
  </sheetViews>
  <sheetFormatPr defaultColWidth="8.81640625" defaultRowHeight="10" x14ac:dyDescent="0.2"/>
  <cols>
    <col min="1" max="1" width="76" style="60" customWidth="1"/>
    <col min="2" max="2" width="12.1796875" style="60" customWidth="1"/>
    <col min="3" max="3" width="11.81640625" style="60" customWidth="1"/>
    <col min="4" max="4" width="16.453125" style="60" customWidth="1"/>
    <col min="5" max="5" width="13.81640625" style="60" customWidth="1"/>
    <col min="6" max="6" width="12.81640625" style="60" customWidth="1"/>
    <col min="7" max="7" width="14.81640625" style="60" customWidth="1"/>
    <col min="8" max="8" width="16.7265625" style="60" customWidth="1"/>
    <col min="9" max="9" width="14.453125" style="60" customWidth="1"/>
    <col min="10" max="10" width="11.453125" style="60" customWidth="1"/>
    <col min="11" max="11" width="14.81640625" style="60" customWidth="1"/>
    <col min="12" max="12" width="11.453125" style="60" customWidth="1"/>
    <col min="13" max="14" width="14.54296875" style="60" customWidth="1"/>
    <col min="15" max="15" width="11.54296875" style="60" customWidth="1"/>
    <col min="16" max="53" width="8.81640625" style="13"/>
    <col min="54" max="16384" width="8.81640625" style="60"/>
  </cols>
  <sheetData>
    <row r="1" spans="1:79" s="13" customFormat="1" ht="10.5" x14ac:dyDescent="0.25">
      <c r="A1" s="71" t="s">
        <v>852</v>
      </c>
    </row>
    <row r="2" spans="1:79" s="13" customFormat="1" ht="10.5" thickBot="1" x14ac:dyDescent="0.25"/>
    <row r="3" spans="1:79" ht="15" customHeight="1" thickBot="1" x14ac:dyDescent="0.35">
      <c r="A3" s="193" t="s">
        <v>835</v>
      </c>
      <c r="B3" s="195"/>
      <c r="C3" s="76"/>
      <c r="D3" s="76"/>
      <c r="E3" s="76"/>
      <c r="F3" s="76"/>
      <c r="G3" s="76"/>
      <c r="H3" s="76"/>
      <c r="I3" s="76"/>
      <c r="J3" s="76"/>
      <c r="K3" s="76"/>
      <c r="L3" s="113"/>
      <c r="M3" s="113"/>
      <c r="N3" s="113"/>
      <c r="O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79" s="13" customFormat="1" ht="10.5" thickBot="1" x14ac:dyDescent="0.25">
      <c r="F4" s="76"/>
      <c r="G4" s="76"/>
      <c r="H4" s="76"/>
      <c r="I4" s="76"/>
      <c r="J4" s="76"/>
      <c r="K4" s="76"/>
    </row>
    <row r="5" spans="1:79" ht="15" customHeight="1" thickBot="1" x14ac:dyDescent="0.35">
      <c r="A5" s="193" t="s">
        <v>853</v>
      </c>
      <c r="B5" s="19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79" s="13" customFormat="1" x14ac:dyDescent="0.2"/>
    <row r="7" spans="1:79" s="13" customFormat="1" x14ac:dyDescent="0.2"/>
    <row r="8" spans="1:79" ht="14" x14ac:dyDescent="0.3">
      <c r="A8" s="58" t="s">
        <v>1</v>
      </c>
      <c r="B8" s="196" t="str">
        <f>IF('DADES ENTITATS'!C6=Full2!A3,'DADES ENTITATS'!C5,"")</f>
        <v/>
      </c>
      <c r="C8" s="197"/>
      <c r="D8" s="197"/>
      <c r="E8" s="197"/>
      <c r="F8" s="197"/>
      <c r="G8" s="198"/>
      <c r="H8" s="59" t="s">
        <v>0</v>
      </c>
      <c r="I8" s="114" t="str">
        <f>IF('DADES ENTITATS'!C6=Full2!A3,'DADES ENTITATS'!L5,"")</f>
        <v/>
      </c>
      <c r="J8" s="96"/>
      <c r="K8" s="13"/>
      <c r="L8" s="13"/>
      <c r="M8" s="13"/>
      <c r="N8" s="13"/>
      <c r="O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9" spans="1:79" s="13" customFormat="1" ht="14" x14ac:dyDescent="0.3">
      <c r="A9" s="75"/>
      <c r="B9" s="115"/>
      <c r="C9" s="115"/>
      <c r="D9" s="115"/>
      <c r="E9" s="115"/>
      <c r="F9" s="115"/>
      <c r="G9" s="115"/>
      <c r="H9" s="115"/>
      <c r="I9" s="115"/>
    </row>
    <row r="10" spans="1:79" s="13" customFormat="1" ht="10.5" thickBot="1" x14ac:dyDescent="0.25"/>
    <row r="11" spans="1:79" s="84" customFormat="1" ht="102.75" customHeight="1" thickBot="1" x14ac:dyDescent="0.4">
      <c r="A11" s="78" t="s">
        <v>331</v>
      </c>
      <c r="B11" s="79" t="s">
        <v>6</v>
      </c>
      <c r="C11" s="80" t="s">
        <v>8</v>
      </c>
      <c r="D11" s="81" t="s">
        <v>334</v>
      </c>
      <c r="E11" s="82" t="s">
        <v>838</v>
      </c>
      <c r="F11" s="79" t="s">
        <v>839</v>
      </c>
      <c r="G11" s="79" t="s">
        <v>335</v>
      </c>
      <c r="H11" s="79" t="s">
        <v>2</v>
      </c>
      <c r="I11" s="79" t="s">
        <v>841</v>
      </c>
      <c r="J11" s="79" t="s">
        <v>843</v>
      </c>
      <c r="K11" s="79" t="s">
        <v>840</v>
      </c>
      <c r="L11" s="116" t="s">
        <v>842</v>
      </c>
      <c r="M11" s="78" t="s">
        <v>330</v>
      </c>
      <c r="N11" s="117" t="s">
        <v>332</v>
      </c>
      <c r="O11" s="117" t="s">
        <v>333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</row>
    <row r="12" spans="1:79" ht="51.65" customHeight="1" x14ac:dyDescent="0.2">
      <c r="A12" s="86" t="s">
        <v>897</v>
      </c>
      <c r="B12" s="148"/>
      <c r="C12" s="148"/>
      <c r="D12" s="89"/>
      <c r="E12" s="89"/>
      <c r="F12" s="89"/>
      <c r="G12" s="89"/>
      <c r="H12" s="89"/>
      <c r="I12" s="89"/>
      <c r="J12" s="89"/>
      <c r="K12" s="89"/>
      <c r="L12" s="45"/>
      <c r="M12" s="23">
        <f>SUM(D12:L12)</f>
        <v>0</v>
      </c>
      <c r="N12" s="92"/>
      <c r="O12" s="23">
        <f>M12-N12</f>
        <v>0</v>
      </c>
    </row>
    <row r="13" spans="1:79" ht="51.65" customHeight="1" x14ac:dyDescent="0.2">
      <c r="A13" s="86" t="s">
        <v>898</v>
      </c>
      <c r="B13" s="148"/>
      <c r="C13" s="148"/>
      <c r="D13" s="89"/>
      <c r="E13" s="89"/>
      <c r="F13" s="89"/>
      <c r="G13" s="89"/>
      <c r="H13" s="89"/>
      <c r="I13" s="89"/>
      <c r="J13" s="89"/>
      <c r="K13" s="89"/>
      <c r="L13" s="45"/>
      <c r="M13" s="23">
        <f t="shared" ref="M13:M22" si="0">SUM(D13:L13)</f>
        <v>0</v>
      </c>
      <c r="N13" s="92"/>
      <c r="O13" s="23">
        <f t="shared" ref="O13:O22" si="1">M13-N13</f>
        <v>0</v>
      </c>
    </row>
    <row r="14" spans="1:79" ht="70.5" customHeight="1" x14ac:dyDescent="0.2">
      <c r="A14" s="86" t="s">
        <v>857</v>
      </c>
      <c r="B14" s="150"/>
      <c r="C14" s="150"/>
      <c r="D14" s="90"/>
      <c r="E14" s="90"/>
      <c r="F14" s="90"/>
      <c r="G14" s="90"/>
      <c r="H14" s="90"/>
      <c r="I14" s="90"/>
      <c r="J14" s="90"/>
      <c r="K14" s="90"/>
      <c r="L14" s="46"/>
      <c r="M14" s="23">
        <f t="shared" si="0"/>
        <v>0</v>
      </c>
      <c r="N14" s="92"/>
      <c r="O14" s="23">
        <f t="shared" si="1"/>
        <v>0</v>
      </c>
    </row>
    <row r="15" spans="1:79" ht="70.5" customHeight="1" x14ac:dyDescent="0.2">
      <c r="A15" s="86" t="s">
        <v>858</v>
      </c>
      <c r="B15" s="150"/>
      <c r="C15" s="150"/>
      <c r="D15" s="90"/>
      <c r="E15" s="90"/>
      <c r="F15" s="90"/>
      <c r="G15" s="90"/>
      <c r="H15" s="90"/>
      <c r="I15" s="90"/>
      <c r="J15" s="90"/>
      <c r="K15" s="90"/>
      <c r="L15" s="46"/>
      <c r="M15" s="23">
        <f t="shared" si="0"/>
        <v>0</v>
      </c>
      <c r="N15" s="92"/>
      <c r="O15" s="23">
        <f t="shared" si="1"/>
        <v>0</v>
      </c>
    </row>
    <row r="16" spans="1:79" ht="81" customHeight="1" x14ac:dyDescent="0.2">
      <c r="A16" s="118" t="s">
        <v>854</v>
      </c>
      <c r="B16" s="150"/>
      <c r="C16" s="150"/>
      <c r="D16" s="90"/>
      <c r="E16" s="90"/>
      <c r="F16" s="90"/>
      <c r="G16" s="90"/>
      <c r="H16" s="90"/>
      <c r="I16" s="90"/>
      <c r="J16" s="90"/>
      <c r="K16" s="90"/>
      <c r="L16" s="46"/>
      <c r="M16" s="23">
        <f t="shared" si="0"/>
        <v>0</v>
      </c>
      <c r="N16" s="93"/>
      <c r="O16" s="23">
        <f t="shared" si="1"/>
        <v>0</v>
      </c>
    </row>
    <row r="17" spans="1:16" ht="102" customHeight="1" x14ac:dyDescent="0.2">
      <c r="A17" s="118" t="s">
        <v>899</v>
      </c>
      <c r="B17" s="150"/>
      <c r="C17" s="150"/>
      <c r="D17" s="90"/>
      <c r="E17" s="90"/>
      <c r="F17" s="90"/>
      <c r="G17" s="90"/>
      <c r="H17" s="90"/>
      <c r="I17" s="90"/>
      <c r="J17" s="90"/>
      <c r="K17" s="90"/>
      <c r="L17" s="46"/>
      <c r="M17" s="23">
        <f t="shared" si="0"/>
        <v>0</v>
      </c>
      <c r="N17" s="93"/>
      <c r="O17" s="23">
        <f t="shared" si="1"/>
        <v>0</v>
      </c>
    </row>
    <row r="18" spans="1:16" ht="80.25" customHeight="1" x14ac:dyDescent="0.2">
      <c r="A18" s="118" t="s">
        <v>855</v>
      </c>
      <c r="B18" s="150"/>
      <c r="C18" s="150"/>
      <c r="D18" s="90"/>
      <c r="E18" s="90"/>
      <c r="F18" s="90"/>
      <c r="G18" s="90"/>
      <c r="H18" s="90"/>
      <c r="I18" s="90"/>
      <c r="J18" s="90"/>
      <c r="K18" s="90"/>
      <c r="L18" s="46"/>
      <c r="M18" s="23">
        <f t="shared" si="0"/>
        <v>0</v>
      </c>
      <c r="N18" s="93"/>
      <c r="O18" s="23">
        <f t="shared" si="1"/>
        <v>0</v>
      </c>
    </row>
    <row r="19" spans="1:16" ht="101.5" customHeight="1" x14ac:dyDescent="0.2">
      <c r="A19" s="85" t="s">
        <v>856</v>
      </c>
      <c r="B19" s="150"/>
      <c r="C19" s="150"/>
      <c r="D19" s="90"/>
      <c r="E19" s="90"/>
      <c r="F19" s="90"/>
      <c r="G19" s="90"/>
      <c r="H19" s="90"/>
      <c r="I19" s="90"/>
      <c r="J19" s="90"/>
      <c r="K19" s="90"/>
      <c r="L19" s="46"/>
      <c r="M19" s="23">
        <f t="shared" si="0"/>
        <v>0</v>
      </c>
      <c r="N19" s="93"/>
      <c r="O19" s="23">
        <f t="shared" si="1"/>
        <v>0</v>
      </c>
    </row>
    <row r="20" spans="1:16" ht="39" customHeight="1" x14ac:dyDescent="0.2">
      <c r="A20" s="102" t="s">
        <v>851</v>
      </c>
      <c r="B20" s="150"/>
      <c r="C20" s="150"/>
      <c r="D20" s="90"/>
      <c r="E20" s="90"/>
      <c r="F20" s="90"/>
      <c r="G20" s="90"/>
      <c r="H20" s="90"/>
      <c r="I20" s="90"/>
      <c r="J20" s="90"/>
      <c r="K20" s="90"/>
      <c r="L20" s="46"/>
      <c r="M20" s="23">
        <f t="shared" si="0"/>
        <v>0</v>
      </c>
      <c r="N20" s="110"/>
      <c r="O20" s="23">
        <f t="shared" si="1"/>
        <v>0</v>
      </c>
    </row>
    <row r="21" spans="1:16" ht="39" customHeight="1" x14ac:dyDescent="0.2">
      <c r="A21" s="102" t="s">
        <v>871</v>
      </c>
      <c r="B21" s="150"/>
      <c r="C21" s="150"/>
      <c r="D21" s="90"/>
      <c r="E21" s="90"/>
      <c r="F21" s="90"/>
      <c r="G21" s="90"/>
      <c r="H21" s="90"/>
      <c r="I21" s="90"/>
      <c r="J21" s="90"/>
      <c r="K21" s="90"/>
      <c r="L21" s="46"/>
      <c r="M21" s="23">
        <f t="shared" si="0"/>
        <v>0</v>
      </c>
      <c r="N21" s="110"/>
      <c r="O21" s="23">
        <f t="shared" si="1"/>
        <v>0</v>
      </c>
    </row>
    <row r="22" spans="1:16" ht="39" customHeight="1" thickBot="1" x14ac:dyDescent="0.25">
      <c r="A22" s="121" t="s">
        <v>842</v>
      </c>
      <c r="B22" s="150"/>
      <c r="C22" s="150"/>
      <c r="D22" s="91"/>
      <c r="E22" s="91"/>
      <c r="F22" s="91"/>
      <c r="G22" s="91"/>
      <c r="H22" s="91"/>
      <c r="I22" s="91"/>
      <c r="J22" s="91"/>
      <c r="K22" s="91"/>
      <c r="L22" s="47"/>
      <c r="M22" s="23">
        <f t="shared" si="0"/>
        <v>0</v>
      </c>
      <c r="N22" s="120"/>
      <c r="O22" s="23">
        <f t="shared" si="1"/>
        <v>0</v>
      </c>
    </row>
    <row r="23" spans="1:16" ht="23.15" customHeight="1" thickBot="1" x14ac:dyDescent="0.25">
      <c r="A23" s="119" t="s">
        <v>3</v>
      </c>
      <c r="B23" s="199"/>
      <c r="C23" s="200"/>
      <c r="D23" s="17">
        <f>SUM(D12:D22)</f>
        <v>0</v>
      </c>
      <c r="E23" s="17">
        <f t="shared" ref="E23:L23" si="2">SUM(E12:E22)</f>
        <v>0</v>
      </c>
      <c r="F23" s="17">
        <f t="shared" si="2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17">
        <f t="shared" si="2"/>
        <v>0</v>
      </c>
      <c r="L23" s="17">
        <f t="shared" si="2"/>
        <v>0</v>
      </c>
      <c r="M23" s="18">
        <f>SUM(M12:M22)</f>
        <v>0</v>
      </c>
      <c r="N23" s="21">
        <f>SUM(N12:N22)</f>
        <v>0</v>
      </c>
      <c r="O23" s="18">
        <f>SUM(O12:O22)</f>
        <v>0</v>
      </c>
      <c r="P23" s="19" t="str">
        <f>IF(P21&gt;72000,"IMPORT SUPERIOR A 72.000","assegureu-vos que aquest import coincideix amb l'import sol·licitat")</f>
        <v>assegureu-vos que aquest import coincideix amb l'import sol·licitat</v>
      </c>
    </row>
    <row r="24" spans="1:16" s="13" customFormat="1" ht="14.15" customHeight="1" x14ac:dyDescent="0.2">
      <c r="J24" s="14"/>
      <c r="N24" s="88"/>
      <c r="O24" s="14" t="str">
        <f>IF(O23&gt;180000,"incorrecte l'import màxim ha de ser 180000","")</f>
        <v/>
      </c>
    </row>
    <row r="25" spans="1:16" s="13" customFormat="1" x14ac:dyDescent="0.2"/>
    <row r="26" spans="1:16" s="13" customFormat="1" x14ac:dyDescent="0.2"/>
    <row r="27" spans="1:16" s="13" customFormat="1" x14ac:dyDescent="0.2"/>
    <row r="28" spans="1:16" s="13" customFormat="1" x14ac:dyDescent="0.2"/>
    <row r="29" spans="1:16" s="13" customFormat="1" x14ac:dyDescent="0.2"/>
    <row r="30" spans="1:16" s="13" customFormat="1" x14ac:dyDescent="0.2"/>
    <row r="31" spans="1:16" s="13" customFormat="1" x14ac:dyDescent="0.2"/>
    <row r="32" spans="1:1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</sheetData>
  <sheetProtection algorithmName="SHA-512" hashValue="xF+kD29HpMp8SKRvxwoQHHUasK2pZga1htnIZW028fZepqZnkFGajbVZorl5FV76rThbs8cTqs5tfiwMUQhlUg==" saltValue="L0rNg7eVYw44gR9icrl8rg==" spinCount="100000" sheet="1" formatColumns="0" formatRows="0" autoFilter="0"/>
  <mergeCells count="4">
    <mergeCell ref="B8:G8"/>
    <mergeCell ref="B23:C23"/>
    <mergeCell ref="A3:B3"/>
    <mergeCell ref="A5:B5"/>
  </mergeCells>
  <dataValidations count="3">
    <dataValidation type="textLength" operator="equal" allowBlank="1" showInputMessage="1" showErrorMessage="1" sqref="I8">
      <formula1>9</formula1>
    </dataValidation>
    <dataValidation type="decimal" operator="greaterThanOrEqual" allowBlank="1" showInputMessage="1" showErrorMessage="1" sqref="D12:K22 N12:N22">
      <formula1>0</formula1>
    </dataValidation>
    <dataValidation type="date" allowBlank="1" showInputMessage="1" showErrorMessage="1" error="La data no està compresa dins el període d'actuacions subvencionable" sqref="B12:C22">
      <formula1>45809</formula1>
      <formula2>46538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AS545"/>
  <sheetViews>
    <sheetView topLeftCell="F1" zoomScale="80" zoomScaleNormal="80" zoomScaleSheetLayoutView="98" workbookViewId="0">
      <selection activeCell="D19" sqref="D19"/>
    </sheetView>
  </sheetViews>
  <sheetFormatPr defaultColWidth="51" defaultRowHeight="10" x14ac:dyDescent="0.2"/>
  <cols>
    <col min="1" max="1" width="51" style="60"/>
    <col min="2" max="2" width="14.1796875" style="60" customWidth="1"/>
    <col min="3" max="3" width="13.81640625" style="60" customWidth="1"/>
    <col min="4" max="4" width="15.26953125" style="60" customWidth="1"/>
    <col min="5" max="5" width="21" style="60" customWidth="1"/>
    <col min="6" max="6" width="20.453125" style="60" customWidth="1"/>
    <col min="7" max="7" width="21.453125" style="60" customWidth="1"/>
    <col min="8" max="8" width="18.81640625" style="60" customWidth="1"/>
    <col min="9" max="9" width="21.81640625" style="60" customWidth="1"/>
    <col min="10" max="10" width="15.453125" style="60" customWidth="1"/>
    <col min="11" max="12" width="22.26953125" style="60" customWidth="1"/>
    <col min="13" max="15" width="51" style="60"/>
    <col min="16" max="45" width="51" style="13"/>
    <col min="46" max="16384" width="51" style="60"/>
  </cols>
  <sheetData>
    <row r="1" spans="1:45" s="13" customFormat="1" ht="10.5" x14ac:dyDescent="0.25">
      <c r="A1" s="71" t="s">
        <v>859</v>
      </c>
    </row>
    <row r="2" spans="1:45" s="13" customFormat="1" ht="10.5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45" ht="15" customHeight="1" thickBot="1" x14ac:dyDescent="0.35">
      <c r="A3" s="193" t="s">
        <v>862</v>
      </c>
      <c r="B3" s="194"/>
      <c r="C3" s="19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45" s="76" customFormat="1" ht="15" customHeight="1" thickBot="1" x14ac:dyDescent="0.25"/>
    <row r="5" spans="1:45" s="76" customFormat="1" ht="15" customHeight="1" thickBot="1" x14ac:dyDescent="0.35">
      <c r="A5" s="122" t="s">
        <v>861</v>
      </c>
      <c r="B5" s="123"/>
      <c r="C5" s="124"/>
      <c r="D5" s="125"/>
    </row>
    <row r="6" spans="1:45" s="76" customFormat="1" ht="15" customHeight="1" x14ac:dyDescent="0.2"/>
    <row r="7" spans="1:45" ht="14" x14ac:dyDescent="0.3">
      <c r="A7" s="58" t="s">
        <v>1</v>
      </c>
      <c r="B7" s="196" t="str">
        <f>IF('DADES ENTITATS'!C6=Full2!A4,'DADES ENTITATS'!C5,"")</f>
        <v/>
      </c>
      <c r="C7" s="197"/>
      <c r="D7" s="197"/>
      <c r="E7" s="197"/>
      <c r="F7" s="197"/>
      <c r="G7" s="197"/>
      <c r="H7" s="59" t="s">
        <v>0</v>
      </c>
      <c r="I7" s="196" t="str">
        <f>IF('DADES ENTITATS'!C6=Full2!A4,'DADES ENTITATS'!L5,"")</f>
        <v/>
      </c>
      <c r="J7" s="198"/>
      <c r="K7" s="13"/>
      <c r="L7" s="13"/>
      <c r="M7" s="13"/>
      <c r="N7" s="13"/>
      <c r="O7" s="13"/>
    </row>
    <row r="8" spans="1:45" s="13" customFormat="1" ht="14" x14ac:dyDescent="0.3">
      <c r="A8" s="75"/>
      <c r="B8" s="126"/>
      <c r="C8" s="126"/>
      <c r="D8" s="126"/>
      <c r="E8" s="126"/>
      <c r="F8" s="126"/>
      <c r="G8" s="126"/>
      <c r="H8" s="126"/>
      <c r="I8" s="126"/>
      <c r="J8" s="126"/>
    </row>
    <row r="9" spans="1:45" s="13" customFormat="1" ht="10.5" thickBot="1" x14ac:dyDescent="0.25"/>
    <row r="10" spans="1:45" s="84" customFormat="1" ht="72" customHeight="1" thickBot="1" x14ac:dyDescent="0.4">
      <c r="A10" s="78" t="s">
        <v>331</v>
      </c>
      <c r="B10" s="79" t="s">
        <v>6</v>
      </c>
      <c r="C10" s="80" t="s">
        <v>8</v>
      </c>
      <c r="D10" s="81" t="s">
        <v>334</v>
      </c>
      <c r="E10" s="82" t="s">
        <v>838</v>
      </c>
      <c r="F10" s="79" t="s">
        <v>839</v>
      </c>
      <c r="G10" s="79" t="s">
        <v>335</v>
      </c>
      <c r="H10" s="79" t="s">
        <v>2</v>
      </c>
      <c r="I10" s="79" t="s">
        <v>841</v>
      </c>
      <c r="J10" s="79" t="s">
        <v>843</v>
      </c>
      <c r="K10" s="79" t="s">
        <v>840</v>
      </c>
      <c r="L10" s="79" t="s">
        <v>842</v>
      </c>
      <c r="M10" s="78" t="s">
        <v>330</v>
      </c>
      <c r="N10" s="78" t="s">
        <v>332</v>
      </c>
      <c r="O10" s="117" t="s">
        <v>333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</row>
    <row r="11" spans="1:45" ht="43.5" customHeight="1" x14ac:dyDescent="0.2">
      <c r="A11" s="86" t="s">
        <v>860</v>
      </c>
      <c r="B11" s="148"/>
      <c r="C11" s="148"/>
      <c r="D11" s="89"/>
      <c r="E11" s="89"/>
      <c r="F11" s="89"/>
      <c r="G11" s="89"/>
      <c r="H11" s="89"/>
      <c r="I11" s="89"/>
      <c r="J11" s="89"/>
      <c r="K11" s="89"/>
      <c r="L11" s="89"/>
      <c r="M11" s="32">
        <f>SUM(D11:L11)</f>
        <v>0</v>
      </c>
      <c r="N11" s="89"/>
      <c r="O11" s="32">
        <f>M11-N11</f>
        <v>0</v>
      </c>
    </row>
    <row r="12" spans="1:45" ht="21" x14ac:dyDescent="0.2">
      <c r="A12" s="85" t="s">
        <v>863</v>
      </c>
      <c r="B12" s="150"/>
      <c r="C12" s="150"/>
      <c r="D12" s="90"/>
      <c r="E12" s="90"/>
      <c r="F12" s="90"/>
      <c r="G12" s="90"/>
      <c r="H12" s="90"/>
      <c r="I12" s="90"/>
      <c r="J12" s="90"/>
      <c r="K12" s="90"/>
      <c r="L12" s="90"/>
      <c r="M12" s="32">
        <f t="shared" ref="M12:M22" si="0">SUM(D12:L12)</f>
        <v>0</v>
      </c>
      <c r="N12" s="90"/>
      <c r="O12" s="37">
        <f t="shared" ref="O12:O22" si="1">M12-N12</f>
        <v>0</v>
      </c>
    </row>
    <row r="13" spans="1:45" ht="21" x14ac:dyDescent="0.2">
      <c r="A13" s="85" t="s">
        <v>864</v>
      </c>
      <c r="B13" s="150"/>
      <c r="C13" s="150"/>
      <c r="D13" s="90"/>
      <c r="E13" s="90"/>
      <c r="F13" s="90"/>
      <c r="G13" s="90"/>
      <c r="H13" s="90"/>
      <c r="I13" s="90"/>
      <c r="J13" s="90"/>
      <c r="K13" s="90"/>
      <c r="L13" s="90"/>
      <c r="M13" s="32">
        <f t="shared" si="0"/>
        <v>0</v>
      </c>
      <c r="N13" s="90"/>
      <c r="O13" s="37">
        <f t="shared" si="1"/>
        <v>0</v>
      </c>
    </row>
    <row r="14" spans="1:45" ht="20.5" customHeight="1" x14ac:dyDescent="0.2">
      <c r="A14" s="85" t="s">
        <v>865</v>
      </c>
      <c r="B14" s="150"/>
      <c r="C14" s="150"/>
      <c r="D14" s="90"/>
      <c r="E14" s="90"/>
      <c r="F14" s="90"/>
      <c r="G14" s="90"/>
      <c r="H14" s="90"/>
      <c r="I14" s="90"/>
      <c r="J14" s="90"/>
      <c r="K14" s="90"/>
      <c r="L14" s="90"/>
      <c r="M14" s="32">
        <f t="shared" si="0"/>
        <v>0</v>
      </c>
      <c r="N14" s="90"/>
      <c r="O14" s="37">
        <f t="shared" si="1"/>
        <v>0</v>
      </c>
    </row>
    <row r="15" spans="1:45" ht="21" x14ac:dyDescent="0.2">
      <c r="A15" s="118" t="s">
        <v>866</v>
      </c>
      <c r="B15" s="150"/>
      <c r="C15" s="150"/>
      <c r="D15" s="90"/>
      <c r="E15" s="90"/>
      <c r="F15" s="90"/>
      <c r="G15" s="90"/>
      <c r="H15" s="90"/>
      <c r="I15" s="90"/>
      <c r="J15" s="90"/>
      <c r="K15" s="90"/>
      <c r="L15" s="90"/>
      <c r="M15" s="32">
        <f t="shared" si="0"/>
        <v>0</v>
      </c>
      <c r="N15" s="90"/>
      <c r="O15" s="37">
        <f t="shared" si="1"/>
        <v>0</v>
      </c>
    </row>
    <row r="16" spans="1:45" ht="16.5" customHeight="1" x14ac:dyDescent="0.2">
      <c r="A16" s="118" t="s">
        <v>873</v>
      </c>
      <c r="B16" s="150"/>
      <c r="C16" s="150"/>
      <c r="D16" s="90"/>
      <c r="E16" s="90"/>
      <c r="F16" s="90"/>
      <c r="G16" s="90"/>
      <c r="H16" s="90"/>
      <c r="I16" s="90"/>
      <c r="J16" s="90"/>
      <c r="K16" s="90"/>
      <c r="L16" s="90"/>
      <c r="M16" s="32">
        <f t="shared" si="0"/>
        <v>0</v>
      </c>
      <c r="N16" s="90"/>
      <c r="O16" s="37">
        <f t="shared" si="1"/>
        <v>0</v>
      </c>
    </row>
    <row r="17" spans="1:16" ht="21" x14ac:dyDescent="0.2">
      <c r="A17" s="118" t="s">
        <v>867</v>
      </c>
      <c r="B17" s="150"/>
      <c r="C17" s="150"/>
      <c r="D17" s="90"/>
      <c r="E17" s="90"/>
      <c r="F17" s="90"/>
      <c r="G17" s="90"/>
      <c r="H17" s="90"/>
      <c r="I17" s="90"/>
      <c r="J17" s="90"/>
      <c r="K17" s="90"/>
      <c r="L17" s="90"/>
      <c r="M17" s="32">
        <f t="shared" si="0"/>
        <v>0</v>
      </c>
      <c r="N17" s="90"/>
      <c r="O17" s="37">
        <f t="shared" si="1"/>
        <v>0</v>
      </c>
    </row>
    <row r="18" spans="1:16" ht="21" x14ac:dyDescent="0.2">
      <c r="A18" s="118" t="s">
        <v>868</v>
      </c>
      <c r="B18" s="150"/>
      <c r="C18" s="150"/>
      <c r="D18" s="90"/>
      <c r="E18" s="90"/>
      <c r="F18" s="90"/>
      <c r="G18" s="90"/>
      <c r="H18" s="90"/>
      <c r="I18" s="90"/>
      <c r="J18" s="90"/>
      <c r="K18" s="90"/>
      <c r="L18" s="90"/>
      <c r="M18" s="32">
        <f t="shared" si="0"/>
        <v>0</v>
      </c>
      <c r="N18" s="90"/>
      <c r="O18" s="37">
        <f t="shared" si="1"/>
        <v>0</v>
      </c>
    </row>
    <row r="19" spans="1:16" ht="21" x14ac:dyDescent="0.2">
      <c r="A19" s="118" t="s">
        <v>869</v>
      </c>
      <c r="B19" s="150"/>
      <c r="C19" s="150"/>
      <c r="D19" s="90"/>
      <c r="E19" s="90"/>
      <c r="F19" s="90"/>
      <c r="G19" s="90"/>
      <c r="H19" s="90"/>
      <c r="I19" s="90"/>
      <c r="J19" s="90"/>
      <c r="K19" s="90"/>
      <c r="L19" s="90"/>
      <c r="M19" s="32">
        <f t="shared" si="0"/>
        <v>0</v>
      </c>
      <c r="N19" s="90"/>
      <c r="O19" s="37">
        <f t="shared" si="1"/>
        <v>0</v>
      </c>
    </row>
    <row r="20" spans="1:16" ht="20.5" customHeight="1" x14ac:dyDescent="0.2">
      <c r="A20" s="118" t="s">
        <v>870</v>
      </c>
      <c r="B20" s="150"/>
      <c r="C20" s="150"/>
      <c r="D20" s="90"/>
      <c r="E20" s="90"/>
      <c r="F20" s="90"/>
      <c r="G20" s="90"/>
      <c r="H20" s="90"/>
      <c r="I20" s="90"/>
      <c r="J20" s="90"/>
      <c r="K20" s="90"/>
      <c r="L20" s="90"/>
      <c r="M20" s="32">
        <f t="shared" si="0"/>
        <v>0</v>
      </c>
      <c r="N20" s="90"/>
      <c r="O20" s="37">
        <f t="shared" si="1"/>
        <v>0</v>
      </c>
    </row>
    <row r="21" spans="1:16" ht="27" customHeight="1" x14ac:dyDescent="0.2">
      <c r="A21" s="118" t="s">
        <v>872</v>
      </c>
      <c r="B21" s="150"/>
      <c r="C21" s="150"/>
      <c r="D21" s="90"/>
      <c r="E21" s="90"/>
      <c r="F21" s="90"/>
      <c r="G21" s="90"/>
      <c r="H21" s="90"/>
      <c r="I21" s="90"/>
      <c r="J21" s="90"/>
      <c r="K21" s="90"/>
      <c r="L21" s="90"/>
      <c r="M21" s="32">
        <f t="shared" si="0"/>
        <v>0</v>
      </c>
      <c r="N21" s="90"/>
      <c r="O21" s="37">
        <f t="shared" si="1"/>
        <v>0</v>
      </c>
    </row>
    <row r="22" spans="1:16" ht="18" customHeight="1" thickBot="1" x14ac:dyDescent="0.25">
      <c r="A22" s="127" t="s">
        <v>842</v>
      </c>
      <c r="B22" s="150"/>
      <c r="C22" s="150"/>
      <c r="D22" s="90"/>
      <c r="E22" s="90"/>
      <c r="F22" s="90"/>
      <c r="G22" s="90"/>
      <c r="H22" s="90"/>
      <c r="I22" s="90"/>
      <c r="J22" s="90"/>
      <c r="K22" s="90"/>
      <c r="L22" s="90"/>
      <c r="M22" s="32">
        <f t="shared" si="0"/>
        <v>0</v>
      </c>
      <c r="N22" s="90"/>
      <c r="O22" s="37">
        <f t="shared" si="1"/>
        <v>0</v>
      </c>
    </row>
    <row r="23" spans="1:16" ht="21" customHeight="1" thickBot="1" x14ac:dyDescent="0.25">
      <c r="A23" s="103" t="s">
        <v>3</v>
      </c>
      <c r="B23" s="201"/>
      <c r="C23" s="200"/>
      <c r="D23" s="29">
        <f>SUM(D11:D22)</f>
        <v>0</v>
      </c>
      <c r="E23" s="29">
        <f t="shared" ref="E23:L23" si="2">SUM(E11:E22)</f>
        <v>0</v>
      </c>
      <c r="F23" s="29">
        <f t="shared" si="2"/>
        <v>0</v>
      </c>
      <c r="G23" s="29">
        <f t="shared" si="2"/>
        <v>0</v>
      </c>
      <c r="H23" s="29">
        <f t="shared" si="2"/>
        <v>0</v>
      </c>
      <c r="I23" s="29">
        <f t="shared" si="2"/>
        <v>0</v>
      </c>
      <c r="J23" s="29">
        <f t="shared" si="2"/>
        <v>0</v>
      </c>
      <c r="K23" s="30">
        <f t="shared" si="2"/>
        <v>0</v>
      </c>
      <c r="L23" s="30">
        <f t="shared" si="2"/>
        <v>0</v>
      </c>
      <c r="M23" s="24">
        <f>SUM(M11:M22)</f>
        <v>0</v>
      </c>
      <c r="N23" s="31">
        <f>SUM(N11:N22)</f>
        <v>0</v>
      </c>
      <c r="O23" s="29">
        <f>SUM(O11:O22)</f>
        <v>0</v>
      </c>
      <c r="P23" s="88" t="str">
        <f>IF(P22&gt;60000,"IMPORT SUPERIOR A 60.000","assegureu-vos que aquest import coincideix amb l'import sol·licitat")</f>
        <v>assegureu-vos que aquest import coincideix amb l'import sol·licitat</v>
      </c>
    </row>
    <row r="24" spans="1:16" s="13" customFormat="1" x14ac:dyDescent="0.2">
      <c r="J24" s="14"/>
      <c r="O24" s="19" t="str">
        <f>IF(O23&gt;80000,"incorrecte l'import màxim ha de ser 80000","")</f>
        <v/>
      </c>
    </row>
    <row r="25" spans="1:16" s="13" customFormat="1" x14ac:dyDescent="0.2"/>
    <row r="26" spans="1:16" s="13" customFormat="1" x14ac:dyDescent="0.2"/>
    <row r="27" spans="1:16" s="13" customFormat="1" x14ac:dyDescent="0.2"/>
    <row r="28" spans="1:16" s="13" customFormat="1" x14ac:dyDescent="0.2"/>
    <row r="29" spans="1:16" s="13" customFormat="1" x14ac:dyDescent="0.2"/>
    <row r="30" spans="1:16" s="13" customFormat="1" x14ac:dyDescent="0.2"/>
    <row r="31" spans="1:16" s="13" customFormat="1" x14ac:dyDescent="0.2"/>
    <row r="32" spans="1:1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</sheetData>
  <sheetProtection algorithmName="SHA-512" hashValue="f7imDkcmKvrguyGY5f0Ow/cMUsgH/nqmzo1vuhy01ZFX4uqV2UcjdNS+PF6oimmCT9/AN0yPZ3kMMdalY1Um1w==" saltValue="MCoUDiEdKu/0mXCzMu3q5g==" spinCount="100000" sheet="1" formatColumns="0" formatRows="0" autoFilter="0"/>
  <mergeCells count="4">
    <mergeCell ref="A3:C3"/>
    <mergeCell ref="B7:G7"/>
    <mergeCell ref="I7:J7"/>
    <mergeCell ref="B23:C23"/>
  </mergeCells>
  <dataValidations count="3">
    <dataValidation type="decimal" operator="greaterThanOrEqual" allowBlank="1" showInputMessage="1" showErrorMessage="1" sqref="N11:N22 D11:L22">
      <formula1>0</formula1>
    </dataValidation>
    <dataValidation type="textLength" operator="equal" allowBlank="1" showInputMessage="1" showErrorMessage="1" sqref="I7">
      <formula1>9</formula1>
    </dataValidation>
    <dataValidation type="date" allowBlank="1" showInputMessage="1" showErrorMessage="1" error="La data no està compresa dins el període d'actuacions subvencionable" sqref="B11:C22">
      <formula1>45962</formula1>
      <formula2>46326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AS541"/>
  <sheetViews>
    <sheetView zoomScaleNormal="100" zoomScaleSheetLayoutView="98" workbookViewId="0">
      <selection activeCell="D19" sqref="D19"/>
    </sheetView>
  </sheetViews>
  <sheetFormatPr defaultColWidth="8.81640625" defaultRowHeight="10" x14ac:dyDescent="0.2"/>
  <cols>
    <col min="1" max="1" width="52.81640625" style="60" customWidth="1"/>
    <col min="2" max="2" width="17.26953125" style="60" customWidth="1"/>
    <col min="3" max="3" width="16.26953125" style="60" customWidth="1"/>
    <col min="4" max="5" width="14.1796875" style="60" customWidth="1"/>
    <col min="6" max="6" width="13.7265625" style="60" customWidth="1"/>
    <col min="7" max="7" width="20.1796875" style="60" customWidth="1"/>
    <col min="8" max="8" width="13.453125" style="60" customWidth="1"/>
    <col min="9" max="9" width="13.81640625" style="60" customWidth="1"/>
    <col min="10" max="10" width="11.453125" style="60" customWidth="1"/>
    <col min="11" max="11" width="14" style="60" customWidth="1"/>
    <col min="12" max="13" width="11.453125" style="60" customWidth="1"/>
    <col min="14" max="14" width="14.453125" style="60" customWidth="1"/>
    <col min="15" max="15" width="11.81640625" style="60" customWidth="1"/>
    <col min="16" max="16" width="26.54296875" style="13" customWidth="1"/>
    <col min="17" max="45" width="8.81640625" style="13"/>
    <col min="46" max="16384" width="8.81640625" style="60"/>
  </cols>
  <sheetData>
    <row r="1" spans="1:45" s="13" customFormat="1" ht="10.5" x14ac:dyDescent="0.25">
      <c r="A1" s="71" t="s">
        <v>874</v>
      </c>
    </row>
    <row r="2" spans="1:45" s="13" customFormat="1" ht="10.5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45" ht="15" customHeight="1" thickBot="1" x14ac:dyDescent="0.35">
      <c r="A3" s="193" t="s">
        <v>862</v>
      </c>
      <c r="B3" s="194"/>
      <c r="C3" s="19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45" s="76" customFormat="1" ht="15" customHeight="1" thickBot="1" x14ac:dyDescent="0.25"/>
    <row r="5" spans="1:45" s="76" customFormat="1" ht="15" customHeight="1" thickBot="1" x14ac:dyDescent="0.35">
      <c r="A5" s="122" t="s">
        <v>875</v>
      </c>
      <c r="B5" s="123"/>
      <c r="C5" s="123"/>
      <c r="D5" s="124"/>
    </row>
    <row r="6" spans="1:45" s="76" customFormat="1" ht="15" customHeight="1" x14ac:dyDescent="0.2"/>
    <row r="7" spans="1:45" ht="14" x14ac:dyDescent="0.3">
      <c r="A7" s="58" t="s">
        <v>1</v>
      </c>
      <c r="B7" s="196" t="str">
        <f>IF('DADES ENTITATS'!C6=Full2!A5,'DADES ENTITATS'!C5,"")</f>
        <v/>
      </c>
      <c r="C7" s="197"/>
      <c r="D7" s="197"/>
      <c r="E7" s="197"/>
      <c r="F7" s="197"/>
      <c r="G7" s="197"/>
      <c r="H7" s="59" t="s">
        <v>0</v>
      </c>
      <c r="I7" s="196" t="str">
        <f>IF('DADES ENTITATS'!C6=Full2!A5,'DADES ENTITATS'!L5,"")</f>
        <v/>
      </c>
      <c r="J7" s="198"/>
      <c r="K7" s="13"/>
      <c r="L7" s="13"/>
      <c r="M7" s="13"/>
      <c r="N7" s="13"/>
      <c r="O7" s="13"/>
    </row>
    <row r="8" spans="1:45" s="13" customFormat="1" ht="14" x14ac:dyDescent="0.3">
      <c r="A8" s="75"/>
      <c r="B8" s="126"/>
      <c r="C8" s="126"/>
      <c r="D8" s="126"/>
      <c r="E8" s="126"/>
      <c r="F8" s="126"/>
      <c r="G8" s="126"/>
      <c r="H8" s="126"/>
      <c r="I8" s="126"/>
      <c r="J8" s="126"/>
    </row>
    <row r="9" spans="1:45" s="13" customFormat="1" ht="10.5" thickBot="1" x14ac:dyDescent="0.25"/>
    <row r="10" spans="1:45" s="84" customFormat="1" ht="99" customHeight="1" thickBot="1" x14ac:dyDescent="0.4">
      <c r="A10" s="78" t="s">
        <v>331</v>
      </c>
      <c r="B10" s="79" t="s">
        <v>6</v>
      </c>
      <c r="C10" s="80" t="s">
        <v>8</v>
      </c>
      <c r="D10" s="81" t="s">
        <v>334</v>
      </c>
      <c r="E10" s="82" t="s">
        <v>838</v>
      </c>
      <c r="F10" s="79" t="s">
        <v>839</v>
      </c>
      <c r="G10" s="79" t="s">
        <v>335</v>
      </c>
      <c r="H10" s="79" t="s">
        <v>2</v>
      </c>
      <c r="I10" s="79" t="s">
        <v>841</v>
      </c>
      <c r="J10" s="79" t="s">
        <v>843</v>
      </c>
      <c r="K10" s="79" t="s">
        <v>840</v>
      </c>
      <c r="L10" s="79" t="s">
        <v>842</v>
      </c>
      <c r="M10" s="78" t="s">
        <v>330</v>
      </c>
      <c r="N10" s="78" t="s">
        <v>332</v>
      </c>
      <c r="O10" s="117" t="s">
        <v>333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</row>
    <row r="11" spans="1:45" ht="43.5" customHeight="1" thickBot="1" x14ac:dyDescent="0.25">
      <c r="A11" s="85" t="s">
        <v>876</v>
      </c>
      <c r="B11" s="148"/>
      <c r="C11" s="158"/>
      <c r="D11" s="128"/>
      <c r="E11" s="128"/>
      <c r="F11" s="128"/>
      <c r="G11" s="128"/>
      <c r="H11" s="128"/>
      <c r="I11" s="128"/>
      <c r="J11" s="128"/>
      <c r="K11" s="128"/>
      <c r="L11" s="128"/>
      <c r="M11" s="22">
        <f>SUM(D11:L11)</f>
        <v>0</v>
      </c>
      <c r="N11" s="92"/>
      <c r="O11" s="22">
        <f>M11-N11</f>
        <v>0</v>
      </c>
    </row>
    <row r="12" spans="1:45" ht="21.5" thickBot="1" x14ac:dyDescent="0.25">
      <c r="A12" s="85" t="s">
        <v>900</v>
      </c>
      <c r="B12" s="150"/>
      <c r="C12" s="159"/>
      <c r="D12" s="128"/>
      <c r="E12" s="128"/>
      <c r="F12" s="128"/>
      <c r="G12" s="128"/>
      <c r="H12" s="128"/>
      <c r="I12" s="128"/>
      <c r="J12" s="128"/>
      <c r="K12" s="128"/>
      <c r="L12" s="128"/>
      <c r="M12" s="22">
        <f t="shared" ref="M12:M20" si="0">SUM(D12:L12)</f>
        <v>0</v>
      </c>
      <c r="N12" s="92"/>
      <c r="O12" s="23">
        <f t="shared" ref="O12:O20" si="1">M12-N12</f>
        <v>0</v>
      </c>
    </row>
    <row r="13" spans="1:45" ht="21.5" thickBot="1" x14ac:dyDescent="0.25">
      <c r="A13" s="85" t="s">
        <v>877</v>
      </c>
      <c r="B13" s="150"/>
      <c r="C13" s="159"/>
      <c r="D13" s="128"/>
      <c r="E13" s="128"/>
      <c r="F13" s="128"/>
      <c r="G13" s="128"/>
      <c r="H13" s="128"/>
      <c r="I13" s="128"/>
      <c r="J13" s="128"/>
      <c r="K13" s="128"/>
      <c r="L13" s="128"/>
      <c r="M13" s="22">
        <f t="shared" si="0"/>
        <v>0</v>
      </c>
      <c r="N13" s="92"/>
      <c r="O13" s="23">
        <f t="shared" si="1"/>
        <v>0</v>
      </c>
    </row>
    <row r="14" spans="1:45" ht="20.5" customHeight="1" thickBot="1" x14ac:dyDescent="0.25">
      <c r="A14" s="85" t="s">
        <v>878</v>
      </c>
      <c r="B14" s="150"/>
      <c r="C14" s="159"/>
      <c r="D14" s="128"/>
      <c r="E14" s="128"/>
      <c r="F14" s="128"/>
      <c r="G14" s="128"/>
      <c r="H14" s="128"/>
      <c r="I14" s="128"/>
      <c r="J14" s="128"/>
      <c r="K14" s="128"/>
      <c r="L14" s="128"/>
      <c r="M14" s="22">
        <f t="shared" si="0"/>
        <v>0</v>
      </c>
      <c r="N14" s="92"/>
      <c r="O14" s="23">
        <f t="shared" si="1"/>
        <v>0</v>
      </c>
    </row>
    <row r="15" spans="1:45" ht="21.5" thickBot="1" x14ac:dyDescent="0.25">
      <c r="A15" s="118" t="s">
        <v>879</v>
      </c>
      <c r="B15" s="150"/>
      <c r="C15" s="159"/>
      <c r="D15" s="128"/>
      <c r="E15" s="128"/>
      <c r="F15" s="128"/>
      <c r="G15" s="128"/>
      <c r="H15" s="128"/>
      <c r="I15" s="128"/>
      <c r="J15" s="128"/>
      <c r="K15" s="128"/>
      <c r="L15" s="128"/>
      <c r="M15" s="22">
        <f t="shared" si="0"/>
        <v>0</v>
      </c>
      <c r="N15" s="92"/>
      <c r="O15" s="23">
        <f t="shared" si="1"/>
        <v>0</v>
      </c>
    </row>
    <row r="16" spans="1:45" ht="16.5" customHeight="1" thickBot="1" x14ac:dyDescent="0.25">
      <c r="A16" s="118" t="s">
        <v>880</v>
      </c>
      <c r="B16" s="150"/>
      <c r="C16" s="159"/>
      <c r="D16" s="128"/>
      <c r="E16" s="128"/>
      <c r="F16" s="128"/>
      <c r="G16" s="128"/>
      <c r="H16" s="128"/>
      <c r="I16" s="128"/>
      <c r="J16" s="128"/>
      <c r="K16" s="128"/>
      <c r="L16" s="128"/>
      <c r="M16" s="22">
        <f t="shared" si="0"/>
        <v>0</v>
      </c>
      <c r="N16" s="92"/>
      <c r="O16" s="23">
        <f t="shared" si="1"/>
        <v>0</v>
      </c>
    </row>
    <row r="17" spans="1:16" ht="21.5" thickBot="1" x14ac:dyDescent="0.25">
      <c r="A17" s="118" t="s">
        <v>881</v>
      </c>
      <c r="B17" s="150"/>
      <c r="C17" s="159"/>
      <c r="D17" s="128"/>
      <c r="E17" s="128"/>
      <c r="F17" s="128"/>
      <c r="G17" s="128"/>
      <c r="H17" s="128"/>
      <c r="I17" s="128"/>
      <c r="J17" s="128"/>
      <c r="K17" s="128"/>
      <c r="L17" s="128"/>
      <c r="M17" s="22">
        <f t="shared" si="0"/>
        <v>0</v>
      </c>
      <c r="N17" s="92"/>
      <c r="O17" s="23">
        <f t="shared" si="1"/>
        <v>0</v>
      </c>
    </row>
    <row r="18" spans="1:16" ht="21" customHeight="1" thickBot="1" x14ac:dyDescent="0.25">
      <c r="A18" s="118" t="s">
        <v>882</v>
      </c>
      <c r="B18" s="150"/>
      <c r="C18" s="159"/>
      <c r="D18" s="128"/>
      <c r="E18" s="128"/>
      <c r="F18" s="128"/>
      <c r="G18" s="128"/>
      <c r="H18" s="128"/>
      <c r="I18" s="128"/>
      <c r="J18" s="128"/>
      <c r="K18" s="128"/>
      <c r="L18" s="128"/>
      <c r="M18" s="22">
        <f t="shared" si="0"/>
        <v>0</v>
      </c>
      <c r="N18" s="92"/>
      <c r="O18" s="23">
        <f t="shared" si="1"/>
        <v>0</v>
      </c>
    </row>
    <row r="19" spans="1:16" ht="11" thickBot="1" x14ac:dyDescent="0.25">
      <c r="A19" s="118" t="s">
        <v>851</v>
      </c>
      <c r="B19" s="150"/>
      <c r="C19" s="159"/>
      <c r="D19" s="128"/>
      <c r="E19" s="128"/>
      <c r="F19" s="128"/>
      <c r="G19" s="128"/>
      <c r="H19" s="128"/>
      <c r="I19" s="128"/>
      <c r="J19" s="128"/>
      <c r="K19" s="128"/>
      <c r="L19" s="128"/>
      <c r="M19" s="22">
        <f t="shared" si="0"/>
        <v>0</v>
      </c>
      <c r="N19" s="92"/>
      <c r="O19" s="23">
        <f t="shared" si="1"/>
        <v>0</v>
      </c>
    </row>
    <row r="20" spans="1:16" ht="20.25" customHeight="1" thickBot="1" x14ac:dyDescent="0.25">
      <c r="A20" s="129" t="s">
        <v>842</v>
      </c>
      <c r="B20" s="152"/>
      <c r="C20" s="160"/>
      <c r="D20" s="128"/>
      <c r="E20" s="128"/>
      <c r="F20" s="128"/>
      <c r="G20" s="128"/>
      <c r="H20" s="128"/>
      <c r="I20" s="128"/>
      <c r="J20" s="128"/>
      <c r="K20" s="128"/>
      <c r="L20" s="128"/>
      <c r="M20" s="22">
        <f t="shared" si="0"/>
        <v>0</v>
      </c>
      <c r="N20" s="92"/>
      <c r="O20" s="23">
        <f t="shared" si="1"/>
        <v>0</v>
      </c>
    </row>
    <row r="21" spans="1:16" ht="21" customHeight="1" thickBot="1" x14ac:dyDescent="0.25">
      <c r="A21" s="103" t="s">
        <v>3</v>
      </c>
      <c r="B21" s="189"/>
      <c r="C21" s="190"/>
      <c r="D21" s="33">
        <f t="shared" ref="D21:L21" si="2">SUM(D11:D20)</f>
        <v>0</v>
      </c>
      <c r="E21" s="33">
        <f t="shared" si="2"/>
        <v>0</v>
      </c>
      <c r="F21" s="33">
        <f t="shared" si="2"/>
        <v>0</v>
      </c>
      <c r="G21" s="33">
        <f t="shared" si="2"/>
        <v>0</v>
      </c>
      <c r="H21" s="33">
        <f t="shared" si="2"/>
        <v>0</v>
      </c>
      <c r="I21" s="33">
        <f t="shared" si="2"/>
        <v>0</v>
      </c>
      <c r="J21" s="33">
        <f t="shared" si="2"/>
        <v>0</v>
      </c>
      <c r="K21" s="35">
        <f t="shared" si="2"/>
        <v>0</v>
      </c>
      <c r="L21" s="35">
        <f t="shared" si="2"/>
        <v>0</v>
      </c>
      <c r="M21" s="20">
        <f>SUM(M11:M20)</f>
        <v>0</v>
      </c>
      <c r="N21" s="36">
        <f>SUM(N11:N20)</f>
        <v>0</v>
      </c>
      <c r="O21" s="29">
        <f>SUM(O11:O20)</f>
        <v>0</v>
      </c>
      <c r="P21" s="88" t="str">
        <f>IF(P20&gt;60000,"IMPORT SUPERIOR A 60.000","assegureu-vos que aquest import coincideix amb l'import sol·licitat")</f>
        <v>assegureu-vos que aquest import coincideix amb l'import sol·licitat</v>
      </c>
    </row>
    <row r="22" spans="1:16" s="13" customFormat="1" x14ac:dyDescent="0.2">
      <c r="J22" s="14"/>
      <c r="O22" s="19" t="str">
        <f>IF(O21&gt;70000,"incorrecte l'import màxim ha de ser 70000","")</f>
        <v/>
      </c>
    </row>
    <row r="23" spans="1:16" s="13" customFormat="1" x14ac:dyDescent="0.2"/>
    <row r="24" spans="1:16" s="13" customFormat="1" x14ac:dyDescent="0.2"/>
    <row r="25" spans="1:16" s="13" customFormat="1" x14ac:dyDescent="0.2"/>
    <row r="26" spans="1:16" s="13" customFormat="1" x14ac:dyDescent="0.2"/>
    <row r="27" spans="1:16" s="13" customFormat="1" x14ac:dyDescent="0.2"/>
    <row r="28" spans="1:16" s="13" customFormat="1" x14ac:dyDescent="0.2"/>
    <row r="29" spans="1:16" s="13" customFormat="1" x14ac:dyDescent="0.2"/>
    <row r="30" spans="1:16" s="13" customFormat="1" x14ac:dyDescent="0.2"/>
    <row r="31" spans="1:16" s="13" customFormat="1" x14ac:dyDescent="0.2"/>
    <row r="32" spans="1:1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</sheetData>
  <sheetProtection algorithmName="SHA-512" hashValue="I40KMixaVCF8Sw0pEeGLnS2WwhVux35uciQ/7NgRu6Zg728y/d+/LxIsZxmx2anrXibQRp0M5j2PeXue3tVYOQ==" saltValue="QJyFaa5IJuRhiEjNByGKMw==" spinCount="100000" sheet="1" formatColumns="0" formatRows="0" autoFilter="0"/>
  <mergeCells count="4">
    <mergeCell ref="B21:C21"/>
    <mergeCell ref="A3:C3"/>
    <mergeCell ref="B7:G7"/>
    <mergeCell ref="I7:J7"/>
  </mergeCells>
  <dataValidations count="3">
    <dataValidation type="decimal" operator="greaterThanOrEqual" allowBlank="1" showInputMessage="1" showErrorMessage="1" sqref="D11:L20 N11:N20">
      <formula1>0</formula1>
    </dataValidation>
    <dataValidation type="textLength" operator="equal" allowBlank="1" showInputMessage="1" showErrorMessage="1" sqref="I7">
      <formula1>9</formula1>
    </dataValidation>
    <dataValidation type="date" allowBlank="1" showInputMessage="1" showErrorMessage="1" error="La data no està compresa dins el període d'actuacions subvencionable" sqref="B11:C20">
      <formula1>45962</formula1>
      <formula2>46326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42"/>
  <sheetViews>
    <sheetView zoomScaleNormal="100" zoomScaleSheetLayoutView="98" workbookViewId="0">
      <selection activeCell="D19" sqref="D19"/>
    </sheetView>
  </sheetViews>
  <sheetFormatPr defaultColWidth="8.81640625" defaultRowHeight="10" x14ac:dyDescent="0.2"/>
  <cols>
    <col min="1" max="1" width="52.81640625" style="60" customWidth="1"/>
    <col min="2" max="2" width="17.26953125" style="60" customWidth="1"/>
    <col min="3" max="3" width="16.26953125" style="60" customWidth="1"/>
    <col min="4" max="4" width="15.81640625" style="60" customWidth="1"/>
    <col min="5" max="5" width="14.1796875" style="60" customWidth="1"/>
    <col min="6" max="6" width="13" style="60" customWidth="1"/>
    <col min="7" max="7" width="20.1796875" style="60" customWidth="1"/>
    <col min="8" max="8" width="13.54296875" style="60" customWidth="1"/>
    <col min="9" max="9" width="13.81640625" style="60" customWidth="1"/>
    <col min="10" max="10" width="11.453125" style="60" customWidth="1"/>
    <col min="11" max="11" width="13.453125" style="60" customWidth="1"/>
    <col min="12" max="13" width="11.453125" style="60" customWidth="1"/>
    <col min="14" max="14" width="14.453125" style="60" customWidth="1"/>
    <col min="15" max="15" width="11.81640625" style="60" customWidth="1"/>
    <col min="16" max="16" width="26.54296875" style="13" customWidth="1"/>
    <col min="17" max="45" width="8.81640625" style="13"/>
    <col min="46" max="16384" width="8.81640625" style="60"/>
  </cols>
  <sheetData>
    <row r="1" spans="1:45" s="13" customFormat="1" ht="10.5" x14ac:dyDescent="0.25">
      <c r="A1" s="71" t="s">
        <v>883</v>
      </c>
    </row>
    <row r="2" spans="1:45" s="13" customFormat="1" ht="10.5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45" ht="15" customHeight="1" thickBot="1" x14ac:dyDescent="0.35">
      <c r="A3" s="193" t="s">
        <v>862</v>
      </c>
      <c r="B3" s="194"/>
      <c r="C3" s="19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45" s="76" customFormat="1" ht="15" customHeight="1" thickBot="1" x14ac:dyDescent="0.25"/>
    <row r="5" spans="1:45" s="76" customFormat="1" ht="15" customHeight="1" thickBot="1" x14ac:dyDescent="0.35">
      <c r="A5" s="122" t="s">
        <v>901</v>
      </c>
      <c r="B5" s="123"/>
      <c r="C5" s="124"/>
      <c r="D5" s="124"/>
    </row>
    <row r="6" spans="1:45" s="76" customFormat="1" ht="15" customHeight="1" x14ac:dyDescent="0.2"/>
    <row r="7" spans="1:45" ht="14" x14ac:dyDescent="0.3">
      <c r="A7" s="58" t="s">
        <v>1</v>
      </c>
      <c r="B7" s="196" t="str">
        <f>IF('DADES ENTITATS'!C6=Full2!A6,'DADES ENTITATS'!C5,"")</f>
        <v/>
      </c>
      <c r="C7" s="197"/>
      <c r="D7" s="197"/>
      <c r="E7" s="197"/>
      <c r="F7" s="197"/>
      <c r="G7" s="197"/>
      <c r="H7" s="59" t="s">
        <v>0</v>
      </c>
      <c r="I7" s="196" t="str">
        <f>IF('DADES ENTITATS'!C6=Full2!A6,'DADES ENTITATS'!L5,"")</f>
        <v/>
      </c>
      <c r="J7" s="198"/>
      <c r="K7" s="13"/>
      <c r="L7" s="13"/>
      <c r="M7" s="13"/>
      <c r="N7" s="13"/>
      <c r="O7" s="13"/>
    </row>
    <row r="8" spans="1:45" s="13" customFormat="1" ht="14" x14ac:dyDescent="0.3">
      <c r="A8" s="75"/>
      <c r="B8" s="126"/>
      <c r="C8" s="126"/>
      <c r="D8" s="126"/>
      <c r="E8" s="126"/>
      <c r="F8" s="126"/>
      <c r="G8" s="126"/>
      <c r="H8" s="126"/>
      <c r="I8" s="126"/>
      <c r="J8" s="126"/>
    </row>
    <row r="9" spans="1:45" s="13" customFormat="1" ht="10.5" thickBot="1" x14ac:dyDescent="0.25"/>
    <row r="10" spans="1:45" s="84" customFormat="1" ht="99" customHeight="1" thickBot="1" x14ac:dyDescent="0.4">
      <c r="A10" s="78" t="s">
        <v>331</v>
      </c>
      <c r="B10" s="79" t="s">
        <v>6</v>
      </c>
      <c r="C10" s="80" t="s">
        <v>8</v>
      </c>
      <c r="D10" s="81" t="s">
        <v>334</v>
      </c>
      <c r="E10" s="82" t="s">
        <v>838</v>
      </c>
      <c r="F10" s="79" t="s">
        <v>839</v>
      </c>
      <c r="G10" s="79" t="s">
        <v>335</v>
      </c>
      <c r="H10" s="79" t="s">
        <v>2</v>
      </c>
      <c r="I10" s="79" t="s">
        <v>841</v>
      </c>
      <c r="J10" s="79" t="s">
        <v>843</v>
      </c>
      <c r="K10" s="79" t="s">
        <v>840</v>
      </c>
      <c r="L10" s="79" t="s">
        <v>842</v>
      </c>
      <c r="M10" s="78" t="s">
        <v>330</v>
      </c>
      <c r="N10" s="78" t="s">
        <v>332</v>
      </c>
      <c r="O10" s="117" t="s">
        <v>333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</row>
    <row r="11" spans="1:45" ht="17.25" customHeight="1" thickBot="1" x14ac:dyDescent="0.25">
      <c r="A11" s="130" t="s">
        <v>884</v>
      </c>
      <c r="B11" s="158"/>
      <c r="C11" s="158"/>
      <c r="D11" s="128"/>
      <c r="E11" s="128"/>
      <c r="F11" s="128"/>
      <c r="G11" s="128"/>
      <c r="H11" s="128"/>
      <c r="I11" s="128"/>
      <c r="J11" s="128"/>
      <c r="K11" s="128"/>
      <c r="L11" s="128"/>
      <c r="M11" s="22">
        <f>SUM(D11:L11)</f>
        <v>0</v>
      </c>
      <c r="N11" s="92"/>
      <c r="O11" s="22">
        <f>M11-N11</f>
        <v>0</v>
      </c>
    </row>
    <row r="12" spans="1:45" ht="14.5" customHeight="1" thickBot="1" x14ac:dyDescent="0.25">
      <c r="A12" s="131" t="s">
        <v>885</v>
      </c>
      <c r="B12" s="159"/>
      <c r="C12" s="159"/>
      <c r="D12" s="128"/>
      <c r="E12" s="128"/>
      <c r="F12" s="128"/>
      <c r="G12" s="128"/>
      <c r="H12" s="128"/>
      <c r="I12" s="128"/>
      <c r="J12" s="128"/>
      <c r="K12" s="128"/>
      <c r="L12" s="128"/>
      <c r="M12" s="22">
        <f t="shared" ref="M12:M21" si="0">SUM(D12:L12)</f>
        <v>0</v>
      </c>
      <c r="N12" s="92"/>
      <c r="O12" s="22">
        <f t="shared" ref="O12:O21" si="1">M12-N12</f>
        <v>0</v>
      </c>
    </row>
    <row r="13" spans="1:45" ht="18.75" customHeight="1" thickBot="1" x14ac:dyDescent="0.25">
      <c r="A13" s="131" t="s">
        <v>886</v>
      </c>
      <c r="B13" s="159"/>
      <c r="C13" s="159"/>
      <c r="D13" s="128"/>
      <c r="E13" s="128"/>
      <c r="F13" s="128"/>
      <c r="G13" s="128"/>
      <c r="H13" s="128"/>
      <c r="I13" s="128"/>
      <c r="J13" s="128"/>
      <c r="K13" s="128"/>
      <c r="L13" s="128"/>
      <c r="M13" s="22">
        <f t="shared" si="0"/>
        <v>0</v>
      </c>
      <c r="N13" s="92"/>
      <c r="O13" s="22">
        <f t="shared" si="1"/>
        <v>0</v>
      </c>
    </row>
    <row r="14" spans="1:45" ht="18.75" customHeight="1" thickBot="1" x14ac:dyDescent="0.25">
      <c r="A14" s="131" t="s">
        <v>887</v>
      </c>
      <c r="B14" s="159"/>
      <c r="C14" s="159"/>
      <c r="D14" s="128"/>
      <c r="E14" s="128"/>
      <c r="F14" s="128"/>
      <c r="G14" s="128"/>
      <c r="H14" s="128"/>
      <c r="I14" s="128"/>
      <c r="J14" s="128"/>
      <c r="K14" s="128"/>
      <c r="L14" s="128"/>
      <c r="M14" s="22">
        <f t="shared" si="0"/>
        <v>0</v>
      </c>
      <c r="N14" s="92"/>
      <c r="O14" s="22">
        <f t="shared" si="1"/>
        <v>0</v>
      </c>
    </row>
    <row r="15" spans="1:45" ht="16.5" customHeight="1" thickBot="1" x14ac:dyDescent="0.25">
      <c r="A15" s="132" t="s">
        <v>888</v>
      </c>
      <c r="B15" s="159"/>
      <c r="C15" s="159"/>
      <c r="D15" s="128"/>
      <c r="E15" s="128"/>
      <c r="F15" s="128"/>
      <c r="G15" s="128"/>
      <c r="H15" s="128"/>
      <c r="I15" s="128"/>
      <c r="J15" s="128"/>
      <c r="K15" s="128"/>
      <c r="L15" s="128"/>
      <c r="M15" s="22">
        <f t="shared" si="0"/>
        <v>0</v>
      </c>
      <c r="N15" s="92"/>
      <c r="O15" s="22">
        <f t="shared" si="1"/>
        <v>0</v>
      </c>
    </row>
    <row r="16" spans="1:45" ht="16.5" customHeight="1" thickBot="1" x14ac:dyDescent="0.25">
      <c r="A16" s="132" t="s">
        <v>903</v>
      </c>
      <c r="B16" s="159"/>
      <c r="C16" s="159"/>
      <c r="D16" s="128"/>
      <c r="E16" s="128"/>
      <c r="F16" s="128"/>
      <c r="G16" s="128"/>
      <c r="H16" s="128"/>
      <c r="I16" s="128"/>
      <c r="J16" s="128"/>
      <c r="K16" s="128"/>
      <c r="L16" s="128"/>
      <c r="M16" s="22">
        <f t="shared" si="0"/>
        <v>0</v>
      </c>
      <c r="N16" s="92"/>
      <c r="O16" s="22">
        <f t="shared" si="1"/>
        <v>0</v>
      </c>
    </row>
    <row r="17" spans="1:16" ht="26.5" customHeight="1" thickBot="1" x14ac:dyDescent="0.25">
      <c r="A17" s="132" t="s">
        <v>902</v>
      </c>
      <c r="B17" s="159"/>
      <c r="C17" s="159"/>
      <c r="D17" s="128"/>
      <c r="E17" s="128"/>
      <c r="F17" s="128"/>
      <c r="G17" s="128"/>
      <c r="H17" s="128"/>
      <c r="I17" s="128"/>
      <c r="J17" s="128"/>
      <c r="K17" s="128"/>
      <c r="L17" s="128"/>
      <c r="M17" s="22">
        <f t="shared" si="0"/>
        <v>0</v>
      </c>
      <c r="N17" s="92"/>
      <c r="O17" s="22">
        <f t="shared" si="1"/>
        <v>0</v>
      </c>
    </row>
    <row r="18" spans="1:16" ht="17.5" customHeight="1" thickBot="1" x14ac:dyDescent="0.25">
      <c r="A18" s="132" t="s">
        <v>889</v>
      </c>
      <c r="B18" s="159"/>
      <c r="C18" s="159"/>
      <c r="D18" s="128"/>
      <c r="E18" s="128"/>
      <c r="F18" s="128"/>
      <c r="G18" s="128"/>
      <c r="H18" s="128"/>
      <c r="I18" s="128"/>
      <c r="J18" s="128"/>
      <c r="K18" s="128"/>
      <c r="L18" s="128"/>
      <c r="M18" s="22">
        <f t="shared" si="0"/>
        <v>0</v>
      </c>
      <c r="N18" s="92"/>
      <c r="O18" s="22">
        <f t="shared" si="1"/>
        <v>0</v>
      </c>
    </row>
    <row r="19" spans="1:16" ht="21.5" thickBot="1" x14ac:dyDescent="0.25">
      <c r="A19" s="132" t="s">
        <v>890</v>
      </c>
      <c r="B19" s="159"/>
      <c r="C19" s="159"/>
      <c r="D19" s="128"/>
      <c r="E19" s="128"/>
      <c r="F19" s="128"/>
      <c r="G19" s="128"/>
      <c r="H19" s="128"/>
      <c r="I19" s="128"/>
      <c r="J19" s="128"/>
      <c r="K19" s="128"/>
      <c r="L19" s="128"/>
      <c r="M19" s="22">
        <f t="shared" si="0"/>
        <v>0</v>
      </c>
      <c r="N19" s="92"/>
      <c r="O19" s="22">
        <f t="shared" si="1"/>
        <v>0</v>
      </c>
    </row>
    <row r="20" spans="1:16" ht="19.5" customHeight="1" thickBot="1" x14ac:dyDescent="0.25">
      <c r="A20" s="132" t="s">
        <v>851</v>
      </c>
      <c r="B20" s="159"/>
      <c r="C20" s="159"/>
      <c r="D20" s="128"/>
      <c r="E20" s="128"/>
      <c r="F20" s="128"/>
      <c r="G20" s="128"/>
      <c r="H20" s="128"/>
      <c r="I20" s="128"/>
      <c r="J20" s="128"/>
      <c r="K20" s="128"/>
      <c r="L20" s="128"/>
      <c r="M20" s="22">
        <f t="shared" si="0"/>
        <v>0</v>
      </c>
      <c r="N20" s="92"/>
      <c r="O20" s="22">
        <f t="shared" si="1"/>
        <v>0</v>
      </c>
    </row>
    <row r="21" spans="1:16" ht="22.5" customHeight="1" thickBot="1" x14ac:dyDescent="0.25">
      <c r="A21" s="133" t="s">
        <v>842</v>
      </c>
      <c r="B21" s="159"/>
      <c r="C21" s="159"/>
      <c r="D21" s="128"/>
      <c r="E21" s="128"/>
      <c r="F21" s="128"/>
      <c r="G21" s="128"/>
      <c r="H21" s="128"/>
      <c r="I21" s="128"/>
      <c r="J21" s="128"/>
      <c r="K21" s="128"/>
      <c r="L21" s="128"/>
      <c r="M21" s="22">
        <f t="shared" si="0"/>
        <v>0</v>
      </c>
      <c r="N21" s="92"/>
      <c r="O21" s="22">
        <f t="shared" si="1"/>
        <v>0</v>
      </c>
    </row>
    <row r="22" spans="1:16" ht="21" customHeight="1" thickBot="1" x14ac:dyDescent="0.25">
      <c r="A22" s="103" t="s">
        <v>3</v>
      </c>
      <c r="B22" s="202"/>
      <c r="C22" s="203"/>
      <c r="D22" s="17">
        <f t="shared" ref="D22:O22" si="2">SUM(D11:D21)</f>
        <v>0</v>
      </c>
      <c r="E22" s="17">
        <f t="shared" si="2"/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2"/>
        <v>0</v>
      </c>
      <c r="K22" s="34">
        <f t="shared" si="2"/>
        <v>0</v>
      </c>
      <c r="L22" s="34">
        <f t="shared" si="2"/>
        <v>0</v>
      </c>
      <c r="M22" s="18">
        <f>SUM(M11:M21)</f>
        <v>0</v>
      </c>
      <c r="N22" s="21">
        <f t="shared" si="2"/>
        <v>0</v>
      </c>
      <c r="O22" s="18">
        <f t="shared" si="2"/>
        <v>0</v>
      </c>
      <c r="P22" s="88" t="str">
        <f>IF(P21&gt;60000,"IMPORT SUPERIOR A 60.000","assegureu-vos que aquest import coincideix amb l'import sol·licitat")</f>
        <v>assegureu-vos que aquest import coincideix amb l'import sol·licitat</v>
      </c>
    </row>
    <row r="23" spans="1:16" s="13" customFormat="1" x14ac:dyDescent="0.2">
      <c r="J23" s="14"/>
      <c r="O23" s="19" t="str">
        <f>IF(O22&gt;40000,"incorrecte l'import màxim ha de ser 40000","")</f>
        <v/>
      </c>
    </row>
    <row r="24" spans="1:16" s="13" customFormat="1" x14ac:dyDescent="0.2"/>
    <row r="25" spans="1:16" s="13" customFormat="1" x14ac:dyDescent="0.2"/>
    <row r="26" spans="1:16" s="13" customFormat="1" x14ac:dyDescent="0.2"/>
    <row r="27" spans="1:16" s="13" customFormat="1" x14ac:dyDescent="0.2"/>
    <row r="28" spans="1:16" s="13" customFormat="1" x14ac:dyDescent="0.2"/>
    <row r="29" spans="1:16" s="13" customFormat="1" x14ac:dyDescent="0.2"/>
    <row r="30" spans="1:16" s="13" customFormat="1" x14ac:dyDescent="0.2"/>
    <row r="31" spans="1:16" s="13" customFormat="1" x14ac:dyDescent="0.2"/>
    <row r="32" spans="1:16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</sheetData>
  <sheetProtection algorithmName="SHA-512" hashValue="8HqemX6/vUHt32dupZwKdqD8iEUCrd2fRDgVf/3PmebXmW6VPZcwguT4FjGqpMHQeSCsu1L9XgTAk4UzooufJw==" saltValue="4Of58PtjpW5eGnMdVNB5wA==" spinCount="100000" sheet="1" formatColumns="0" formatRows="0" autoFilter="0"/>
  <mergeCells count="4">
    <mergeCell ref="I7:J7"/>
    <mergeCell ref="B22:C22"/>
    <mergeCell ref="A3:C3"/>
    <mergeCell ref="B7:G7"/>
  </mergeCells>
  <dataValidations count="3">
    <dataValidation type="decimal" operator="greaterThanOrEqual" allowBlank="1" showInputMessage="1" showErrorMessage="1" sqref="N11:N21 D11:L21">
      <formula1>0</formula1>
    </dataValidation>
    <dataValidation type="date" allowBlank="1" showInputMessage="1" showErrorMessage="1" error="La data no està compresa dins el període d'actuacions subvencionable" sqref="B11:C21">
      <formula1>45962</formula1>
      <formula2>46326</formula2>
    </dataValidation>
    <dataValidation type="textLength" operator="equal" allowBlank="1" showInputMessage="1" showErrorMessage="1" sqref="I7">
      <formula1>9</formula1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4</vt:i4>
      </vt:variant>
    </vt:vector>
  </HeadingPairs>
  <TitlesOfParts>
    <vt:vector size="15" baseType="lpstr">
      <vt:lpstr>Full2</vt:lpstr>
      <vt:lpstr>INSTRUCCIONS</vt:lpstr>
      <vt:lpstr>DADES ENTITATS</vt:lpstr>
      <vt:lpstr>PROGRAMA 1</vt:lpstr>
      <vt:lpstr>PROGRAMA 2</vt:lpstr>
      <vt:lpstr>PROGRAMA 3</vt:lpstr>
      <vt:lpstr>PROGRAMA 4 A</vt:lpstr>
      <vt:lpstr>PROGRAMA 4 B</vt:lpstr>
      <vt:lpstr>PROGRAMA 4 C</vt:lpstr>
      <vt:lpstr>PROGRAMA 5</vt:lpstr>
      <vt:lpstr>LÍNIA 2. OT</vt:lpstr>
      <vt:lpstr>'DADES ENTITATS'!Àrea_d'impressió</vt:lpstr>
      <vt:lpstr>'LÍNIA 2. OT'!Àrea_d'impressió</vt:lpstr>
      <vt:lpstr>'PROGRAMA 4 B'!Àrea_d'impressió</vt:lpstr>
      <vt:lpstr>'PROGRAMA 4 C'!Àrea_d'impressió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Palomar Baget, Núria</cp:lastModifiedBy>
  <cp:lastPrinted>2025-07-18T11:29:23Z</cp:lastPrinted>
  <dcterms:created xsi:type="dcterms:W3CDTF">2017-07-31T09:20:39Z</dcterms:created>
  <dcterms:modified xsi:type="dcterms:W3CDTF">2025-07-18T11:30:37Z</dcterms:modified>
</cp:coreProperties>
</file>