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Password="BC13" lockStructure="1"/>
  <bookViews>
    <workbookView xWindow="0" yWindow="0" windowWidth="19200" windowHeight="7060"/>
  </bookViews>
  <sheets>
    <sheet name="Acompanyament" sheetId="5" r:id="rId1"/>
    <sheet name="Enfortiment" sheetId="6" r:id="rId2"/>
    <sheet name="Pressupost total" sheetId="3" r:id="rId3"/>
    <sheet name="llista" sheetId="8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3" l="1"/>
  <c r="E43" i="6"/>
  <c r="E42" i="6"/>
  <c r="E37" i="6"/>
  <c r="F28" i="6"/>
  <c r="F29" i="6" s="1"/>
  <c r="F46" i="6" s="1"/>
  <c r="E28" i="6"/>
  <c r="F21" i="6"/>
  <c r="E21" i="6"/>
  <c r="F14" i="6"/>
  <c r="E14" i="6"/>
  <c r="E34" i="5"/>
  <c r="E35" i="5" s="1"/>
  <c r="E29" i="5"/>
  <c r="F21" i="5"/>
  <c r="E21" i="5"/>
  <c r="F14" i="5"/>
  <c r="F22" i="5" s="1"/>
  <c r="F38" i="5" s="1"/>
  <c r="E14" i="5"/>
  <c r="E22" i="5" s="1"/>
  <c r="E38" i="5" s="1"/>
  <c r="E29" i="6" l="1"/>
  <c r="E46" i="6" s="1"/>
  <c r="E26" i="3"/>
  <c r="E22" i="3"/>
  <c r="F16" i="3"/>
  <c r="F17" i="3" s="1"/>
  <c r="E16" i="3"/>
  <c r="F15" i="3"/>
  <c r="E15" i="3"/>
  <c r="F9" i="3"/>
  <c r="F11" i="3" s="1"/>
  <c r="G37" i="6"/>
  <c r="F18" i="3" l="1"/>
  <c r="F32" i="3"/>
  <c r="G43" i="6"/>
  <c r="G21" i="6"/>
  <c r="G14" i="6"/>
  <c r="G29" i="5"/>
  <c r="G14" i="5" l="1"/>
  <c r="G35" i="5"/>
  <c r="E25" i="3" l="1"/>
  <c r="E27" i="3" s="1"/>
  <c r="E28" i="3" s="1"/>
  <c r="E21" i="3"/>
  <c r="G23" i="3" l="1"/>
  <c r="F14" i="3"/>
  <c r="E14" i="3"/>
  <c r="E17" i="3" s="1"/>
  <c r="F10" i="3"/>
  <c r="E10" i="3"/>
  <c r="E9" i="3"/>
  <c r="E11" i="3" s="1"/>
  <c r="E18" i="3" l="1"/>
  <c r="G28" i="3" s="1"/>
  <c r="E32" i="3"/>
  <c r="G15" i="3"/>
  <c r="G14" i="3" l="1"/>
  <c r="G32" i="3"/>
  <c r="G10" i="3"/>
</calcChain>
</file>

<file path=xl/sharedStrings.xml><?xml version="1.0" encoding="utf-8"?>
<sst xmlns="http://schemas.openxmlformats.org/spreadsheetml/2006/main" count="122" uniqueCount="62">
  <si>
    <t>NOM ENTITAT</t>
  </si>
  <si>
    <t>NIF ENTITAT</t>
  </si>
  <si>
    <t>Acompanyament de les persones en el seu procés emprenedor</t>
  </si>
  <si>
    <t xml:space="preserve">Despeses de personal extern o contractació d’empreses que realitzin activitats i/o serveis puntuals d'acompanyament especialitzat. </t>
  </si>
  <si>
    <t>Cost total del pla de treball</t>
  </si>
  <si>
    <t>TOTAL</t>
  </si>
  <si>
    <t>Remuneracions de personal tècnic propi, funcionari o laboral que participi en les accions del projecte</t>
  </si>
  <si>
    <t>Remuneracions de personal tècnic propi, funcionari o laboral que participi en les accions del pla de treball</t>
  </si>
  <si>
    <t>Despesa subvencionable Pla de treball presentat</t>
  </si>
  <si>
    <t>Altres despeses directament relacionades amb el projecte presentat</t>
  </si>
  <si>
    <t>Cost total del projecte</t>
  </si>
  <si>
    <t>Despesa subvencionable projecte presentat</t>
  </si>
  <si>
    <t>Actuacions per l’enfortiment de l'ecosistema emprenedor</t>
  </si>
  <si>
    <t>PRESSUPOST TOTAL MEMÒRIA</t>
  </si>
  <si>
    <t>Cost total de la memòria presentada</t>
  </si>
  <si>
    <t>Despesa subvencionable de la memòria presentada</t>
  </si>
  <si>
    <t>treballador 1</t>
  </si>
  <si>
    <t>treballador 2</t>
  </si>
  <si>
    <t>treballador 3</t>
  </si>
  <si>
    <t>Tipologia de despesa proposada</t>
  </si>
  <si>
    <t xml:space="preserve">Altres despeses directament relacionades amb el projecte presentat </t>
  </si>
  <si>
    <t>Total finançament propi</t>
  </si>
  <si>
    <t>Fonts de finançament</t>
  </si>
  <si>
    <t>Despeses</t>
  </si>
  <si>
    <t>Total finançament extern</t>
  </si>
  <si>
    <t>Total personal tècnic imputat</t>
  </si>
  <si>
    <t>Total despesa externa imputada</t>
  </si>
  <si>
    <t>Despesa subvencionable Projecte presentat</t>
  </si>
  <si>
    <r>
      <t xml:space="preserve">Finançament propi 
</t>
    </r>
    <r>
      <rPr>
        <sz val="9"/>
        <color theme="1"/>
        <rFont val="Calibri"/>
        <family val="2"/>
        <scheme val="minor"/>
      </rPr>
      <t>(cal incloure la quantia del cost del projecte que anirà a càrrec de l'entitat beneficiària)</t>
    </r>
  </si>
  <si>
    <t>Total finançament finançament propi</t>
  </si>
  <si>
    <r>
      <t xml:space="preserve">Finançament propi 
</t>
    </r>
    <r>
      <rPr>
        <sz val="9"/>
        <rFont val="Calibri"/>
        <family val="2"/>
        <scheme val="minor"/>
      </rPr>
      <t>(cal incloure la quantia del cost del pla de treball que anirà a càrrec de l'entitat beneficiària)</t>
    </r>
  </si>
  <si>
    <t>ingressos</t>
  </si>
  <si>
    <t>Ingressos</t>
  </si>
  <si>
    <t xml:space="preserve">Total finançament extern </t>
  </si>
  <si>
    <t>TOTAL MEMÒRIA</t>
  </si>
  <si>
    <t>TOTAL PLA DE TREBALL</t>
  </si>
  <si>
    <t>TOTAL PROJECTE</t>
  </si>
  <si>
    <t xml:space="preserve">import </t>
  </si>
  <si>
    <t>Estat subvenció</t>
  </si>
  <si>
    <t>Import sol·lictat</t>
  </si>
  <si>
    <t>Import atorgat</t>
  </si>
  <si>
    <r>
      <t xml:space="preserve">Import
</t>
    </r>
    <r>
      <rPr>
        <sz val="9"/>
        <color theme="1"/>
        <rFont val="Calibri"/>
        <family val="2"/>
        <scheme val="minor"/>
      </rPr>
      <t>(en cas de no disposar de la resolució d'atorgament en el moment de presentar aquesta sol·licitud, cal omplir amb l'import sol·licitat)</t>
    </r>
  </si>
  <si>
    <t>Estat</t>
  </si>
  <si>
    <t>treballador 4</t>
  </si>
  <si>
    <t>treballador 5</t>
  </si>
  <si>
    <t>Administració o entitat concedent</t>
  </si>
  <si>
    <t>Programa al qual s'acull</t>
  </si>
  <si>
    <t>Personal tècnic imputat</t>
  </si>
  <si>
    <t>Breu descripció</t>
  </si>
  <si>
    <t>Treballador 5</t>
  </si>
  <si>
    <t>Generalitat de Cat.-Dep. EMT</t>
  </si>
  <si>
    <t xml:space="preserve">Finançament extern
 (complimentar amb les subvencions o ajuts públics i/o privats, nacionals o internacionals, sol·licitats per al mateix concepte)
</t>
  </si>
  <si>
    <r>
      <t xml:space="preserve">Finançament extern
 </t>
    </r>
    <r>
      <rPr>
        <sz val="9"/>
        <color theme="1"/>
        <rFont val="Calibri"/>
        <family val="2"/>
        <scheme val="minor"/>
      </rPr>
      <t>(complimentar amb les subvencions o ajuts públics i/o privats, nacionals o internacionals, sol·licitats per al mateix concepte)</t>
    </r>
  </si>
  <si>
    <t>Import previst assumit per l'entitat</t>
  </si>
  <si>
    <t>Finançament extern
 (complimentar amb les subvencions o ajuts públics i/o privats, nacionals o internacionals, sol·licitats per al mateix concepte)</t>
  </si>
  <si>
    <t xml:space="preserve">  TOTAL</t>
  </si>
  <si>
    <t xml:space="preserve">  TOTAL   </t>
  </si>
  <si>
    <t xml:space="preserve">TOTAL    </t>
  </si>
  <si>
    <t>PRESSUPOST Programa Emprèn Cat, per a l’impuls i suport de l’emprenedoria</t>
  </si>
  <si>
    <t xml:space="preserve">Emprèn Cat </t>
  </si>
  <si>
    <t>Emprèn Cat</t>
  </si>
  <si>
    <t>ORDRE EMT/221/2021, de 25 de novembre, per la qual s’aproven les bases reguladores per a la concessió de subvencions públiques destinades al 
finançament del Programa Emprèn Cat, per a l’impuls i suport de l’emprenedoria, modificada per l’ORDRE EMT/142/2023, de 6 de juny,(DOGC núm. 8933, de 9.6.2023) i l'ORDRE EMT/36/2025, de 14 de març (DOGC núm. 9375, de 20.3.2025)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</si>
</sst>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FF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0" fillId="0" borderId="1" xfId="0" applyFont="1" applyBorder="1" applyAlignment="1" applyProtection="1"/>
    <xf numFmtId="0" fontId="0" fillId="0" borderId="2" xfId="0" applyFont="1" applyBorder="1" applyAlignment="1" applyProtection="1"/>
    <xf numFmtId="0" fontId="0" fillId="0" borderId="3" xfId="0" applyFont="1" applyBorder="1" applyAlignment="1" applyProtection="1"/>
    <xf numFmtId="0" fontId="0" fillId="0" borderId="0" xfId="0" applyFont="1" applyBorder="1" applyAlignment="1" applyProtection="1"/>
    <xf numFmtId="0" fontId="0" fillId="0" borderId="0" xfId="0" applyFont="1" applyAlignment="1" applyProtection="1"/>
    <xf numFmtId="0" fontId="7" fillId="0" borderId="0" xfId="0" applyFont="1" applyAlignment="1" applyProtection="1"/>
    <xf numFmtId="0" fontId="1" fillId="0" borderId="10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164" fontId="4" fillId="0" borderId="4" xfId="0" applyNumberFormat="1" applyFont="1" applyBorder="1" applyAlignment="1" applyProtection="1">
      <alignment horizontal="center" vertical="center" wrapText="1"/>
      <protection locked="0"/>
    </xf>
    <xf numFmtId="164" fontId="5" fillId="0" borderId="12" xfId="0" applyNumberFormat="1" applyFont="1" applyBorder="1" applyAlignment="1" applyProtection="1">
      <alignment horizontal="center" vertical="center" wrapText="1"/>
      <protection locked="0"/>
    </xf>
    <xf numFmtId="0" fontId="0" fillId="0" borderId="4" xfId="0" applyBorder="1" applyProtection="1">
      <protection locked="0"/>
    </xf>
    <xf numFmtId="164" fontId="2" fillId="0" borderId="40" xfId="0" applyNumberFormat="1" applyFont="1" applyBorder="1" applyAlignment="1" applyProtection="1">
      <alignment horizontal="center" vertical="center" wrapText="1"/>
    </xf>
    <xf numFmtId="0" fontId="0" fillId="0" borderId="4" xfId="0" applyFill="1" applyBorder="1" applyProtection="1">
      <protection locked="0"/>
    </xf>
    <xf numFmtId="0" fontId="1" fillId="0" borderId="0" xfId="0" applyFont="1" applyAlignment="1" applyProtection="1">
      <alignment vertical="center"/>
    </xf>
    <xf numFmtId="0" fontId="1" fillId="0" borderId="0" xfId="0" applyFont="1" applyBorder="1" applyProtection="1"/>
    <xf numFmtId="0" fontId="1" fillId="0" borderId="47" xfId="0" applyFont="1" applyBorder="1" applyProtection="1"/>
    <xf numFmtId="0" fontId="2" fillId="0" borderId="11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3" fillId="0" borderId="0" xfId="0" applyFont="1" applyProtection="1"/>
    <xf numFmtId="0" fontId="2" fillId="0" borderId="0" xfId="0" applyFont="1" applyProtection="1"/>
    <xf numFmtId="164" fontId="2" fillId="0" borderId="15" xfId="0" applyNumberFormat="1" applyFont="1" applyBorder="1" applyAlignment="1" applyProtection="1">
      <alignment horizontal="center" vertical="center" wrapText="1"/>
    </xf>
    <xf numFmtId="0" fontId="0" fillId="0" borderId="0" xfId="0" applyProtection="1"/>
    <xf numFmtId="0" fontId="2" fillId="9" borderId="0" xfId="0" applyFont="1" applyFill="1" applyBorder="1" applyAlignment="1" applyProtection="1">
      <alignment vertical="center" wrapText="1"/>
    </xf>
    <xf numFmtId="0" fontId="2" fillId="14" borderId="10" xfId="0" applyFont="1" applyFill="1" applyBorder="1" applyAlignment="1" applyProtection="1">
      <alignment horizontal="center" vertical="center" wrapText="1"/>
    </xf>
    <xf numFmtId="0" fontId="2" fillId="14" borderId="24" xfId="0" applyFont="1" applyFill="1" applyBorder="1" applyAlignment="1" applyProtection="1">
      <alignment horizontal="center" vertical="center" wrapText="1"/>
    </xf>
    <xf numFmtId="0" fontId="2" fillId="14" borderId="4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164" fontId="2" fillId="0" borderId="4" xfId="0" applyNumberFormat="1" applyFont="1" applyBorder="1" applyAlignment="1" applyProtection="1">
      <alignment horizontal="center" vertical="center" wrapText="1"/>
    </xf>
    <xf numFmtId="164" fontId="2" fillId="0" borderId="12" xfId="0" applyNumberFormat="1" applyFont="1" applyBorder="1" applyAlignment="1" applyProtection="1">
      <alignment horizontal="center" vertical="center" wrapText="1"/>
    </xf>
    <xf numFmtId="0" fontId="2" fillId="7" borderId="4" xfId="0" applyFont="1" applyFill="1" applyBorder="1" applyAlignment="1" applyProtection="1">
      <alignment horizontal="center" vertical="center" wrapText="1"/>
    </xf>
    <xf numFmtId="0" fontId="2" fillId="7" borderId="12" xfId="0" applyFont="1" applyFill="1" applyBorder="1" applyAlignment="1" applyProtection="1">
      <alignment horizontal="center" vertical="center" wrapText="1"/>
    </xf>
    <xf numFmtId="164" fontId="2" fillId="0" borderId="22" xfId="0" applyNumberFormat="1" applyFont="1" applyBorder="1" applyAlignment="1" applyProtection="1">
      <alignment horizontal="center" vertical="center" wrapText="1"/>
    </xf>
    <xf numFmtId="164" fontId="6" fillId="0" borderId="49" xfId="0" applyNumberFormat="1" applyFont="1" applyBorder="1" applyAlignment="1" applyProtection="1">
      <alignment horizontal="center" vertical="center" wrapText="1"/>
    </xf>
    <xf numFmtId="0" fontId="8" fillId="2" borderId="11" xfId="0" applyFont="1" applyFill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 vertical="center" wrapText="1"/>
    </xf>
    <xf numFmtId="0" fontId="8" fillId="2" borderId="39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top"/>
    </xf>
    <xf numFmtId="0" fontId="0" fillId="0" borderId="0" xfId="0" applyNumberFormat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 vertical="center" textRotation="90" wrapText="1"/>
    </xf>
    <xf numFmtId="0" fontId="2" fillId="0" borderId="0" xfId="0" applyFont="1" applyFill="1" applyBorder="1" applyAlignment="1" applyProtection="1">
      <alignment vertical="center" wrapText="1"/>
    </xf>
    <xf numFmtId="0" fontId="2" fillId="14" borderId="42" xfId="0" applyFont="1" applyFill="1" applyBorder="1" applyAlignment="1" applyProtection="1">
      <alignment horizontal="center" vertical="center" wrapText="1"/>
    </xf>
    <xf numFmtId="164" fontId="2" fillId="0" borderId="25" xfId="0" applyNumberFormat="1" applyFont="1" applyBorder="1" applyAlignment="1" applyProtection="1">
      <alignment horizontal="center" vertical="center" wrapText="1"/>
    </xf>
    <xf numFmtId="164" fontId="2" fillId="0" borderId="16" xfId="0" applyNumberFormat="1" applyFont="1" applyBorder="1" applyAlignment="1" applyProtection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2" xfId="0" applyNumberFormat="1" applyFont="1" applyBorder="1" applyAlignment="1" applyProtection="1">
      <alignment horizontal="center" vertical="center" wrapText="1"/>
    </xf>
    <xf numFmtId="0" fontId="12" fillId="0" borderId="0" xfId="0" applyFont="1" applyProtection="1"/>
    <xf numFmtId="0" fontId="2" fillId="8" borderId="4" xfId="0" applyFont="1" applyFill="1" applyBorder="1" applyAlignment="1" applyProtection="1">
      <alignment horizontal="center" vertical="center" wrapText="1"/>
    </xf>
    <xf numFmtId="0" fontId="2" fillId="8" borderId="12" xfId="0" applyFont="1" applyFill="1" applyBorder="1" applyAlignment="1" applyProtection="1">
      <alignment horizontal="center" vertical="center" wrapText="1"/>
    </xf>
    <xf numFmtId="164" fontId="5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8" xfId="0" applyNumberFormat="1" applyFont="1" applyBorder="1" applyAlignment="1" applyProtection="1">
      <alignment horizontal="center" vertical="center" wrapText="1"/>
    </xf>
    <xf numFmtId="164" fontId="6" fillId="0" borderId="16" xfId="0" applyNumberFormat="1" applyFont="1" applyBorder="1" applyAlignment="1" applyProtection="1">
      <alignment horizontal="center" vertical="center" wrapText="1"/>
    </xf>
    <xf numFmtId="164" fontId="2" fillId="0" borderId="31" xfId="0" applyNumberFormat="1" applyFont="1" applyBorder="1" applyAlignment="1" applyProtection="1">
      <alignment horizontal="center" vertical="center" wrapText="1"/>
    </xf>
    <xf numFmtId="164" fontId="2" fillId="0" borderId="18" xfId="0" applyNumberFormat="1" applyFont="1" applyBorder="1" applyAlignment="1" applyProtection="1">
      <alignment horizontal="center" vertical="center" wrapText="1"/>
    </xf>
    <xf numFmtId="0" fontId="2" fillId="13" borderId="37" xfId="0" applyFont="1" applyFill="1" applyBorder="1" applyAlignment="1" applyProtection="1">
      <alignment horizontal="center" vertical="center" wrapText="1"/>
    </xf>
    <xf numFmtId="0" fontId="2" fillId="13" borderId="17" xfId="0" applyFont="1" applyFill="1" applyBorder="1" applyAlignment="1" applyProtection="1">
      <alignment horizontal="center" vertical="center" wrapText="1"/>
    </xf>
    <xf numFmtId="0" fontId="2" fillId="13" borderId="14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/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 applyProtection="1">
      <alignment horizontal="center"/>
      <protection locked="0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22" xfId="0" applyFont="1" applyFill="1" applyBorder="1" applyAlignment="1" applyProtection="1">
      <alignment horizontal="center" vertical="center" wrapText="1"/>
    </xf>
    <xf numFmtId="0" fontId="6" fillId="7" borderId="7" xfId="0" applyFont="1" applyFill="1" applyBorder="1" applyAlignment="1" applyProtection="1">
      <alignment horizontal="center" vertical="center" wrapText="1"/>
    </xf>
    <xf numFmtId="0" fontId="6" fillId="7" borderId="21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0" fillId="12" borderId="4" xfId="0" applyFill="1" applyBorder="1" applyAlignment="1" applyProtection="1">
      <alignment horizontal="center"/>
    </xf>
    <xf numFmtId="0" fontId="7" fillId="12" borderId="22" xfId="0" applyFont="1" applyFill="1" applyBorder="1" applyAlignment="1" applyProtection="1">
      <alignment horizontal="center"/>
    </xf>
    <xf numFmtId="0" fontId="7" fillId="4" borderId="4" xfId="0" applyFont="1" applyFill="1" applyBorder="1" applyAlignment="1" applyProtection="1">
      <alignment horizontal="center"/>
    </xf>
    <xf numFmtId="0" fontId="2" fillId="0" borderId="42" xfId="0" applyFont="1" applyFill="1" applyBorder="1" applyAlignment="1" applyProtection="1">
      <alignment horizontal="right" vertical="center" wrapText="1"/>
    </xf>
    <xf numFmtId="0" fontId="2" fillId="0" borderId="50" xfId="0" applyFont="1" applyFill="1" applyBorder="1" applyAlignment="1" applyProtection="1">
      <alignment horizontal="right" vertical="center" wrapText="1"/>
    </xf>
    <xf numFmtId="0" fontId="2" fillId="0" borderId="51" xfId="0" applyFont="1" applyFill="1" applyBorder="1" applyAlignment="1" applyProtection="1">
      <alignment horizontal="right" vertical="center" wrapText="1"/>
    </xf>
    <xf numFmtId="0" fontId="2" fillId="5" borderId="37" xfId="0" applyFont="1" applyFill="1" applyBorder="1" applyAlignment="1" applyProtection="1">
      <alignment horizontal="center" vertical="center" wrapText="1"/>
    </xf>
    <xf numFmtId="0" fontId="2" fillId="5" borderId="17" xfId="0" applyFont="1" applyFill="1" applyBorder="1" applyAlignment="1" applyProtection="1">
      <alignment horizontal="center" vertical="center" wrapText="1"/>
    </xf>
    <xf numFmtId="0" fontId="2" fillId="5" borderId="14" xfId="0" applyFont="1" applyFill="1" applyBorder="1" applyAlignment="1" applyProtection="1">
      <alignment horizontal="center" vertical="center" wrapText="1"/>
    </xf>
    <xf numFmtId="164" fontId="4" fillId="0" borderId="5" xfId="0" applyNumberFormat="1" applyFont="1" applyBorder="1" applyAlignment="1" applyProtection="1">
      <alignment horizontal="center" vertical="center" wrapText="1"/>
      <protection locked="0"/>
    </xf>
    <xf numFmtId="164" fontId="4" fillId="0" borderId="20" xfId="0" applyNumberFormat="1" applyFont="1" applyBorder="1" applyAlignment="1" applyProtection="1">
      <alignment horizontal="center" vertical="center" wrapText="1"/>
      <protection locked="0"/>
    </xf>
    <xf numFmtId="0" fontId="10" fillId="4" borderId="5" xfId="0" applyFont="1" applyFill="1" applyBorder="1" applyAlignment="1" applyProtection="1">
      <alignment horizontal="center" vertical="center" wrapText="1"/>
    </xf>
    <xf numFmtId="0" fontId="10" fillId="4" borderId="20" xfId="0" applyFont="1" applyFill="1" applyBorder="1" applyAlignment="1" applyProtection="1">
      <alignment horizontal="center" vertical="center" wrapText="1"/>
    </xf>
    <xf numFmtId="164" fontId="6" fillId="0" borderId="19" xfId="0" applyNumberFormat="1" applyFont="1" applyBorder="1" applyAlignment="1" applyProtection="1">
      <alignment horizontal="center" vertical="center" wrapText="1"/>
    </xf>
    <xf numFmtId="164" fontId="6" fillId="0" borderId="9" xfId="0" applyNumberFormat="1" applyFont="1" applyBorder="1" applyAlignment="1" applyProtection="1">
      <alignment horizontal="center" vertical="center" wrapText="1"/>
    </xf>
    <xf numFmtId="164" fontId="2" fillId="0" borderId="46" xfId="0" applyNumberFormat="1" applyFont="1" applyBorder="1" applyAlignment="1" applyProtection="1">
      <alignment horizontal="center" vertical="center" wrapText="1"/>
    </xf>
    <xf numFmtId="164" fontId="2" fillId="0" borderId="48" xfId="0" applyNumberFormat="1" applyFont="1" applyBorder="1" applyAlignment="1" applyProtection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center" wrapText="1"/>
    </xf>
    <xf numFmtId="0" fontId="1" fillId="2" borderId="43" xfId="0" applyFont="1" applyFill="1" applyBorder="1" applyAlignment="1" applyProtection="1">
      <alignment horizontal="center" vertical="center" wrapText="1"/>
    </xf>
    <xf numFmtId="0" fontId="1" fillId="2" borderId="44" xfId="0" applyFont="1" applyFill="1" applyBorder="1" applyAlignment="1" applyProtection="1">
      <alignment horizontal="center" vertical="center" wrapText="1"/>
    </xf>
    <xf numFmtId="0" fontId="1" fillId="2" borderId="45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5" borderId="26" xfId="0" applyFont="1" applyFill="1" applyBorder="1" applyAlignment="1" applyProtection="1">
      <alignment horizontal="center" vertical="center"/>
    </xf>
    <xf numFmtId="0" fontId="1" fillId="5" borderId="27" xfId="0" applyFont="1" applyFill="1" applyBorder="1" applyAlignment="1" applyProtection="1">
      <alignment horizontal="center" vertical="center"/>
    </xf>
    <xf numFmtId="0" fontId="1" fillId="5" borderId="23" xfId="0" applyFont="1" applyFill="1" applyBorder="1" applyAlignment="1" applyProtection="1">
      <alignment horizontal="center" vertical="center"/>
    </xf>
    <xf numFmtId="0" fontId="1" fillId="5" borderId="14" xfId="0" applyFont="1" applyFill="1" applyBorder="1" applyAlignment="1" applyProtection="1">
      <alignment horizontal="center" vertical="center"/>
    </xf>
    <xf numFmtId="0" fontId="1" fillId="5" borderId="15" xfId="0" applyFont="1" applyFill="1" applyBorder="1" applyAlignment="1" applyProtection="1">
      <alignment horizontal="center" vertical="center"/>
    </xf>
    <xf numFmtId="0" fontId="1" fillId="5" borderId="28" xfId="0" applyFont="1" applyFill="1" applyBorder="1" applyAlignment="1" applyProtection="1">
      <alignment horizontal="center" vertical="center"/>
    </xf>
    <xf numFmtId="164" fontId="6" fillId="0" borderId="5" xfId="0" applyNumberFormat="1" applyFont="1" applyBorder="1" applyAlignment="1" applyProtection="1">
      <alignment horizontal="center" vertical="center" wrapText="1"/>
    </xf>
    <xf numFmtId="164" fontId="6" fillId="0" borderId="20" xfId="0" applyNumberFormat="1" applyFont="1" applyBorder="1" applyAlignment="1" applyProtection="1">
      <alignment horizontal="center" vertical="center" wrapText="1"/>
    </xf>
    <xf numFmtId="0" fontId="8" fillId="2" borderId="11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/>
    </xf>
    <xf numFmtId="0" fontId="0" fillId="2" borderId="18" xfId="0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right" vertical="center" wrapText="1"/>
    </xf>
    <xf numFmtId="0" fontId="2" fillId="0" borderId="47" xfId="0" applyFont="1" applyBorder="1" applyAlignment="1" applyProtection="1">
      <alignment horizontal="right" vertical="center" wrapText="1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11" borderId="4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5" fillId="11" borderId="22" xfId="0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horizontal="center" vertical="center" wrapText="1"/>
    </xf>
    <xf numFmtId="0" fontId="8" fillId="4" borderId="22" xfId="0" applyFont="1" applyFill="1" applyBorder="1" applyAlignment="1" applyProtection="1">
      <alignment horizontal="center" vertical="center" wrapText="1"/>
    </xf>
    <xf numFmtId="0" fontId="0" fillId="4" borderId="4" xfId="0" applyFill="1" applyBorder="1" applyAlignment="1" applyProtection="1">
      <alignment horizontal="center"/>
    </xf>
    <xf numFmtId="0" fontId="0" fillId="12" borderId="22" xfId="0" applyFill="1" applyBorder="1" applyAlignment="1" applyProtection="1">
      <alignment horizontal="center"/>
    </xf>
    <xf numFmtId="0" fontId="2" fillId="0" borderId="40" xfId="0" applyFont="1" applyBorder="1" applyAlignment="1" applyProtection="1">
      <alignment horizontal="right" vertical="center" wrapText="1"/>
    </xf>
    <xf numFmtId="0" fontId="6" fillId="8" borderId="21" xfId="0" applyFont="1" applyFill="1" applyBorder="1" applyAlignment="1" applyProtection="1">
      <alignment horizontal="center" vertical="center" wrapText="1"/>
    </xf>
    <xf numFmtId="0" fontId="6" fillId="8" borderId="38" xfId="0" applyFont="1" applyFill="1" applyBorder="1" applyAlignment="1" applyProtection="1">
      <alignment horizontal="center" vertical="center" wrapText="1"/>
    </xf>
    <xf numFmtId="164" fontId="2" fillId="0" borderId="40" xfId="0" applyNumberFormat="1" applyFont="1" applyBorder="1" applyAlignment="1" applyProtection="1">
      <alignment horizontal="center" vertical="center" wrapText="1"/>
    </xf>
    <xf numFmtId="164" fontId="2" fillId="0" borderId="19" xfId="0" applyNumberFormat="1" applyFont="1" applyBorder="1" applyAlignment="1" applyProtection="1">
      <alignment horizontal="center" vertical="center" wrapText="1"/>
    </xf>
    <xf numFmtId="164" fontId="2" fillId="0" borderId="9" xfId="0" applyNumberFormat="1" applyFont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wrapText="1"/>
      <protection locked="0"/>
    </xf>
    <xf numFmtId="164" fontId="5" fillId="0" borderId="20" xfId="0" applyNumberFormat="1" applyFont="1" applyFill="1" applyBorder="1" applyAlignment="1" applyProtection="1">
      <alignment horizontal="center" wrapText="1"/>
      <protection locked="0"/>
    </xf>
    <xf numFmtId="0" fontId="5" fillId="11" borderId="19" xfId="0" applyFont="1" applyFill="1" applyBorder="1" applyAlignment="1" applyProtection="1">
      <alignment horizontal="center" vertical="center" wrapText="1"/>
    </xf>
    <xf numFmtId="0" fontId="5" fillId="11" borderId="21" xfId="0" applyFont="1" applyFill="1" applyBorder="1" applyAlignment="1" applyProtection="1">
      <alignment horizontal="center" vertical="center" wrapText="1"/>
    </xf>
    <xf numFmtId="164" fontId="2" fillId="0" borderId="5" xfId="0" applyNumberFormat="1" applyFont="1" applyBorder="1" applyAlignment="1" applyProtection="1">
      <alignment horizontal="center" vertical="center" wrapText="1"/>
    </xf>
    <xf numFmtId="164" fontId="2" fillId="0" borderId="20" xfId="0" applyNumberFormat="1" applyFont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5" fillId="11" borderId="5" xfId="0" applyFont="1" applyFill="1" applyBorder="1" applyAlignment="1" applyProtection="1">
      <alignment horizontal="center" vertical="center" wrapText="1"/>
    </xf>
    <xf numFmtId="0" fontId="5" fillId="11" borderId="7" xfId="0" applyFont="1" applyFill="1" applyBorder="1" applyAlignment="1" applyProtection="1">
      <alignment horizontal="center" vertical="center" wrapText="1"/>
    </xf>
    <xf numFmtId="0" fontId="2" fillId="4" borderId="37" xfId="0" applyFont="1" applyFill="1" applyBorder="1" applyAlignment="1" applyProtection="1">
      <alignment horizontal="center" vertical="center" wrapText="1"/>
    </xf>
    <xf numFmtId="0" fontId="2" fillId="4" borderId="17" xfId="0" applyFont="1" applyFill="1" applyBorder="1" applyAlignment="1" applyProtection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</xf>
    <xf numFmtId="0" fontId="2" fillId="10" borderId="33" xfId="0" applyFont="1" applyFill="1" applyBorder="1" applyAlignment="1" applyProtection="1">
      <alignment horizontal="center" vertical="center" wrapText="1"/>
    </xf>
    <xf numFmtId="0" fontId="2" fillId="10" borderId="34" xfId="0" applyFont="1" applyFill="1" applyBorder="1" applyAlignment="1" applyProtection="1">
      <alignment horizontal="center" vertical="center" wrapText="1"/>
    </xf>
    <xf numFmtId="0" fontId="2" fillId="10" borderId="41" xfId="0" applyFont="1" applyFill="1" applyBorder="1" applyAlignment="1" applyProtection="1">
      <alignment horizontal="center" vertical="center" wrapText="1"/>
    </xf>
    <xf numFmtId="164" fontId="4" fillId="0" borderId="5" xfId="0" applyNumberFormat="1" applyFont="1" applyBorder="1" applyAlignment="1" applyProtection="1">
      <alignment horizontal="center" vertical="center" wrapText="1"/>
    </xf>
    <xf numFmtId="164" fontId="4" fillId="0" borderId="20" xfId="0" applyNumberFormat="1" applyFont="1" applyBorder="1" applyAlignment="1" applyProtection="1">
      <alignment horizontal="center" vertical="center" wrapText="1"/>
    </xf>
    <xf numFmtId="0" fontId="2" fillId="0" borderId="47" xfId="0" applyFont="1" applyBorder="1" applyAlignment="1" applyProtection="1">
      <alignment horizontal="center" vertical="center" wrapText="1"/>
    </xf>
    <xf numFmtId="0" fontId="0" fillId="0" borderId="6" xfId="0" applyFont="1" applyFill="1" applyBorder="1" applyAlignment="1" applyProtection="1">
      <alignment horizontal="left" vertical="center"/>
    </xf>
    <xf numFmtId="0" fontId="0" fillId="0" borderId="7" xfId="0" applyFont="1" applyFill="1" applyBorder="1" applyAlignment="1" applyProtection="1">
      <alignment horizontal="left" vertical="center"/>
    </xf>
    <xf numFmtId="0" fontId="2" fillId="4" borderId="33" xfId="0" applyFont="1" applyFill="1" applyBorder="1" applyAlignment="1" applyProtection="1">
      <alignment horizontal="center" vertical="center" wrapText="1"/>
    </xf>
    <xf numFmtId="0" fontId="2" fillId="4" borderId="34" xfId="0" applyFont="1" applyFill="1" applyBorder="1" applyAlignment="1" applyProtection="1">
      <alignment horizontal="center" vertical="center" wrapText="1"/>
    </xf>
    <xf numFmtId="0" fontId="2" fillId="4" borderId="41" xfId="0" applyFont="1" applyFill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right" vertical="center" wrapText="1"/>
    </xf>
    <xf numFmtId="0" fontId="2" fillId="0" borderId="28" xfId="0" applyFont="1" applyBorder="1" applyAlignment="1" applyProtection="1">
      <alignment horizontal="right" vertical="center" wrapText="1"/>
    </xf>
    <xf numFmtId="0" fontId="2" fillId="0" borderId="48" xfId="0" applyFont="1" applyBorder="1" applyAlignment="1" applyProtection="1">
      <alignment horizontal="right" vertical="center" wrapText="1"/>
    </xf>
    <xf numFmtId="164" fontId="2" fillId="0" borderId="21" xfId="0" applyNumberFormat="1" applyFont="1" applyBorder="1" applyAlignment="1" applyProtection="1">
      <alignment horizontal="center" vertical="center" wrapText="1"/>
    </xf>
    <xf numFmtId="0" fontId="8" fillId="2" borderId="36" xfId="0" applyFont="1" applyFill="1" applyBorder="1" applyAlignment="1" applyProtection="1">
      <alignment horizontal="center" vertical="center" wrapText="1"/>
    </xf>
    <xf numFmtId="0" fontId="8" fillId="2" borderId="32" xfId="0" applyFont="1" applyFill="1" applyBorder="1" applyAlignment="1" applyProtection="1">
      <alignment horizontal="center" vertical="center" wrapText="1"/>
    </xf>
    <xf numFmtId="0" fontId="0" fillId="2" borderId="4" xfId="0" applyFont="1" applyFill="1" applyBorder="1" applyAlignment="1" applyProtection="1">
      <alignment horizontal="center" vertical="center"/>
      <protection locked="0"/>
    </xf>
    <xf numFmtId="0" fontId="0" fillId="2" borderId="12" xfId="0" applyFont="1" applyFill="1" applyBorder="1" applyAlignment="1" applyProtection="1">
      <alignment horizontal="center" vertical="center"/>
      <protection locked="0"/>
    </xf>
    <xf numFmtId="0" fontId="1" fillId="6" borderId="52" xfId="0" applyFont="1" applyFill="1" applyBorder="1" applyAlignment="1" applyProtection="1">
      <alignment horizontal="center" vertical="center"/>
    </xf>
    <xf numFmtId="0" fontId="1" fillId="6" borderId="35" xfId="0" applyFont="1" applyFill="1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4" borderId="10" xfId="0" applyFont="1" applyFill="1" applyBorder="1" applyAlignment="1" applyProtection="1">
      <alignment horizontal="center"/>
    </xf>
    <xf numFmtId="0" fontId="0" fillId="4" borderId="11" xfId="0" applyFont="1" applyFill="1" applyBorder="1" applyAlignment="1" applyProtection="1">
      <alignment horizontal="center"/>
    </xf>
    <xf numFmtId="0" fontId="2" fillId="3" borderId="13" xfId="0" applyFont="1" applyFill="1" applyBorder="1" applyAlignment="1" applyProtection="1">
      <alignment horizontal="left" vertical="center" wrapText="1"/>
    </xf>
    <xf numFmtId="0" fontId="2" fillId="3" borderId="4" xfId="0" applyFont="1" applyFill="1" applyBorder="1" applyAlignment="1" applyProtection="1">
      <alignment horizontal="left" vertical="center" wrapText="1"/>
    </xf>
    <xf numFmtId="0" fontId="6" fillId="7" borderId="25" xfId="0" applyFont="1" applyFill="1" applyBorder="1" applyAlignment="1" applyProtection="1">
      <alignment horizontal="left" vertical="center" wrapText="1"/>
    </xf>
    <xf numFmtId="0" fontId="6" fillId="7" borderId="18" xfId="0" applyFont="1" applyFill="1" applyBorder="1" applyAlignment="1" applyProtection="1">
      <alignment horizontal="left" vertical="center" wrapText="1"/>
    </xf>
    <xf numFmtId="0" fontId="2" fillId="7" borderId="13" xfId="0" applyFont="1" applyFill="1" applyBorder="1" applyAlignment="1" applyProtection="1">
      <alignment horizontal="left" vertical="center" wrapText="1"/>
    </xf>
    <xf numFmtId="0" fontId="2" fillId="7" borderId="4" xfId="0" applyFont="1" applyFill="1" applyBorder="1" applyAlignment="1" applyProtection="1">
      <alignment horizontal="left" vertical="center" wrapText="1"/>
    </xf>
    <xf numFmtId="0" fontId="2" fillId="8" borderId="25" xfId="0" applyFont="1" applyFill="1" applyBorder="1" applyAlignment="1" applyProtection="1">
      <alignment horizontal="left" vertical="center" wrapText="1"/>
    </xf>
    <xf numFmtId="0" fontId="2" fillId="8" borderId="18" xfId="0" applyFont="1" applyFill="1" applyBorder="1" applyAlignment="1" applyProtection="1">
      <alignment horizontal="left" vertical="center" wrapText="1"/>
    </xf>
    <xf numFmtId="0" fontId="0" fillId="12" borderId="8" xfId="0" applyFill="1" applyBorder="1" applyAlignment="1" applyProtection="1">
      <alignment horizontal="center"/>
    </xf>
    <xf numFmtId="0" fontId="0" fillId="12" borderId="21" xfId="0" applyFill="1" applyBorder="1" applyAlignment="1" applyProtection="1">
      <alignment horizontal="center"/>
    </xf>
    <xf numFmtId="0" fontId="8" fillId="2" borderId="30" xfId="0" applyFont="1" applyFill="1" applyBorder="1" applyAlignment="1" applyProtection="1">
      <alignment horizontal="center"/>
    </xf>
    <xf numFmtId="0" fontId="8" fillId="2" borderId="39" xfId="0" applyFont="1" applyFill="1" applyBorder="1" applyAlignment="1" applyProtection="1">
      <alignment horizontal="center"/>
    </xf>
    <xf numFmtId="164" fontId="2" fillId="0" borderId="7" xfId="0" applyNumberFormat="1" applyFont="1" applyBorder="1" applyAlignment="1" applyProtection="1">
      <alignment horizontal="center" vertical="center" wrapText="1"/>
    </xf>
    <xf numFmtId="0" fontId="0" fillId="12" borderId="6" xfId="0" applyFill="1" applyBorder="1" applyAlignment="1" applyProtection="1">
      <alignment horizontal="center"/>
    </xf>
    <xf numFmtId="0" fontId="0" fillId="12" borderId="7" xfId="0" applyFill="1" applyBorder="1" applyAlignment="1" applyProtection="1">
      <alignment horizontal="center"/>
    </xf>
    <xf numFmtId="0" fontId="8" fillId="4" borderId="6" xfId="0" applyFont="1" applyFill="1" applyBorder="1" applyAlignment="1" applyProtection="1">
      <alignment horizontal="center" vertical="center" wrapText="1"/>
    </xf>
    <xf numFmtId="0" fontId="8" fillId="4" borderId="7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view="pageLayout" zoomScaleNormal="90" workbookViewId="0">
      <selection activeCell="H5" sqref="H5"/>
    </sheetView>
  </sheetViews>
  <sheetFormatPr defaultColWidth="8.90625" defaultRowHeight="14.5" x14ac:dyDescent="0.35"/>
  <cols>
    <col min="1" max="1" width="13.54296875" style="23" customWidth="1"/>
    <col min="2" max="2" width="33.54296875" style="23" customWidth="1"/>
    <col min="3" max="3" width="34.54296875" style="23" customWidth="1"/>
    <col min="4" max="4" width="36.54296875" style="23" customWidth="1"/>
    <col min="5" max="6" width="32.36328125" style="23" customWidth="1"/>
    <col min="7" max="16384" width="8.90625" style="23"/>
  </cols>
  <sheetData>
    <row r="1" spans="1:7" ht="15" customHeight="1" x14ac:dyDescent="0.35">
      <c r="B1" s="87" t="s">
        <v>58</v>
      </c>
      <c r="C1" s="88"/>
      <c r="D1" s="88"/>
      <c r="E1" s="88"/>
      <c r="F1" s="89"/>
    </row>
    <row r="2" spans="1:7" ht="43.75" customHeight="1" x14ac:dyDescent="0.35">
      <c r="B2" s="90" t="s">
        <v>61</v>
      </c>
      <c r="C2" s="91"/>
      <c r="D2" s="91"/>
      <c r="E2" s="91"/>
      <c r="F2" s="92"/>
    </row>
    <row r="3" spans="1:7" ht="15" thickBot="1" x14ac:dyDescent="0.4">
      <c r="B3" s="1"/>
      <c r="C3" s="2"/>
      <c r="D3" s="2"/>
      <c r="E3" s="2"/>
      <c r="F3" s="2"/>
    </row>
    <row r="4" spans="1:7" ht="17.149999999999999" customHeight="1" x14ac:dyDescent="0.35">
      <c r="B4" s="7" t="s">
        <v>0</v>
      </c>
      <c r="C4" s="93"/>
      <c r="D4" s="93"/>
      <c r="E4" s="93"/>
      <c r="F4" s="94"/>
    </row>
    <row r="5" spans="1:7" ht="17.149999999999999" customHeight="1" thickBot="1" x14ac:dyDescent="0.4">
      <c r="B5" s="8" t="s">
        <v>1</v>
      </c>
      <c r="C5" s="105"/>
      <c r="D5" s="105"/>
      <c r="E5" s="105"/>
      <c r="F5" s="106"/>
    </row>
    <row r="6" spans="1:7" x14ac:dyDescent="0.35">
      <c r="B6" s="95" t="s">
        <v>2</v>
      </c>
      <c r="C6" s="96"/>
      <c r="D6" s="96"/>
      <c r="E6" s="96"/>
      <c r="F6" s="97"/>
    </row>
    <row r="7" spans="1:7" ht="15" thickBot="1" x14ac:dyDescent="0.4">
      <c r="B7" s="98"/>
      <c r="C7" s="99"/>
      <c r="D7" s="99"/>
      <c r="E7" s="99"/>
      <c r="F7" s="100"/>
    </row>
    <row r="8" spans="1:7" ht="31.5" customHeight="1" x14ac:dyDescent="0.35">
      <c r="A8" s="58" t="s">
        <v>23</v>
      </c>
      <c r="B8" s="69" t="s">
        <v>7</v>
      </c>
      <c r="C8" s="68" t="s">
        <v>47</v>
      </c>
      <c r="D8" s="69"/>
      <c r="E8" s="28" t="s">
        <v>4</v>
      </c>
      <c r="F8" s="29" t="s">
        <v>8</v>
      </c>
    </row>
    <row r="9" spans="1:7" ht="17.149999999999999" customHeight="1" x14ac:dyDescent="0.35">
      <c r="A9" s="59"/>
      <c r="B9" s="112"/>
      <c r="C9" s="109" t="s">
        <v>16</v>
      </c>
      <c r="D9" s="110"/>
      <c r="E9" s="46"/>
      <c r="F9" s="47"/>
    </row>
    <row r="10" spans="1:7" ht="17.149999999999999" customHeight="1" x14ac:dyDescent="0.35">
      <c r="A10" s="59"/>
      <c r="B10" s="112"/>
      <c r="C10" s="109" t="s">
        <v>17</v>
      </c>
      <c r="D10" s="110"/>
      <c r="E10" s="46"/>
      <c r="F10" s="47"/>
    </row>
    <row r="11" spans="1:7" ht="17.149999999999999" customHeight="1" x14ac:dyDescent="0.35">
      <c r="A11" s="59"/>
      <c r="B11" s="112"/>
      <c r="C11" s="109" t="s">
        <v>18</v>
      </c>
      <c r="D11" s="110"/>
      <c r="E11" s="46"/>
      <c r="F11" s="47"/>
    </row>
    <row r="12" spans="1:7" ht="17.149999999999999" customHeight="1" x14ac:dyDescent="0.35">
      <c r="A12" s="59"/>
      <c r="B12" s="112"/>
      <c r="C12" s="109" t="s">
        <v>43</v>
      </c>
      <c r="D12" s="110"/>
      <c r="E12" s="46"/>
      <c r="F12" s="47"/>
    </row>
    <row r="13" spans="1:7" ht="17.149999999999999" customHeight="1" x14ac:dyDescent="0.35">
      <c r="A13" s="59"/>
      <c r="B13" s="112"/>
      <c r="C13" s="109" t="s">
        <v>44</v>
      </c>
      <c r="D13" s="110"/>
      <c r="E13" s="46"/>
      <c r="F13" s="47"/>
    </row>
    <row r="14" spans="1:7" ht="17.149999999999999" customHeight="1" x14ac:dyDescent="0.35">
      <c r="A14" s="59"/>
      <c r="B14" s="112"/>
      <c r="C14" s="111" t="s">
        <v>25</v>
      </c>
      <c r="D14" s="111"/>
      <c r="E14" s="30">
        <f>SUM(E9:E13)</f>
        <v>0</v>
      </c>
      <c r="F14" s="31">
        <f>SUM(F9:F13)</f>
        <v>0</v>
      </c>
      <c r="G14" s="20" t="str">
        <f>IF(F14&gt;=(0.75*F22),"OK","ERROR! Aquest import ha de ser igual o superior al 75% de la despesa subvencionable.")</f>
        <v>OK</v>
      </c>
    </row>
    <row r="15" spans="1:7" ht="30" customHeight="1" x14ac:dyDescent="0.35">
      <c r="A15" s="59"/>
      <c r="B15" s="66" t="s">
        <v>3</v>
      </c>
      <c r="C15" s="32" t="s">
        <v>19</v>
      </c>
      <c r="D15" s="32" t="s">
        <v>48</v>
      </c>
      <c r="E15" s="32" t="s">
        <v>4</v>
      </c>
      <c r="F15" s="33" t="s">
        <v>8</v>
      </c>
    </row>
    <row r="16" spans="1:7" ht="17.149999999999999" customHeight="1" x14ac:dyDescent="0.35">
      <c r="A16" s="59"/>
      <c r="B16" s="66"/>
      <c r="C16" s="9"/>
      <c r="D16" s="9"/>
      <c r="E16" s="10"/>
      <c r="F16" s="11"/>
    </row>
    <row r="17" spans="1:9" ht="17.149999999999999" customHeight="1" x14ac:dyDescent="0.35">
      <c r="A17" s="59"/>
      <c r="B17" s="66"/>
      <c r="C17" s="9"/>
      <c r="D17" s="9"/>
      <c r="E17" s="10"/>
      <c r="F17" s="11"/>
    </row>
    <row r="18" spans="1:9" ht="17.149999999999999" customHeight="1" x14ac:dyDescent="0.35">
      <c r="A18" s="59"/>
      <c r="B18" s="66"/>
      <c r="C18" s="9"/>
      <c r="D18" s="9"/>
      <c r="E18" s="10"/>
      <c r="F18" s="11"/>
    </row>
    <row r="19" spans="1:9" ht="17.149999999999999" customHeight="1" x14ac:dyDescent="0.35">
      <c r="A19" s="59"/>
      <c r="B19" s="66"/>
      <c r="C19" s="9"/>
      <c r="D19" s="9"/>
      <c r="E19" s="10"/>
      <c r="F19" s="11"/>
    </row>
    <row r="20" spans="1:9" ht="17.149999999999999" customHeight="1" x14ac:dyDescent="0.35">
      <c r="A20" s="59"/>
      <c r="B20" s="66"/>
      <c r="C20" s="9"/>
      <c r="D20" s="9"/>
      <c r="E20" s="10"/>
      <c r="F20" s="11"/>
    </row>
    <row r="21" spans="1:9" ht="17.149999999999999" customHeight="1" thickBot="1" x14ac:dyDescent="0.4">
      <c r="A21" s="59"/>
      <c r="B21" s="67"/>
      <c r="C21" s="113" t="s">
        <v>26</v>
      </c>
      <c r="D21" s="113"/>
      <c r="E21" s="34">
        <f>SUM(E16:E20)</f>
        <v>0</v>
      </c>
      <c r="F21" s="35">
        <f>SUM(F16:F20)</f>
        <v>0</v>
      </c>
    </row>
    <row r="22" spans="1:9" ht="17.149999999999999" customHeight="1" thickBot="1" x14ac:dyDescent="0.4">
      <c r="A22" s="60"/>
      <c r="B22" s="107" t="s">
        <v>55</v>
      </c>
      <c r="C22" s="108"/>
      <c r="D22" s="108"/>
      <c r="E22" s="13">
        <f>E14+E21</f>
        <v>0</v>
      </c>
      <c r="F22" s="13">
        <f>F14+F21</f>
        <v>0</v>
      </c>
    </row>
    <row r="23" spans="1:9" ht="15" thickBot="1" x14ac:dyDescent="0.4"/>
    <row r="24" spans="1:9" ht="72.900000000000006" customHeight="1" x14ac:dyDescent="0.35">
      <c r="A24" s="76" t="s">
        <v>31</v>
      </c>
      <c r="B24" s="103" t="s">
        <v>51</v>
      </c>
      <c r="C24" s="36" t="s">
        <v>45</v>
      </c>
      <c r="D24" s="36" t="s">
        <v>46</v>
      </c>
      <c r="E24" s="37" t="s">
        <v>41</v>
      </c>
      <c r="F24" s="38" t="s">
        <v>42</v>
      </c>
    </row>
    <row r="25" spans="1:9" ht="17.149999999999999" customHeight="1" x14ac:dyDescent="0.35">
      <c r="A25" s="77"/>
      <c r="B25" s="104"/>
      <c r="C25" s="12" t="s">
        <v>50</v>
      </c>
      <c r="D25" s="12" t="s">
        <v>59</v>
      </c>
      <c r="E25" s="10"/>
      <c r="F25" s="11"/>
    </row>
    <row r="26" spans="1:9" ht="17.149999999999999" customHeight="1" x14ac:dyDescent="0.35">
      <c r="A26" s="77"/>
      <c r="B26" s="104"/>
      <c r="C26" s="12"/>
      <c r="D26" s="12"/>
      <c r="E26" s="10"/>
      <c r="F26" s="11"/>
    </row>
    <row r="27" spans="1:9" ht="17.149999999999999" customHeight="1" x14ac:dyDescent="0.35">
      <c r="A27" s="77"/>
      <c r="B27" s="104"/>
      <c r="C27" s="12"/>
      <c r="D27" s="12"/>
      <c r="E27" s="10"/>
      <c r="F27" s="11"/>
      <c r="I27" s="39"/>
    </row>
    <row r="28" spans="1:9" ht="17.149999999999999" customHeight="1" x14ac:dyDescent="0.35">
      <c r="A28" s="77"/>
      <c r="B28" s="104"/>
      <c r="C28" s="12"/>
      <c r="D28" s="12"/>
      <c r="E28" s="10"/>
      <c r="F28" s="11"/>
    </row>
    <row r="29" spans="1:9" ht="17.149999999999999" customHeight="1" x14ac:dyDescent="0.35">
      <c r="A29" s="77"/>
      <c r="B29" s="104"/>
      <c r="C29" s="70" t="s">
        <v>24</v>
      </c>
      <c r="D29" s="70"/>
      <c r="E29" s="101">
        <f>SUM(E25:E28)</f>
        <v>0</v>
      </c>
      <c r="F29" s="102"/>
      <c r="G29" s="20" t="str">
        <f>IF(E29&lt;=(E35),"OK","ERROR! Aquest import no pot ser superior al cost total del pla de treball")</f>
        <v>OK</v>
      </c>
    </row>
    <row r="30" spans="1:9" ht="34.5" customHeight="1" x14ac:dyDescent="0.35">
      <c r="A30" s="77"/>
      <c r="B30" s="64" t="s">
        <v>30</v>
      </c>
      <c r="C30" s="72"/>
      <c r="D30" s="72"/>
      <c r="E30" s="81" t="s">
        <v>53</v>
      </c>
      <c r="F30" s="82"/>
    </row>
    <row r="31" spans="1:9" ht="17.149999999999999" customHeight="1" x14ac:dyDescent="0.35">
      <c r="A31" s="77"/>
      <c r="B31" s="64"/>
      <c r="C31" s="62"/>
      <c r="D31" s="63"/>
      <c r="E31" s="79"/>
      <c r="F31" s="80"/>
    </row>
    <row r="32" spans="1:9" ht="17.149999999999999" customHeight="1" x14ac:dyDescent="0.35">
      <c r="A32" s="77"/>
      <c r="B32" s="64"/>
      <c r="C32" s="62"/>
      <c r="D32" s="63"/>
      <c r="E32" s="79"/>
      <c r="F32" s="80"/>
    </row>
    <row r="33" spans="1:7" ht="17.149999999999999" customHeight="1" x14ac:dyDescent="0.35">
      <c r="A33" s="77"/>
      <c r="B33" s="64"/>
      <c r="C33" s="61"/>
      <c r="D33" s="61"/>
      <c r="E33" s="79"/>
      <c r="F33" s="80"/>
    </row>
    <row r="34" spans="1:7" ht="17.149999999999999" customHeight="1" thickBot="1" x14ac:dyDescent="0.4">
      <c r="A34" s="77"/>
      <c r="B34" s="65"/>
      <c r="C34" s="71" t="s">
        <v>21</v>
      </c>
      <c r="D34" s="71"/>
      <c r="E34" s="83">
        <f>SUM(E31:F33)</f>
        <v>0</v>
      </c>
      <c r="F34" s="84"/>
    </row>
    <row r="35" spans="1:7" ht="17.149999999999999" customHeight="1" thickBot="1" x14ac:dyDescent="0.4">
      <c r="A35" s="78"/>
      <c r="B35" s="73" t="s">
        <v>5</v>
      </c>
      <c r="C35" s="74"/>
      <c r="D35" s="75"/>
      <c r="E35" s="85">
        <f>E29+E34</f>
        <v>0</v>
      </c>
      <c r="F35" s="86"/>
      <c r="G35" s="20" t="str">
        <f>IF(E22=(E35),"OK","ERROR! L'import total ha de ser igual al cost total del pla de treball")</f>
        <v>OK</v>
      </c>
    </row>
    <row r="36" spans="1:7" ht="15" thickBot="1" x14ac:dyDescent="0.4">
      <c r="A36" s="40"/>
    </row>
    <row r="37" spans="1:7" ht="24.75" customHeight="1" thickBot="1" x14ac:dyDescent="0.4">
      <c r="A37" s="41"/>
      <c r="B37" s="42"/>
      <c r="E37" s="25" t="s">
        <v>4</v>
      </c>
      <c r="F37" s="26" t="s">
        <v>8</v>
      </c>
    </row>
    <row r="38" spans="1:7" ht="17.149999999999999" customHeight="1" thickBot="1" x14ac:dyDescent="0.4">
      <c r="B38" s="24"/>
      <c r="C38" s="24"/>
      <c r="D38" s="43" t="s">
        <v>5</v>
      </c>
      <c r="E38" s="44">
        <f>E22</f>
        <v>0</v>
      </c>
      <c r="F38" s="45">
        <f>F22</f>
        <v>0</v>
      </c>
    </row>
  </sheetData>
  <sheetProtection algorithmName="SHA-512" hashValue="JG5F0WJuTM1wmRLh/UPGH5R4/MDU43TvlBAD1OYtOFMjMD30MBk7zxE/u5ueQE6sz9hlG6fX5ZO27E/cIrrRcg==" saltValue="YEKM1GZ1DcX3KgZFw3r1Yw==" spinCount="100000" sheet="1" objects="1" scenarios="1"/>
  <mergeCells count="34">
    <mergeCell ref="B1:F1"/>
    <mergeCell ref="B2:F2"/>
    <mergeCell ref="C4:F4"/>
    <mergeCell ref="B6:F7"/>
    <mergeCell ref="E29:F29"/>
    <mergeCell ref="B24:B29"/>
    <mergeCell ref="C5:F5"/>
    <mergeCell ref="B22:D22"/>
    <mergeCell ref="C9:D9"/>
    <mergeCell ref="C10:D10"/>
    <mergeCell ref="C11:D11"/>
    <mergeCell ref="C14:D14"/>
    <mergeCell ref="C12:D12"/>
    <mergeCell ref="C13:D13"/>
    <mergeCell ref="B8:B14"/>
    <mergeCell ref="C21:D21"/>
    <mergeCell ref="B35:D35"/>
    <mergeCell ref="A24:A35"/>
    <mergeCell ref="E31:F31"/>
    <mergeCell ref="E32:F32"/>
    <mergeCell ref="E33:F33"/>
    <mergeCell ref="E30:F30"/>
    <mergeCell ref="E34:F34"/>
    <mergeCell ref="E35:F35"/>
    <mergeCell ref="A8:A22"/>
    <mergeCell ref="C33:D33"/>
    <mergeCell ref="C31:D31"/>
    <mergeCell ref="C32:D32"/>
    <mergeCell ref="B30:B34"/>
    <mergeCell ref="B15:B21"/>
    <mergeCell ref="C8:D8"/>
    <mergeCell ref="C29:D29"/>
    <mergeCell ref="C34:D34"/>
    <mergeCell ref="C30:D30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&amp;L&amp;G</oddHeader>
    <oddFooter>&amp;C&amp;8G146NCAEM-181-00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llista!$A$4:$A$5</xm:f>
          </x14:formula1>
          <xm:sqref>F25:F28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view="pageLayout" zoomScaleNormal="90" workbookViewId="0">
      <selection activeCell="C25" sqref="C25"/>
    </sheetView>
  </sheetViews>
  <sheetFormatPr defaultColWidth="8.90625" defaultRowHeight="14.5" x14ac:dyDescent="0.35"/>
  <cols>
    <col min="1" max="1" width="13.08984375" style="23" customWidth="1"/>
    <col min="2" max="2" width="35.90625" style="23" customWidth="1"/>
    <col min="3" max="3" width="36.90625" style="23" customWidth="1"/>
    <col min="4" max="4" width="32.453125" style="23" customWidth="1"/>
    <col min="5" max="6" width="32.36328125" style="23" customWidth="1"/>
    <col min="7" max="16384" width="8.90625" style="23"/>
  </cols>
  <sheetData>
    <row r="1" spans="1:7" ht="14.4" customHeight="1" x14ac:dyDescent="0.35">
      <c r="B1" s="87" t="s">
        <v>58</v>
      </c>
      <c r="C1" s="88"/>
      <c r="D1" s="88"/>
      <c r="E1" s="88"/>
      <c r="F1" s="89"/>
    </row>
    <row r="2" spans="1:7" ht="40.5" customHeight="1" x14ac:dyDescent="0.35">
      <c r="B2" s="90" t="s">
        <v>61</v>
      </c>
      <c r="C2" s="91"/>
      <c r="D2" s="91"/>
      <c r="E2" s="91"/>
      <c r="F2" s="92"/>
    </row>
    <row r="3" spans="1:7" ht="15" thickBot="1" x14ac:dyDescent="0.4">
      <c r="B3" s="1"/>
      <c r="C3" s="2"/>
      <c r="D3" s="2"/>
      <c r="E3" s="2"/>
      <c r="F3" s="2"/>
    </row>
    <row r="4" spans="1:7" ht="17.149999999999999" customHeight="1" x14ac:dyDescent="0.35">
      <c r="B4" s="7" t="s">
        <v>0</v>
      </c>
      <c r="C4" s="93"/>
      <c r="D4" s="93"/>
      <c r="E4" s="93"/>
      <c r="F4" s="94"/>
    </row>
    <row r="5" spans="1:7" ht="17.149999999999999" customHeight="1" thickBot="1" x14ac:dyDescent="0.4">
      <c r="B5" s="8" t="s">
        <v>1</v>
      </c>
      <c r="C5" s="105"/>
      <c r="D5" s="105"/>
      <c r="E5" s="105"/>
      <c r="F5" s="106"/>
    </row>
    <row r="6" spans="1:7" x14ac:dyDescent="0.35">
      <c r="B6" s="95" t="s">
        <v>12</v>
      </c>
      <c r="C6" s="96"/>
      <c r="D6" s="96"/>
      <c r="E6" s="96"/>
      <c r="F6" s="97"/>
    </row>
    <row r="7" spans="1:7" ht="15" thickBot="1" x14ac:dyDescent="0.4">
      <c r="B7" s="98"/>
      <c r="C7" s="99"/>
      <c r="D7" s="99"/>
      <c r="E7" s="99"/>
      <c r="F7" s="100"/>
    </row>
    <row r="8" spans="1:7" ht="60.75" customHeight="1" x14ac:dyDescent="0.35">
      <c r="A8" s="58" t="s">
        <v>23</v>
      </c>
      <c r="B8" s="69" t="s">
        <v>6</v>
      </c>
      <c r="C8" s="68" t="s">
        <v>47</v>
      </c>
      <c r="D8" s="69"/>
      <c r="E8" s="28" t="s">
        <v>10</v>
      </c>
      <c r="F8" s="29" t="s">
        <v>11</v>
      </c>
    </row>
    <row r="9" spans="1:7" ht="17.149999999999999" customHeight="1" x14ac:dyDescent="0.35">
      <c r="A9" s="59"/>
      <c r="B9" s="112"/>
      <c r="C9" s="109" t="s">
        <v>16</v>
      </c>
      <c r="D9" s="110"/>
      <c r="E9" s="46"/>
      <c r="F9" s="47"/>
    </row>
    <row r="10" spans="1:7" ht="17.149999999999999" customHeight="1" x14ac:dyDescent="0.35">
      <c r="A10" s="59"/>
      <c r="B10" s="112"/>
      <c r="C10" s="109" t="s">
        <v>17</v>
      </c>
      <c r="D10" s="110"/>
      <c r="E10" s="46"/>
      <c r="F10" s="47"/>
    </row>
    <row r="11" spans="1:7" ht="17.149999999999999" customHeight="1" x14ac:dyDescent="0.35">
      <c r="A11" s="59"/>
      <c r="B11" s="112"/>
      <c r="C11" s="109" t="s">
        <v>18</v>
      </c>
      <c r="D11" s="110"/>
      <c r="E11" s="46"/>
      <c r="F11" s="47"/>
    </row>
    <row r="12" spans="1:7" ht="17.149999999999999" customHeight="1" x14ac:dyDescent="0.35">
      <c r="A12" s="59"/>
      <c r="B12" s="112"/>
      <c r="C12" s="109" t="s">
        <v>43</v>
      </c>
      <c r="D12" s="110"/>
      <c r="E12" s="46"/>
      <c r="F12" s="47"/>
    </row>
    <row r="13" spans="1:7" ht="17.149999999999999" customHeight="1" x14ac:dyDescent="0.35">
      <c r="A13" s="59"/>
      <c r="B13" s="112"/>
      <c r="C13" s="109" t="s">
        <v>49</v>
      </c>
      <c r="D13" s="110"/>
      <c r="E13" s="46"/>
      <c r="F13" s="47"/>
    </row>
    <row r="14" spans="1:7" ht="17.149999999999999" customHeight="1" x14ac:dyDescent="0.35">
      <c r="A14" s="59"/>
      <c r="B14" s="112"/>
      <c r="C14" s="111" t="s">
        <v>25</v>
      </c>
      <c r="D14" s="111"/>
      <c r="E14" s="30">
        <f>SUM(E9:E13)</f>
        <v>0</v>
      </c>
      <c r="F14" s="48">
        <f>SUM(F9:F13)</f>
        <v>0</v>
      </c>
      <c r="G14" s="49" t="str">
        <f>IF(F14&gt;=(0.15*F29),"OK","ERROR! Aquesta despesa no pot ser inferior al 15% de la despesa subvencionable")</f>
        <v>OK</v>
      </c>
    </row>
    <row r="15" spans="1:7" ht="60" customHeight="1" x14ac:dyDescent="0.35">
      <c r="A15" s="59"/>
      <c r="B15" s="66" t="s">
        <v>3</v>
      </c>
      <c r="C15" s="32" t="s">
        <v>19</v>
      </c>
      <c r="D15" s="32" t="s">
        <v>48</v>
      </c>
      <c r="E15" s="32" t="s">
        <v>10</v>
      </c>
      <c r="F15" s="33" t="s">
        <v>11</v>
      </c>
    </row>
    <row r="16" spans="1:7" ht="17.149999999999999" customHeight="1" x14ac:dyDescent="0.35">
      <c r="A16" s="59"/>
      <c r="B16" s="66"/>
      <c r="C16" s="9"/>
      <c r="D16" s="9"/>
      <c r="E16" s="46"/>
      <c r="F16" s="52"/>
    </row>
    <row r="17" spans="1:7" ht="17.149999999999999" customHeight="1" x14ac:dyDescent="0.35">
      <c r="A17" s="59"/>
      <c r="B17" s="66"/>
      <c r="C17" s="9"/>
      <c r="D17" s="9"/>
      <c r="E17" s="46"/>
      <c r="F17" s="52"/>
    </row>
    <row r="18" spans="1:7" ht="17.149999999999999" customHeight="1" x14ac:dyDescent="0.35">
      <c r="A18" s="59"/>
      <c r="B18" s="66"/>
      <c r="C18" s="9"/>
      <c r="D18" s="9"/>
      <c r="E18" s="46"/>
      <c r="F18" s="52"/>
    </row>
    <row r="19" spans="1:7" ht="17.149999999999999" customHeight="1" x14ac:dyDescent="0.35">
      <c r="A19" s="59"/>
      <c r="B19" s="66"/>
      <c r="C19" s="9"/>
      <c r="D19" s="9"/>
      <c r="E19" s="46"/>
      <c r="F19" s="52"/>
    </row>
    <row r="20" spans="1:7" ht="17.149999999999999" customHeight="1" x14ac:dyDescent="0.35">
      <c r="A20" s="59"/>
      <c r="B20" s="66"/>
      <c r="C20" s="9"/>
      <c r="D20" s="9"/>
      <c r="E20" s="46"/>
      <c r="F20" s="52"/>
    </row>
    <row r="21" spans="1:7" ht="17.149999999999999" customHeight="1" x14ac:dyDescent="0.35">
      <c r="A21" s="59"/>
      <c r="B21" s="66"/>
      <c r="C21" s="132" t="s">
        <v>5</v>
      </c>
      <c r="D21" s="133"/>
      <c r="E21" s="30">
        <f>SUM(E16:E20)</f>
        <v>0</v>
      </c>
      <c r="F21" s="48">
        <f>SUM(F16:F20)</f>
        <v>0</v>
      </c>
      <c r="G21" s="49" t="str">
        <f xml:space="preserve"> IF(F21&lt;=(0.75*F29),"OK","ERROR! Aquesta despesa no pot superar el 75% de la despesa subvencionable")</f>
        <v>OK</v>
      </c>
    </row>
    <row r="22" spans="1:7" ht="60" customHeight="1" x14ac:dyDescent="0.35">
      <c r="A22" s="59"/>
      <c r="B22" s="119" t="s">
        <v>20</v>
      </c>
      <c r="C22" s="50" t="s">
        <v>19</v>
      </c>
      <c r="D22" s="50" t="s">
        <v>48</v>
      </c>
      <c r="E22" s="50" t="s">
        <v>10</v>
      </c>
      <c r="F22" s="51" t="s">
        <v>11</v>
      </c>
    </row>
    <row r="23" spans="1:7" ht="17.149999999999999" customHeight="1" x14ac:dyDescent="0.35">
      <c r="A23" s="59"/>
      <c r="B23" s="120"/>
      <c r="C23" s="9"/>
      <c r="D23" s="9"/>
      <c r="E23" s="46"/>
      <c r="F23" s="52"/>
    </row>
    <row r="24" spans="1:7" ht="17.149999999999999" customHeight="1" x14ac:dyDescent="0.35">
      <c r="A24" s="59"/>
      <c r="B24" s="120"/>
      <c r="C24" s="9"/>
      <c r="D24" s="9"/>
      <c r="E24" s="46"/>
      <c r="F24" s="52"/>
    </row>
    <row r="25" spans="1:7" ht="17.149999999999999" customHeight="1" x14ac:dyDescent="0.35">
      <c r="A25" s="59"/>
      <c r="B25" s="120"/>
      <c r="C25" s="9"/>
      <c r="D25" s="9"/>
      <c r="E25" s="46"/>
      <c r="F25" s="52"/>
    </row>
    <row r="26" spans="1:7" ht="17.149999999999999" customHeight="1" x14ac:dyDescent="0.35">
      <c r="A26" s="59"/>
      <c r="B26" s="120"/>
      <c r="C26" s="9"/>
      <c r="D26" s="9"/>
      <c r="E26" s="46"/>
      <c r="F26" s="52"/>
    </row>
    <row r="27" spans="1:7" ht="17.149999999999999" customHeight="1" x14ac:dyDescent="0.35">
      <c r="A27" s="59"/>
      <c r="B27" s="120"/>
      <c r="C27" s="9"/>
      <c r="D27" s="9"/>
      <c r="E27" s="46"/>
      <c r="F27" s="52"/>
    </row>
    <row r="28" spans="1:7" ht="17.149999999999999" customHeight="1" thickBot="1" x14ac:dyDescent="0.4">
      <c r="A28" s="59"/>
      <c r="B28" s="120"/>
      <c r="C28" s="126" t="s">
        <v>5</v>
      </c>
      <c r="D28" s="127"/>
      <c r="E28" s="34">
        <f>SUM(E23:E27)</f>
        <v>0</v>
      </c>
      <c r="F28" s="35">
        <f>SUM(F23:F27)</f>
        <v>0</v>
      </c>
    </row>
    <row r="29" spans="1:7" ht="17.149999999999999" customHeight="1" thickBot="1" x14ac:dyDescent="0.4">
      <c r="A29" s="60"/>
      <c r="B29" s="118" t="s">
        <v>56</v>
      </c>
      <c r="C29" s="118"/>
      <c r="D29" s="118"/>
      <c r="E29" s="13">
        <f>E14+E21+E28</f>
        <v>0</v>
      </c>
      <c r="F29" s="13">
        <f>F14+F21+F28</f>
        <v>0</v>
      </c>
    </row>
    <row r="30" spans="1:7" ht="15" thickBot="1" x14ac:dyDescent="0.4"/>
    <row r="31" spans="1:7" ht="63.65" customHeight="1" x14ac:dyDescent="0.35">
      <c r="A31" s="134" t="s">
        <v>32</v>
      </c>
      <c r="B31" s="103" t="s">
        <v>52</v>
      </c>
      <c r="C31" s="36" t="s">
        <v>45</v>
      </c>
      <c r="D31" s="36" t="s">
        <v>46</v>
      </c>
      <c r="E31" s="37" t="s">
        <v>41</v>
      </c>
      <c r="F31" s="38" t="s">
        <v>42</v>
      </c>
    </row>
    <row r="32" spans="1:7" ht="17.149999999999999" customHeight="1" x14ac:dyDescent="0.35">
      <c r="A32" s="135"/>
      <c r="B32" s="104"/>
      <c r="C32" s="14" t="s">
        <v>50</v>
      </c>
      <c r="D32" s="14" t="s">
        <v>60</v>
      </c>
      <c r="E32" s="46"/>
      <c r="F32" s="52"/>
    </row>
    <row r="33" spans="1:7" ht="17.149999999999999" customHeight="1" x14ac:dyDescent="0.35">
      <c r="A33" s="135"/>
      <c r="B33" s="104"/>
      <c r="C33" s="14"/>
      <c r="D33" s="14"/>
      <c r="E33" s="46"/>
      <c r="F33" s="52"/>
    </row>
    <row r="34" spans="1:7" ht="17.149999999999999" customHeight="1" x14ac:dyDescent="0.35">
      <c r="A34" s="135"/>
      <c r="B34" s="104"/>
      <c r="C34" s="14"/>
      <c r="D34" s="14"/>
      <c r="E34" s="46"/>
      <c r="F34" s="52"/>
    </row>
    <row r="35" spans="1:7" ht="17.149999999999999" customHeight="1" x14ac:dyDescent="0.35">
      <c r="A35" s="135"/>
      <c r="B35" s="104"/>
      <c r="C35" s="14"/>
      <c r="D35" s="14"/>
      <c r="E35" s="46"/>
      <c r="F35" s="52"/>
    </row>
    <row r="36" spans="1:7" ht="17.149999999999999" customHeight="1" x14ac:dyDescent="0.35">
      <c r="A36" s="135"/>
      <c r="B36" s="104"/>
      <c r="C36" s="14"/>
      <c r="D36" s="14"/>
      <c r="E36" s="46"/>
      <c r="F36" s="53"/>
    </row>
    <row r="37" spans="1:7" ht="17.149999999999999" customHeight="1" x14ac:dyDescent="0.35">
      <c r="A37" s="135"/>
      <c r="B37" s="104"/>
      <c r="C37" s="70" t="s">
        <v>24</v>
      </c>
      <c r="D37" s="70"/>
      <c r="E37" s="128">
        <f>SUM(E32:E36)</f>
        <v>0</v>
      </c>
      <c r="F37" s="129"/>
      <c r="G37" s="20" t="str">
        <f>IF(E37&lt;=(E43),"OK","ERROR! Aquest import no pot ser superior al cost total del projecte presentat")</f>
        <v>OK</v>
      </c>
    </row>
    <row r="38" spans="1:7" ht="28.5" customHeight="1" x14ac:dyDescent="0.35">
      <c r="A38" s="135"/>
      <c r="B38" s="114" t="s">
        <v>28</v>
      </c>
      <c r="C38" s="116"/>
      <c r="D38" s="116"/>
      <c r="E38" s="81" t="s">
        <v>53</v>
      </c>
      <c r="F38" s="82"/>
    </row>
    <row r="39" spans="1:7" ht="17.149999999999999" customHeight="1" x14ac:dyDescent="0.35">
      <c r="A39" s="135"/>
      <c r="B39" s="114"/>
      <c r="C39" s="130"/>
      <c r="D39" s="131"/>
      <c r="E39" s="124"/>
      <c r="F39" s="125"/>
    </row>
    <row r="40" spans="1:7" ht="17.149999999999999" customHeight="1" x14ac:dyDescent="0.35">
      <c r="A40" s="135"/>
      <c r="B40" s="114"/>
      <c r="C40" s="130"/>
      <c r="D40" s="131"/>
      <c r="E40" s="124"/>
      <c r="F40" s="125"/>
    </row>
    <row r="41" spans="1:7" ht="17.149999999999999" customHeight="1" x14ac:dyDescent="0.35">
      <c r="A41" s="135"/>
      <c r="B41" s="114"/>
      <c r="C41" s="130"/>
      <c r="D41" s="131"/>
      <c r="E41" s="124"/>
      <c r="F41" s="125"/>
    </row>
    <row r="42" spans="1:7" ht="17.149999999999999" customHeight="1" thickBot="1" x14ac:dyDescent="0.4">
      <c r="A42" s="135"/>
      <c r="B42" s="115"/>
      <c r="C42" s="117" t="s">
        <v>21</v>
      </c>
      <c r="D42" s="117"/>
      <c r="E42" s="122">
        <f>+SUM(E39:F41)</f>
        <v>0</v>
      </c>
      <c r="F42" s="123"/>
    </row>
    <row r="43" spans="1:7" ht="17.149999999999999" customHeight="1" thickBot="1" x14ac:dyDescent="0.4">
      <c r="A43" s="136"/>
      <c r="B43" s="118" t="s">
        <v>57</v>
      </c>
      <c r="C43" s="118"/>
      <c r="D43" s="118"/>
      <c r="E43" s="121">
        <f>E37+E42</f>
        <v>0</v>
      </c>
      <c r="F43" s="121"/>
      <c r="G43" s="20" t="str">
        <f>IF(E29=(E43),"OK","ERROR! L'import total ha de ser igual al cost total del projecte")</f>
        <v>OK</v>
      </c>
    </row>
    <row r="44" spans="1:7" ht="15" thickBot="1" x14ac:dyDescent="0.4">
      <c r="A44" s="40"/>
    </row>
    <row r="45" spans="1:7" ht="24.75" customHeight="1" thickBot="1" x14ac:dyDescent="0.4">
      <c r="A45" s="41"/>
      <c r="B45" s="42"/>
      <c r="E45" s="25" t="s">
        <v>10</v>
      </c>
      <c r="F45" s="26" t="s">
        <v>27</v>
      </c>
    </row>
    <row r="46" spans="1:7" ht="17.149999999999999" customHeight="1" thickBot="1" x14ac:dyDescent="0.4">
      <c r="B46" s="24"/>
      <c r="C46" s="24"/>
      <c r="D46" s="43" t="s">
        <v>5</v>
      </c>
      <c r="E46" s="44">
        <f>E29</f>
        <v>0</v>
      </c>
      <c r="F46" s="45">
        <f>F29</f>
        <v>0</v>
      </c>
    </row>
  </sheetData>
  <sheetProtection algorithmName="SHA-512" hashValue="kmIguerMwKQc6Y9Zsm49SaOXCJf2n6B8wTluD3vH9Qy6HK4ICok4zns5VsHF0D9khxeVR2cvKOkvVgyWRAFvrA==" saltValue="mzyeGjMqLtmgjxQoYRGnpQ==" spinCount="100000" sheet="1" objects="1" scenarios="1"/>
  <mergeCells count="36">
    <mergeCell ref="A8:A29"/>
    <mergeCell ref="B29:D29"/>
    <mergeCell ref="B31:B37"/>
    <mergeCell ref="C37:D37"/>
    <mergeCell ref="B15:B21"/>
    <mergeCell ref="C21:D21"/>
    <mergeCell ref="C12:D12"/>
    <mergeCell ref="C13:D13"/>
    <mergeCell ref="C8:D8"/>
    <mergeCell ref="A31:A43"/>
    <mergeCell ref="C41:D41"/>
    <mergeCell ref="E39:F39"/>
    <mergeCell ref="E40:F40"/>
    <mergeCell ref="E41:F41"/>
    <mergeCell ref="C5:F5"/>
    <mergeCell ref="C11:D11"/>
    <mergeCell ref="C28:D28"/>
    <mergeCell ref="E37:F37"/>
    <mergeCell ref="C39:D39"/>
    <mergeCell ref="C40:D40"/>
    <mergeCell ref="B1:F1"/>
    <mergeCell ref="B38:B42"/>
    <mergeCell ref="C38:D38"/>
    <mergeCell ref="C42:D42"/>
    <mergeCell ref="B43:D43"/>
    <mergeCell ref="B22:B28"/>
    <mergeCell ref="B2:F2"/>
    <mergeCell ref="C4:F4"/>
    <mergeCell ref="B6:F7"/>
    <mergeCell ref="B8:B14"/>
    <mergeCell ref="C14:D14"/>
    <mergeCell ref="E43:F43"/>
    <mergeCell ref="E38:F38"/>
    <mergeCell ref="E42:F42"/>
    <mergeCell ref="C9:D9"/>
    <mergeCell ref="C10:D10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Header>&amp;L&amp;G</oddHeader>
    <oddFooter>&amp;C&amp;8G146NCAEM-181-00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llista!$A$4:$A$5</xm:f>
          </x14:formula1>
          <xm:sqref>F32:F35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view="pageLayout" zoomScaleNormal="100" workbookViewId="0">
      <selection activeCell="E9" sqref="E9"/>
    </sheetView>
  </sheetViews>
  <sheetFormatPr defaultColWidth="8.90625" defaultRowHeight="14.5" x14ac:dyDescent="0.35"/>
  <cols>
    <col min="1" max="1" width="10.90625" style="5" customWidth="1"/>
    <col min="2" max="2" width="40.90625" style="5" customWidth="1"/>
    <col min="3" max="3" width="50.453125" style="5" customWidth="1"/>
    <col min="4" max="4" width="38.08984375" style="5" customWidth="1"/>
    <col min="5" max="6" width="32.36328125" style="5" customWidth="1"/>
    <col min="7" max="7" width="18.08984375" style="5" customWidth="1"/>
    <col min="8" max="8" width="8.90625" style="5"/>
    <col min="9" max="9" width="8.90625" style="5" customWidth="1"/>
    <col min="10" max="10" width="9.90625" style="5" bestFit="1" customWidth="1"/>
    <col min="11" max="16384" width="8.90625" style="5"/>
  </cols>
  <sheetData>
    <row r="1" spans="1:8" s="15" customFormat="1" ht="12.9" customHeight="1" x14ac:dyDescent="0.35">
      <c r="B1" s="87" t="s">
        <v>58</v>
      </c>
      <c r="C1" s="88"/>
      <c r="D1" s="88"/>
      <c r="E1" s="88"/>
      <c r="F1" s="89"/>
    </row>
    <row r="2" spans="1:8" s="15" customFormat="1" ht="44.4" customHeight="1" x14ac:dyDescent="0.35">
      <c r="B2" s="90" t="s">
        <v>61</v>
      </c>
      <c r="C2" s="91"/>
      <c r="D2" s="91"/>
      <c r="E2" s="91"/>
      <c r="F2" s="92"/>
    </row>
    <row r="3" spans="1:8" ht="15" thickBot="1" x14ac:dyDescent="0.4">
      <c r="B3" s="1"/>
      <c r="C3" s="2"/>
      <c r="D3" s="2"/>
      <c r="E3" s="2"/>
      <c r="F3" s="2"/>
      <c r="G3" s="3"/>
      <c r="H3" s="4"/>
    </row>
    <row r="4" spans="1:8" ht="17.149999999999999" customHeight="1" x14ac:dyDescent="0.35">
      <c r="B4" s="7" t="s">
        <v>0</v>
      </c>
      <c r="C4" s="93"/>
      <c r="D4" s="93"/>
      <c r="E4" s="93"/>
      <c r="F4" s="94"/>
    </row>
    <row r="5" spans="1:8" ht="17.149999999999999" customHeight="1" x14ac:dyDescent="0.35">
      <c r="B5" s="8" t="s">
        <v>1</v>
      </c>
      <c r="C5" s="154"/>
      <c r="D5" s="154"/>
      <c r="E5" s="154"/>
      <c r="F5" s="155"/>
    </row>
    <row r="6" spans="1:8" ht="30" customHeight="1" thickBot="1" x14ac:dyDescent="0.4">
      <c r="B6" s="156" t="s">
        <v>13</v>
      </c>
      <c r="C6" s="157"/>
      <c r="D6" s="157"/>
      <c r="E6" s="157"/>
      <c r="F6" s="158"/>
    </row>
    <row r="7" spans="1:8" s="16" customFormat="1" ht="13.5" thickBot="1" x14ac:dyDescent="0.35">
      <c r="B7" s="142"/>
      <c r="C7" s="142"/>
      <c r="D7" s="142"/>
      <c r="E7" s="17"/>
      <c r="F7" s="17"/>
    </row>
    <row r="8" spans="1:8" ht="38.25" customHeight="1" x14ac:dyDescent="0.35">
      <c r="A8" s="137" t="s">
        <v>23</v>
      </c>
      <c r="B8" s="159" t="s">
        <v>2</v>
      </c>
      <c r="C8" s="160"/>
      <c r="D8" s="160"/>
      <c r="E8" s="18" t="s">
        <v>4</v>
      </c>
      <c r="F8" s="19" t="s">
        <v>8</v>
      </c>
    </row>
    <row r="9" spans="1:8" ht="17.149999999999999" customHeight="1" x14ac:dyDescent="0.35">
      <c r="A9" s="138"/>
      <c r="B9" s="161" t="s">
        <v>7</v>
      </c>
      <c r="C9" s="162"/>
      <c r="D9" s="162"/>
      <c r="E9" s="30">
        <f>Acompanyament!E14</f>
        <v>0</v>
      </c>
      <c r="F9" s="31">
        <f>Acompanyament!F14</f>
        <v>0</v>
      </c>
    </row>
    <row r="10" spans="1:8" s="6" customFormat="1" ht="17.149999999999999" customHeight="1" thickBot="1" x14ac:dyDescent="0.4">
      <c r="A10" s="138"/>
      <c r="B10" s="163" t="s">
        <v>3</v>
      </c>
      <c r="C10" s="164"/>
      <c r="D10" s="164"/>
      <c r="E10" s="54">
        <f>Acompanyament!E21</f>
        <v>0</v>
      </c>
      <c r="F10" s="55">
        <f>Acompanyament!F21</f>
        <v>0</v>
      </c>
      <c r="G10" s="20" t="str">
        <f>IF(F10&lt;=(0.25*F11),"OK","ERROR! Com a màxim es pot imputar el 25% del cost del pla de treball")</f>
        <v>OK</v>
      </c>
    </row>
    <row r="11" spans="1:8" ht="17.149999999999999" customHeight="1" thickBot="1" x14ac:dyDescent="0.4">
      <c r="A11" s="138"/>
      <c r="B11" s="21"/>
      <c r="C11" s="107" t="s">
        <v>35</v>
      </c>
      <c r="D11" s="150"/>
      <c r="E11" s="22">
        <f>SUM(E9:E10)</f>
        <v>0</v>
      </c>
      <c r="F11" s="56">
        <f>SUM(F9:F10)</f>
        <v>0</v>
      </c>
    </row>
    <row r="12" spans="1:8" ht="15" thickBot="1" x14ac:dyDescent="0.4">
      <c r="A12" s="138"/>
    </row>
    <row r="13" spans="1:8" ht="42" customHeight="1" x14ac:dyDescent="0.35">
      <c r="A13" s="138"/>
      <c r="B13" s="159" t="s">
        <v>12</v>
      </c>
      <c r="C13" s="160"/>
      <c r="D13" s="160"/>
      <c r="E13" s="18" t="s">
        <v>10</v>
      </c>
      <c r="F13" s="19" t="s">
        <v>11</v>
      </c>
    </row>
    <row r="14" spans="1:8" ht="17.149999999999999" customHeight="1" x14ac:dyDescent="0.35">
      <c r="A14" s="138"/>
      <c r="B14" s="161" t="s">
        <v>6</v>
      </c>
      <c r="C14" s="162"/>
      <c r="D14" s="162"/>
      <c r="E14" s="30">
        <f>Enfortiment!E14</f>
        <v>0</v>
      </c>
      <c r="F14" s="31">
        <f>Enfortiment!F14</f>
        <v>0</v>
      </c>
      <c r="G14" s="20" t="str">
        <f>IF(F14&gt;=(0.15*F17),"OK","ERROR! Aquesta despesa no pot ser inferior al 15% de la despesa subvencionable")</f>
        <v>OK</v>
      </c>
    </row>
    <row r="15" spans="1:8" ht="17.149999999999999" customHeight="1" x14ac:dyDescent="0.35">
      <c r="A15" s="138"/>
      <c r="B15" s="165" t="s">
        <v>3</v>
      </c>
      <c r="C15" s="166"/>
      <c r="D15" s="166"/>
      <c r="E15" s="30">
        <f>+Enfortiment!E21</f>
        <v>0</v>
      </c>
      <c r="F15" s="31">
        <f>+Enfortiment!F21</f>
        <v>0</v>
      </c>
      <c r="G15" s="20" t="str">
        <f>IF(F15&lt;=(0.75*F17),"OK","ERROR! Aquesta despesa no pot superar el 75% de la despesa subvencionable")</f>
        <v>OK</v>
      </c>
    </row>
    <row r="16" spans="1:8" ht="17.149999999999999" customHeight="1" thickBot="1" x14ac:dyDescent="0.4">
      <c r="A16" s="139"/>
      <c r="B16" s="167" t="s">
        <v>9</v>
      </c>
      <c r="C16" s="168"/>
      <c r="D16" s="168"/>
      <c r="E16" s="57">
        <f>+Enfortiment!E28</f>
        <v>0</v>
      </c>
      <c r="F16" s="45">
        <f>+Enfortiment!F28</f>
        <v>0</v>
      </c>
    </row>
    <row r="17" spans="1:7" ht="17.149999999999999" customHeight="1" thickBot="1" x14ac:dyDescent="0.4">
      <c r="B17" s="21"/>
      <c r="C17" s="107" t="s">
        <v>36</v>
      </c>
      <c r="D17" s="150"/>
      <c r="E17" s="22">
        <f>SUM(E14:E16)</f>
        <v>0</v>
      </c>
      <c r="F17" s="56">
        <f>SUM(F14:F16)</f>
        <v>0</v>
      </c>
    </row>
    <row r="18" spans="1:7" ht="17.149999999999999" customHeight="1" thickBot="1" x14ac:dyDescent="0.4">
      <c r="B18" s="21"/>
      <c r="C18" s="148" t="s">
        <v>34</v>
      </c>
      <c r="D18" s="149"/>
      <c r="E18" s="22">
        <f>E11+E17</f>
        <v>0</v>
      </c>
      <c r="F18" s="56">
        <f>F11+F17</f>
        <v>0</v>
      </c>
    </row>
    <row r="19" spans="1:7" ht="15" thickBot="1" x14ac:dyDescent="0.4"/>
    <row r="20" spans="1:7" s="23" customFormat="1" ht="54.75" customHeight="1" x14ac:dyDescent="0.35">
      <c r="A20" s="145" t="s">
        <v>22</v>
      </c>
      <c r="B20" s="152" t="s">
        <v>54</v>
      </c>
      <c r="C20" s="152"/>
      <c r="D20" s="153"/>
      <c r="E20" s="171" t="s">
        <v>37</v>
      </c>
      <c r="F20" s="172"/>
    </row>
    <row r="21" spans="1:7" s="23" customFormat="1" ht="17.149999999999999" customHeight="1" x14ac:dyDescent="0.35">
      <c r="A21" s="146"/>
      <c r="B21" s="143" t="s">
        <v>2</v>
      </c>
      <c r="C21" s="143"/>
      <c r="D21" s="144"/>
      <c r="E21" s="140">
        <f>Acompanyament!E29</f>
        <v>0</v>
      </c>
      <c r="F21" s="141"/>
    </row>
    <row r="22" spans="1:7" s="23" customFormat="1" ht="17.149999999999999" customHeight="1" x14ac:dyDescent="0.35">
      <c r="A22" s="146"/>
      <c r="B22" s="143" t="s">
        <v>12</v>
      </c>
      <c r="C22" s="143"/>
      <c r="D22" s="144"/>
      <c r="E22" s="140">
        <f>+Enfortiment!E37</f>
        <v>0</v>
      </c>
      <c r="F22" s="141"/>
    </row>
    <row r="23" spans="1:7" s="23" customFormat="1" ht="17.149999999999999" customHeight="1" x14ac:dyDescent="0.35">
      <c r="A23" s="146"/>
      <c r="B23" s="174" t="s">
        <v>33</v>
      </c>
      <c r="C23" s="174"/>
      <c r="D23" s="175"/>
      <c r="E23" s="128">
        <f>SUM(E21:F22)</f>
        <v>0</v>
      </c>
      <c r="F23" s="173"/>
      <c r="G23" s="20" t="str">
        <f>IF(E23&lt;=(E28),"OK","ERROR! Aquest import no pot ser superior al cost total de la memòria")</f>
        <v>OK</v>
      </c>
    </row>
    <row r="24" spans="1:7" s="23" customFormat="1" ht="32.25" customHeight="1" x14ac:dyDescent="0.35">
      <c r="A24" s="146"/>
      <c r="B24" s="176" t="s">
        <v>28</v>
      </c>
      <c r="C24" s="176"/>
      <c r="D24" s="177"/>
      <c r="E24" s="81" t="s">
        <v>53</v>
      </c>
      <c r="F24" s="82"/>
    </row>
    <row r="25" spans="1:7" s="23" customFormat="1" ht="17.149999999999999" customHeight="1" x14ac:dyDescent="0.35">
      <c r="A25" s="146"/>
      <c r="B25" s="143" t="s">
        <v>2</v>
      </c>
      <c r="C25" s="143"/>
      <c r="D25" s="144"/>
      <c r="E25" s="140">
        <f>Acompanyament!E34</f>
        <v>0</v>
      </c>
      <c r="F25" s="141"/>
    </row>
    <row r="26" spans="1:7" s="23" customFormat="1" ht="17.149999999999999" customHeight="1" x14ac:dyDescent="0.35">
      <c r="A26" s="146"/>
      <c r="B26" s="143" t="s">
        <v>12</v>
      </c>
      <c r="C26" s="143"/>
      <c r="D26" s="144"/>
      <c r="E26" s="140">
        <f>+Enfortiment!E42</f>
        <v>0</v>
      </c>
      <c r="F26" s="141"/>
    </row>
    <row r="27" spans="1:7" s="23" customFormat="1" ht="17.149999999999999" customHeight="1" thickBot="1" x14ac:dyDescent="0.4">
      <c r="A27" s="146"/>
      <c r="B27" s="169" t="s">
        <v>29</v>
      </c>
      <c r="C27" s="169"/>
      <c r="D27" s="170"/>
      <c r="E27" s="122">
        <f>SUM(E25:F26)</f>
        <v>0</v>
      </c>
      <c r="F27" s="151"/>
      <c r="G27" s="20"/>
    </row>
    <row r="28" spans="1:7" s="23" customFormat="1" ht="17.149999999999999" customHeight="1" thickBot="1" x14ac:dyDescent="0.4">
      <c r="A28" s="147"/>
      <c r="B28" s="107" t="s">
        <v>34</v>
      </c>
      <c r="C28" s="108"/>
      <c r="D28" s="150"/>
      <c r="E28" s="85">
        <f>E23+E27</f>
        <v>0</v>
      </c>
      <c r="F28" s="86"/>
      <c r="G28" s="20" t="str">
        <f>IF(E18=(E28),"OK","ERROR! L'import total ha de ser igual al cost total de la memòria")</f>
        <v>OK</v>
      </c>
    </row>
    <row r="30" spans="1:7" ht="15" thickBot="1" x14ac:dyDescent="0.4"/>
    <row r="31" spans="1:7" ht="24.75" customHeight="1" thickBot="1" x14ac:dyDescent="0.4">
      <c r="B31" s="4"/>
      <c r="C31" s="24"/>
      <c r="E31" s="25" t="s">
        <v>14</v>
      </c>
      <c r="F31" s="26" t="s">
        <v>15</v>
      </c>
    </row>
    <row r="32" spans="1:7" ht="17.149999999999999" customHeight="1" thickBot="1" x14ac:dyDescent="0.4">
      <c r="B32" s="24"/>
      <c r="C32" s="24"/>
      <c r="D32" s="27" t="s">
        <v>34</v>
      </c>
      <c r="E32" s="44">
        <f>E11+E17</f>
        <v>0</v>
      </c>
      <c r="F32" s="45">
        <f>F11+F17</f>
        <v>0</v>
      </c>
      <c r="G32" s="20" t="str">
        <f>IF(F32&lt;=60000,"OK","ERROR! L'import subvencionable no pot superar els 60.000€")</f>
        <v>OK</v>
      </c>
    </row>
  </sheetData>
  <sheetProtection algorithmName="SHA-512" hashValue="PUFQ/83Hf1TIU49T4KncjHYKK8PZ2iUepswpmwcypmmJ4Q5TulAv/TnLRT+gELvvHvYH2Yu1pO2vF++WGzRUFg==" saltValue="d3txtr/CGoFb/t2P6pPnIw==" spinCount="100000" sheet="1" objects="1" scenarios="1"/>
  <mergeCells count="36">
    <mergeCell ref="B27:D27"/>
    <mergeCell ref="E20:F20"/>
    <mergeCell ref="E21:F21"/>
    <mergeCell ref="E22:F22"/>
    <mergeCell ref="E23:F23"/>
    <mergeCell ref="B21:D21"/>
    <mergeCell ref="B22:D22"/>
    <mergeCell ref="B23:D23"/>
    <mergeCell ref="B24:D24"/>
    <mergeCell ref="B26:D26"/>
    <mergeCell ref="B6:F6"/>
    <mergeCell ref="B8:D8"/>
    <mergeCell ref="B13:D13"/>
    <mergeCell ref="C17:D17"/>
    <mergeCell ref="C11:D11"/>
    <mergeCell ref="B9:D9"/>
    <mergeCell ref="B10:D10"/>
    <mergeCell ref="B14:D14"/>
    <mergeCell ref="B15:D15"/>
    <mergeCell ref="B16:D16"/>
    <mergeCell ref="A8:A16"/>
    <mergeCell ref="E25:F25"/>
    <mergeCell ref="E26:F26"/>
    <mergeCell ref="B1:F1"/>
    <mergeCell ref="B2:F2"/>
    <mergeCell ref="C4:F4"/>
    <mergeCell ref="B7:D7"/>
    <mergeCell ref="B25:D25"/>
    <mergeCell ref="A20:A28"/>
    <mergeCell ref="C18:D18"/>
    <mergeCell ref="B28:D28"/>
    <mergeCell ref="E24:F24"/>
    <mergeCell ref="E27:F27"/>
    <mergeCell ref="E28:F28"/>
    <mergeCell ref="B20:D20"/>
    <mergeCell ref="C5:F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&amp;L&amp;G</oddHeader>
    <oddFooter>&amp;C&amp;8G146NCAEM-181-00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3:A5"/>
  <sheetViews>
    <sheetView workbookViewId="0">
      <selection activeCell="J24" sqref="J24"/>
    </sheetView>
  </sheetViews>
  <sheetFormatPr defaultRowHeight="14.5" x14ac:dyDescent="0.35"/>
  <sheetData>
    <row r="3" spans="1:1" x14ac:dyDescent="0.35">
      <c r="A3" t="s">
        <v>38</v>
      </c>
    </row>
    <row r="4" spans="1:1" x14ac:dyDescent="0.35">
      <c r="A4" t="s">
        <v>39</v>
      </c>
    </row>
    <row r="5" spans="1:1" x14ac:dyDescent="0.35">
      <c r="A5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Acompanyament</vt:lpstr>
      <vt:lpstr>Enfortiment</vt:lpstr>
      <vt:lpstr>Pressupost total</vt:lpstr>
      <vt:lpstr>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2025-11-19T12:00:02Z</dcterms:modified>
</cp:coreProperties>
</file>