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General\02-IMPRESOS\2024\PENDENTS\QDE_198_ALMA 2024\"/>
    </mc:Choice>
  </mc:AlternateContent>
  <bookViews>
    <workbookView xWindow="0" yWindow="0" windowWidth="23040" windowHeight="8340"/>
  </bookViews>
  <sheets>
    <sheet name="ESPAI SIGNATURA" sheetId="13" r:id="rId1"/>
    <sheet name="MENÚ" sheetId="12" r:id="rId2"/>
    <sheet name="INSTRUCCIONS" sheetId="9" r:id="rId3"/>
    <sheet name="PRESSUPOST GLOBAL" sheetId="5" r:id="rId4"/>
    <sheet name="CÀLCUL  COST BÀSIC" sheetId="11" state="hidden" r:id="rId5"/>
    <sheet name="CÀLCUL SUPLEMENT COST VIDA " sheetId="7" state="hidden" r:id="rId6"/>
    <sheet name="TAULES D IMPORTS" sheetId="4" state="hidden" r:id="rId7"/>
  </sheets>
  <definedNames>
    <definedName name="_xlnm.Print_Area" localSheetId="2">INSTRUCCIONS!$A$1:$M$41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5" l="1"/>
  <c r="B17" i="7" l="1"/>
  <c r="C17" i="7"/>
  <c r="B18" i="7"/>
  <c r="C18" i="7"/>
  <c r="B19" i="7"/>
  <c r="C19" i="7"/>
  <c r="B20" i="7"/>
  <c r="C20" i="7"/>
  <c r="B21" i="7"/>
  <c r="C21" i="7"/>
  <c r="B22" i="7"/>
  <c r="C22" i="7"/>
  <c r="B23" i="7"/>
  <c r="C23" i="7"/>
  <c r="B24" i="7"/>
  <c r="C24" i="7"/>
  <c r="B25" i="7"/>
  <c r="C25" i="7"/>
  <c r="B26" i="7"/>
  <c r="C26" i="7"/>
  <c r="B27" i="7"/>
  <c r="C27" i="7"/>
  <c r="B28" i="7"/>
  <c r="C28" i="7"/>
  <c r="B29" i="7"/>
  <c r="C29" i="7"/>
  <c r="C16" i="7"/>
  <c r="D22" i="7"/>
  <c r="E26" i="7"/>
  <c r="F26" i="7"/>
  <c r="E25" i="7"/>
  <c r="F25" i="7"/>
  <c r="E27" i="7"/>
  <c r="F27" i="7"/>
  <c r="E64" i="5" l="1"/>
  <c r="E63" i="5"/>
  <c r="B66" i="5"/>
  <c r="B64" i="5"/>
  <c r="B62" i="5"/>
  <c r="F62" i="5"/>
  <c r="D28" i="7"/>
  <c r="D26" i="7"/>
  <c r="D24" i="7"/>
  <c r="D20" i="7"/>
  <c r="D18" i="7"/>
  <c r="D55" i="5" s="1"/>
  <c r="E62" i="5"/>
  <c r="D16" i="7"/>
  <c r="B65" i="5"/>
  <c r="B63" i="5"/>
  <c r="B61" i="5"/>
  <c r="F64" i="5"/>
  <c r="F63" i="5"/>
  <c r="D29" i="7"/>
  <c r="D27" i="7"/>
  <c r="D25" i="7"/>
  <c r="D23" i="7"/>
  <c r="D21" i="7"/>
  <c r="D19" i="7"/>
  <c r="D17" i="7"/>
  <c r="C64" i="5"/>
  <c r="C62" i="5"/>
  <c r="C66" i="5"/>
  <c r="C65" i="5"/>
  <c r="C63" i="5"/>
  <c r="C61" i="5"/>
  <c r="G26" i="7"/>
  <c r="G25" i="7"/>
  <c r="E20" i="7"/>
  <c r="F20" i="7"/>
  <c r="E21" i="7"/>
  <c r="F21" i="7"/>
  <c r="E22" i="7"/>
  <c r="F22" i="7"/>
  <c r="E23" i="7"/>
  <c r="F23" i="7"/>
  <c r="E24" i="7"/>
  <c r="F24" i="7"/>
  <c r="E28" i="7"/>
  <c r="F28" i="7"/>
  <c r="E29" i="7"/>
  <c r="F29" i="7"/>
  <c r="F17" i="7"/>
  <c r="F18" i="7"/>
  <c r="F19" i="7"/>
  <c r="F16" i="7"/>
  <c r="E17" i="7"/>
  <c r="E18" i="7"/>
  <c r="E19" i="7"/>
  <c r="E16" i="7"/>
  <c r="D32" i="7"/>
  <c r="B54" i="5"/>
  <c r="C54" i="5"/>
  <c r="B55" i="5"/>
  <c r="B56" i="5"/>
  <c r="B57" i="5"/>
  <c r="B58" i="5"/>
  <c r="B59" i="5"/>
  <c r="B60" i="5"/>
  <c r="B16" i="7"/>
  <c r="C8" i="7"/>
  <c r="C7" i="7"/>
  <c r="C8" i="11"/>
  <c r="C7" i="11"/>
  <c r="B18" i="11"/>
  <c r="C18" i="11"/>
  <c r="D18" i="11"/>
  <c r="E18" i="11"/>
  <c r="F18" i="11"/>
  <c r="G18" i="11"/>
  <c r="H18" i="11"/>
  <c r="I18" i="11"/>
  <c r="B19" i="11"/>
  <c r="C19" i="11"/>
  <c r="D19" i="11"/>
  <c r="E19" i="11"/>
  <c r="F19" i="11"/>
  <c r="G19" i="11"/>
  <c r="H19" i="11"/>
  <c r="I19" i="11"/>
  <c r="B20" i="11"/>
  <c r="C20" i="11"/>
  <c r="D20" i="11"/>
  <c r="E20" i="11"/>
  <c r="F20" i="11"/>
  <c r="G20" i="11"/>
  <c r="H20" i="11"/>
  <c r="I20" i="11"/>
  <c r="B21" i="11"/>
  <c r="C21" i="11"/>
  <c r="D21" i="11"/>
  <c r="E21" i="11"/>
  <c r="F21" i="11"/>
  <c r="G21" i="11"/>
  <c r="H21" i="11"/>
  <c r="I21" i="11"/>
  <c r="B22" i="11"/>
  <c r="C22" i="11"/>
  <c r="D22" i="11"/>
  <c r="E22" i="11"/>
  <c r="F22" i="11"/>
  <c r="G22" i="11"/>
  <c r="H22" i="11"/>
  <c r="I22" i="11"/>
  <c r="B23" i="11"/>
  <c r="C23" i="11"/>
  <c r="D23" i="11"/>
  <c r="E23" i="11"/>
  <c r="F23" i="11"/>
  <c r="G23" i="11"/>
  <c r="H23" i="11"/>
  <c r="I23" i="11"/>
  <c r="B24" i="11"/>
  <c r="C24" i="11"/>
  <c r="D24" i="11"/>
  <c r="E24" i="11"/>
  <c r="F24" i="11"/>
  <c r="G24" i="11"/>
  <c r="H24" i="11"/>
  <c r="I24" i="11"/>
  <c r="B25" i="11"/>
  <c r="C25" i="11"/>
  <c r="D25" i="11"/>
  <c r="E25" i="11"/>
  <c r="F25" i="11"/>
  <c r="G25" i="11"/>
  <c r="H25" i="11"/>
  <c r="I25" i="11"/>
  <c r="B26" i="11"/>
  <c r="C26" i="11"/>
  <c r="D26" i="11"/>
  <c r="E26" i="11"/>
  <c r="F26" i="11"/>
  <c r="G26" i="11"/>
  <c r="H26" i="11"/>
  <c r="I26" i="11"/>
  <c r="B27" i="11"/>
  <c r="C27" i="11"/>
  <c r="D27" i="11"/>
  <c r="E27" i="11"/>
  <c r="F27" i="11"/>
  <c r="G27" i="11"/>
  <c r="H27" i="11"/>
  <c r="I27" i="11"/>
  <c r="B28" i="11"/>
  <c r="C28" i="11"/>
  <c r="D28" i="11"/>
  <c r="E28" i="11"/>
  <c r="F28" i="11"/>
  <c r="G28" i="11"/>
  <c r="H28" i="11"/>
  <c r="I28" i="11"/>
  <c r="B29" i="11"/>
  <c r="C29" i="11"/>
  <c r="D29" i="11"/>
  <c r="E29" i="11"/>
  <c r="F29" i="11"/>
  <c r="G29" i="11"/>
  <c r="H29" i="11"/>
  <c r="I29" i="11"/>
  <c r="B30" i="11"/>
  <c r="C30" i="11"/>
  <c r="D30" i="11"/>
  <c r="E30" i="11"/>
  <c r="F30" i="11"/>
  <c r="G30" i="11"/>
  <c r="H30" i="11"/>
  <c r="I30" i="11"/>
  <c r="C17" i="11"/>
  <c r="D17" i="11"/>
  <c r="E17" i="11"/>
  <c r="F17" i="11"/>
  <c r="G17" i="11"/>
  <c r="H17" i="11"/>
  <c r="I17" i="11"/>
  <c r="B17" i="11"/>
  <c r="D56" i="5" l="1"/>
  <c r="K16" i="7"/>
  <c r="B46" i="5"/>
  <c r="F55" i="5"/>
  <c r="G62" i="5"/>
  <c r="E46" i="5"/>
  <c r="E54" i="5"/>
  <c r="D46" i="5"/>
  <c r="D64" i="5"/>
  <c r="F46" i="5"/>
  <c r="F65" i="5"/>
  <c r="F60" i="5"/>
  <c r="F58" i="5"/>
  <c r="I46" i="5"/>
  <c r="F54" i="5"/>
  <c r="E65" i="5"/>
  <c r="E60" i="5"/>
  <c r="E58" i="5"/>
  <c r="G63" i="5"/>
  <c r="D63" i="5"/>
  <c r="H46" i="5"/>
  <c r="F66" i="5"/>
  <c r="F61" i="5"/>
  <c r="F59" i="5"/>
  <c r="F57" i="5"/>
  <c r="G27" i="7"/>
  <c r="G46" i="5"/>
  <c r="C46" i="5"/>
  <c r="C40" i="5"/>
  <c r="C39" i="5"/>
  <c r="C38" i="5"/>
  <c r="C36" i="5"/>
  <c r="F56" i="5"/>
  <c r="E66" i="5"/>
  <c r="E61" i="5"/>
  <c r="D62" i="5"/>
  <c r="D66" i="5"/>
  <c r="D61" i="5"/>
  <c r="D65" i="5"/>
  <c r="K20" i="11"/>
  <c r="L29" i="11"/>
  <c r="J24" i="11"/>
  <c r="J23" i="11"/>
  <c r="J27" i="11"/>
  <c r="J17" i="11"/>
  <c r="J29" i="11"/>
  <c r="J18" i="11"/>
  <c r="K28" i="11"/>
  <c r="J26" i="11"/>
  <c r="L25" i="11"/>
  <c r="K24" i="11"/>
  <c r="L21" i="11"/>
  <c r="J21" i="11"/>
  <c r="L17" i="11"/>
  <c r="K17" i="11"/>
  <c r="C60" i="5"/>
  <c r="C58" i="5"/>
  <c r="D58" i="5"/>
  <c r="G22" i="7"/>
  <c r="J30" i="11"/>
  <c r="J28" i="11"/>
  <c r="J25" i="11"/>
  <c r="J22" i="11"/>
  <c r="J19" i="11"/>
  <c r="G29" i="7"/>
  <c r="D57" i="5"/>
  <c r="J20" i="11"/>
  <c r="G19" i="7"/>
  <c r="C57" i="5"/>
  <c r="L30" i="11"/>
  <c r="K30" i="11"/>
  <c r="K29" i="11"/>
  <c r="L28" i="11"/>
  <c r="L27" i="11"/>
  <c r="K27" i="11"/>
  <c r="L26" i="11"/>
  <c r="K26" i="11"/>
  <c r="K25" i="11"/>
  <c r="L24" i="11"/>
  <c r="L23" i="11"/>
  <c r="K23" i="11"/>
  <c r="L22" i="11"/>
  <c r="K22" i="11"/>
  <c r="K21" i="11"/>
  <c r="L20" i="11"/>
  <c r="L19" i="11"/>
  <c r="K19" i="11"/>
  <c r="L18" i="11"/>
  <c r="K18" i="11"/>
  <c r="E56" i="5"/>
  <c r="C59" i="5"/>
  <c r="G16" i="7"/>
  <c r="G18" i="7"/>
  <c r="D54" i="5"/>
  <c r="E59" i="5"/>
  <c r="E57" i="5"/>
  <c r="C56" i="5"/>
  <c r="E55" i="5"/>
  <c r="C55" i="5"/>
  <c r="G24" i="7"/>
  <c r="C35" i="5"/>
  <c r="K19" i="5"/>
  <c r="J20" i="5"/>
  <c r="K20" i="5" s="1"/>
  <c r="J21" i="5"/>
  <c r="K21" i="5" s="1"/>
  <c r="J22" i="5"/>
  <c r="K22" i="5" s="1"/>
  <c r="J23" i="5"/>
  <c r="K23" i="5" s="1"/>
  <c r="J24" i="5"/>
  <c r="K24" i="5" s="1"/>
  <c r="J25" i="5"/>
  <c r="K25" i="5" s="1"/>
  <c r="J26" i="5"/>
  <c r="K26" i="5" s="1"/>
  <c r="J27" i="5"/>
  <c r="K27" i="5" s="1"/>
  <c r="J28" i="5"/>
  <c r="K28" i="5" s="1"/>
  <c r="J29" i="5"/>
  <c r="K29" i="5" s="1"/>
  <c r="J18" i="5"/>
  <c r="K18" i="5" s="1"/>
  <c r="J17" i="5"/>
  <c r="K17" i="5" s="1"/>
  <c r="J16" i="5"/>
  <c r="K16" i="5" s="1"/>
  <c r="M30" i="11" l="1"/>
  <c r="G55" i="5"/>
  <c r="L46" i="5"/>
  <c r="G66" i="5"/>
  <c r="J46" i="5"/>
  <c r="G59" i="5"/>
  <c r="G64" i="5"/>
  <c r="G61" i="5"/>
  <c r="G56" i="5"/>
  <c r="K46" i="5"/>
  <c r="G21" i="7"/>
  <c r="D59" i="5"/>
  <c r="G28" i="7"/>
  <c r="G20" i="7"/>
  <c r="G17" i="7"/>
  <c r="G23" i="7"/>
  <c r="D60" i="5"/>
  <c r="B35" i="5"/>
  <c r="G58" i="5" l="1"/>
  <c r="G65" i="5"/>
  <c r="G60" i="5"/>
  <c r="G54" i="5"/>
  <c r="H28" i="7"/>
  <c r="G57" i="5"/>
  <c r="J48" i="5"/>
  <c r="J47" i="5"/>
  <c r="J45" i="5"/>
  <c r="J44" i="5"/>
  <c r="J43" i="5"/>
  <c r="J42" i="5"/>
  <c r="J41" i="5"/>
  <c r="J40" i="5"/>
  <c r="J39" i="5"/>
  <c r="J38" i="5"/>
  <c r="J37" i="5"/>
  <c r="J36" i="5"/>
  <c r="K36" i="5"/>
  <c r="L36" i="5"/>
  <c r="K37" i="5"/>
  <c r="L37" i="5"/>
  <c r="K38" i="5"/>
  <c r="L38" i="5"/>
  <c r="K39" i="5"/>
  <c r="L39" i="5"/>
  <c r="K40" i="5"/>
  <c r="L40" i="5"/>
  <c r="K41" i="5"/>
  <c r="L41" i="5"/>
  <c r="K42" i="5"/>
  <c r="L42" i="5"/>
  <c r="K43" i="5"/>
  <c r="L43" i="5"/>
  <c r="K44" i="5"/>
  <c r="L44" i="5"/>
  <c r="K45" i="5"/>
  <c r="L45" i="5"/>
  <c r="K47" i="5"/>
  <c r="L47" i="5"/>
  <c r="K48" i="5"/>
  <c r="L48" i="5"/>
  <c r="B36" i="5"/>
  <c r="D36" i="5"/>
  <c r="E36" i="5"/>
  <c r="F36" i="5"/>
  <c r="G36" i="5"/>
  <c r="H36" i="5"/>
  <c r="I36" i="5"/>
  <c r="B37" i="5"/>
  <c r="C37" i="5"/>
  <c r="D37" i="5"/>
  <c r="E37" i="5"/>
  <c r="F37" i="5"/>
  <c r="G37" i="5"/>
  <c r="H37" i="5"/>
  <c r="I37" i="5"/>
  <c r="B38" i="5"/>
  <c r="D38" i="5"/>
  <c r="E38" i="5"/>
  <c r="F38" i="5"/>
  <c r="G38" i="5"/>
  <c r="H38" i="5"/>
  <c r="I38" i="5"/>
  <c r="B39" i="5"/>
  <c r="D39" i="5"/>
  <c r="E39" i="5"/>
  <c r="F39" i="5"/>
  <c r="G39" i="5"/>
  <c r="H39" i="5"/>
  <c r="I39" i="5"/>
  <c r="B40" i="5"/>
  <c r="D40" i="5"/>
  <c r="E40" i="5"/>
  <c r="F40" i="5"/>
  <c r="G40" i="5"/>
  <c r="H40" i="5"/>
  <c r="I40" i="5"/>
  <c r="B41" i="5"/>
  <c r="C41" i="5"/>
  <c r="D41" i="5"/>
  <c r="E41" i="5"/>
  <c r="F41" i="5"/>
  <c r="G41" i="5"/>
  <c r="H41" i="5"/>
  <c r="I41" i="5"/>
  <c r="B42" i="5"/>
  <c r="C42" i="5"/>
  <c r="D42" i="5"/>
  <c r="E42" i="5"/>
  <c r="F42" i="5"/>
  <c r="G42" i="5"/>
  <c r="H42" i="5"/>
  <c r="I42" i="5"/>
  <c r="B43" i="5"/>
  <c r="C43" i="5"/>
  <c r="D43" i="5"/>
  <c r="E43" i="5"/>
  <c r="F43" i="5"/>
  <c r="G43" i="5"/>
  <c r="H43" i="5"/>
  <c r="I43" i="5"/>
  <c r="B44" i="5"/>
  <c r="C44" i="5"/>
  <c r="D44" i="5"/>
  <c r="E44" i="5"/>
  <c r="F44" i="5"/>
  <c r="G44" i="5"/>
  <c r="H44" i="5"/>
  <c r="I44" i="5"/>
  <c r="B45" i="5"/>
  <c r="C45" i="5"/>
  <c r="D45" i="5"/>
  <c r="E45" i="5"/>
  <c r="F45" i="5"/>
  <c r="G45" i="5"/>
  <c r="H45" i="5"/>
  <c r="I45" i="5"/>
  <c r="B47" i="5"/>
  <c r="C47" i="5"/>
  <c r="D47" i="5"/>
  <c r="E47" i="5"/>
  <c r="F47" i="5"/>
  <c r="G47" i="5"/>
  <c r="H47" i="5"/>
  <c r="I47" i="5"/>
  <c r="B48" i="5"/>
  <c r="C48" i="5"/>
  <c r="D48" i="5"/>
  <c r="E48" i="5"/>
  <c r="F48" i="5"/>
  <c r="G48" i="5"/>
  <c r="H48" i="5"/>
  <c r="I48" i="5"/>
  <c r="D35" i="5"/>
  <c r="E35" i="5"/>
  <c r="F35" i="5"/>
  <c r="G35" i="5"/>
  <c r="H35" i="5"/>
  <c r="I35" i="5"/>
  <c r="J35" i="5" l="1"/>
  <c r="K35" i="5"/>
  <c r="L35" i="5" l="1"/>
  <c r="F53" i="5"/>
  <c r="E53" i="5"/>
  <c r="C53" i="5"/>
  <c r="B53" i="5"/>
  <c r="G52" i="5"/>
  <c r="F52" i="5"/>
  <c r="E52" i="5"/>
  <c r="D52" i="5"/>
  <c r="C52" i="5"/>
  <c r="B52" i="5"/>
  <c r="B51" i="5"/>
  <c r="F33" i="5"/>
  <c r="E33" i="5"/>
  <c r="H9" i="11" l="1"/>
  <c r="M48" i="5"/>
  <c r="I10" i="5" s="1"/>
  <c r="F14" i="4" l="1"/>
  <c r="D53" i="5" l="1"/>
  <c r="H10" i="7" l="1"/>
  <c r="G53" i="5"/>
  <c r="C14" i="4"/>
  <c r="H66" i="5" l="1"/>
  <c r="J10" i="5" s="1"/>
  <c r="H9" i="5" s="1"/>
  <c r="D14" i="4"/>
</calcChain>
</file>

<file path=xl/sharedStrings.xml><?xml version="1.0" encoding="utf-8"?>
<sst xmlns="http://schemas.openxmlformats.org/spreadsheetml/2006/main" count="218" uniqueCount="147">
  <si>
    <t>Malta</t>
  </si>
  <si>
    <t>Bélgica</t>
  </si>
  <si>
    <t>Bulgaria</t>
  </si>
  <si>
    <t>Dinamarca</t>
  </si>
  <si>
    <t>Estonia</t>
  </si>
  <si>
    <t>Finlandia</t>
  </si>
  <si>
    <t>Francia</t>
  </si>
  <si>
    <t>Croacia</t>
  </si>
  <si>
    <t>Irlanda</t>
  </si>
  <si>
    <t>Italia</t>
  </si>
  <si>
    <t>Chipre</t>
  </si>
  <si>
    <t>Lituania</t>
  </si>
  <si>
    <t>letonia</t>
  </si>
  <si>
    <t>Hungría</t>
  </si>
  <si>
    <t>Alemania</t>
  </si>
  <si>
    <t>Países Bajos</t>
  </si>
  <si>
    <t>Polonia</t>
  </si>
  <si>
    <t>Portugal</t>
  </si>
  <si>
    <t>Austria</t>
  </si>
  <si>
    <t>Rumania</t>
  </si>
  <si>
    <t>Grecia</t>
  </si>
  <si>
    <t>Eslovaquia</t>
  </si>
  <si>
    <t>Eslovenia</t>
  </si>
  <si>
    <t>Suecia</t>
  </si>
  <si>
    <t>Raó Social</t>
  </si>
  <si>
    <t>Identificació entitat</t>
  </si>
  <si>
    <t>NOM FLUX</t>
  </si>
  <si>
    <t>NOMBRE DE PARTICIPANTS</t>
  </si>
  <si>
    <t>COST BÀSIC DIARI PER PARTICIPANTS APLICAT A TOTES LES FASES</t>
  </si>
  <si>
    <t>1. INFORMACIÓ GLOBAL DEL PROJECTE</t>
  </si>
  <si>
    <t>COSTOS UNITARIS BASATS EN EL REGLAMENTO DELEGADO UE 2022/2175 DE LA COMISIÓN</t>
  </si>
  <si>
    <t>APÈNDIX 1:  REEMBOSSAMENT BASAT EN COSTOS UNITARIS</t>
  </si>
  <si>
    <t>QUADRE 1: COSTOS UNITARIS BÁSICS PER DIA</t>
  </si>
  <si>
    <t>APÈNDIX 2: REEMBOLSSAMENT BASAT EN IMPORTS DE FINANCIACIÓ NO VINCULADA ALS COSTOS</t>
  </si>
  <si>
    <t>1) SUPLEMENT PELS PARTICIPANTS QUE FACIN LA MOBILITAT A UN ESTAT MEMBRE AMB UN COST DE VIDA MÉS ELEVAT</t>
  </si>
  <si>
    <t>QUADRE 2</t>
  </si>
  <si>
    <t>QUADRE 3</t>
  </si>
  <si>
    <t>QUADRE 4</t>
  </si>
  <si>
    <t>QUADRE 5</t>
  </si>
  <si>
    <t>QUADRE 6</t>
  </si>
  <si>
    <t>2) SUPLEMENT OPCIONAL PELS PARTICIPANTS QUE REBIN UNA DIETA DEL BENEFICIARI</t>
  </si>
  <si>
    <t>3) SUPLEMENT PELS PARTICIPANTS QUE TENEN ÈXIT</t>
  </si>
  <si>
    <t xml:space="preserve">PAIS UE D'ACOLLIDA DE LA MOBILITAT </t>
  </si>
  <si>
    <t>Repúblia Txeca</t>
  </si>
  <si>
    <t>FI</t>
  </si>
  <si>
    <t>DK</t>
  </si>
  <si>
    <t>IE</t>
  </si>
  <si>
    <t>LU</t>
  </si>
  <si>
    <t>SE</t>
  </si>
  <si>
    <t>BG</t>
  </si>
  <si>
    <t>CZ</t>
  </si>
  <si>
    <t>EE</t>
  </si>
  <si>
    <t>HR</t>
  </si>
  <si>
    <t>HU</t>
  </si>
  <si>
    <t>LT</t>
  </si>
  <si>
    <t>LV</t>
  </si>
  <si>
    <t>PL</t>
  </si>
  <si>
    <t>RO</t>
  </si>
  <si>
    <t>SI</t>
  </si>
  <si>
    <t>SK</t>
  </si>
  <si>
    <t>FR</t>
  </si>
  <si>
    <t>IT</t>
  </si>
  <si>
    <t>MT</t>
  </si>
  <si>
    <t>NL</t>
  </si>
  <si>
    <t>DE</t>
  </si>
  <si>
    <t>CY</t>
  </si>
  <si>
    <t>PT</t>
  </si>
  <si>
    <t>AT</t>
  </si>
  <si>
    <t>EL</t>
  </si>
  <si>
    <t>ACTUACIÓ MOBILITAT</t>
  </si>
  <si>
    <t>ACTUACIÓ PREPARACIÓ</t>
  </si>
  <si>
    <t>ACTUACIÓ SEGUIMENT</t>
  </si>
  <si>
    <t>NOMBRE DE DIES DE LES ACTUACIONS</t>
  </si>
  <si>
    <t>PAIS D'ACOLLIDA DE LA MOBILITAT</t>
  </si>
  <si>
    <t>País d'origen</t>
  </si>
  <si>
    <t>ESPANYA</t>
  </si>
  <si>
    <t>Cost bàsic</t>
  </si>
  <si>
    <t>COST BÀSIC PER ACTUACIONS</t>
  </si>
  <si>
    <t>AJUSTAMENT IPC</t>
  </si>
  <si>
    <t>TOTAL SUPLEMENT COST VIDA</t>
  </si>
  <si>
    <t>-</t>
  </si>
  <si>
    <t>TOTAL DIES</t>
  </si>
  <si>
    <t>û</t>
  </si>
  <si>
    <t>ü</t>
  </si>
  <si>
    <t>COMPROVACIÓ durada Mobilitat</t>
  </si>
  <si>
    <t>TOTAL PRESSUPOST SOL·LICITAT</t>
  </si>
  <si>
    <t>2) SUPLEMENT OPCIONAL PELS PARTICIPANTS QUE REBIN UNA DIETA DEL BENEFICIARI (MOBILITAT)</t>
  </si>
  <si>
    <t>Total cost bàsic</t>
  </si>
  <si>
    <t>Total suplement cost vida</t>
  </si>
  <si>
    <t>0. DADES DE L'ENTITAT SOL·LICITANT</t>
  </si>
  <si>
    <t>Aquest document té la següent estructura:</t>
  </si>
  <si>
    <t>CONSIDERACIONS</t>
  </si>
  <si>
    <t>camp obligatori</t>
  </si>
  <si>
    <t>autoemplenat</t>
  </si>
  <si>
    <t>Nom flux</t>
  </si>
  <si>
    <t>emplenament automàtic formulat</t>
  </si>
  <si>
    <t>Nombre de dies de les actuacions - Comprovació durada mobilitat</t>
  </si>
  <si>
    <t xml:space="preserve">indicar nombre de dies de preparació previstos </t>
  </si>
  <si>
    <t xml:space="preserve">indicar nombre de dies de mobilitat previstos </t>
  </si>
  <si>
    <t xml:space="preserve">indicar nombre de dies de seguiment previstos </t>
  </si>
  <si>
    <t>NOM (FLUX O PARTICIPANT)</t>
  </si>
  <si>
    <t>País d'origen -  emplenament automàtic</t>
  </si>
  <si>
    <t>Cost bàsic - emplenament automàtic</t>
  </si>
  <si>
    <t>TOTAL PRESSUPOST SOL·LICITAT - emplenament automàtic</t>
  </si>
  <si>
    <t>Total cost bàsic - emplenament automàtic</t>
  </si>
  <si>
    <t>Total suplement cost vida - emplenament automàtic</t>
  </si>
  <si>
    <t xml:space="preserve">Raó Social  </t>
  </si>
  <si>
    <t xml:space="preserve">Identificació entitat </t>
  </si>
  <si>
    <t>Comprovació aplicació suplement</t>
  </si>
  <si>
    <t>Pestanya: PRESSUPOST GLOBAL</t>
  </si>
  <si>
    <t>2. COST BÀSIC</t>
  </si>
  <si>
    <t xml:space="preserve">Emplenament automàtic </t>
  </si>
  <si>
    <t>3. COST SUPLEMENT COST VIDA</t>
  </si>
  <si>
    <t>celda comprovació</t>
  </si>
  <si>
    <t>Cada flux ha d'estar format per 1 persona mín.</t>
  </si>
  <si>
    <t>Cel·la buida</t>
  </si>
  <si>
    <t>.</t>
  </si>
  <si>
    <t xml:space="preserve">emplenament automàtic formulat (mín.30% durada total - segons RD i OB base 5.1) </t>
  </si>
  <si>
    <t xml:space="preserve">Suplement cost vida </t>
  </si>
  <si>
    <t>Total suplem.</t>
  </si>
  <si>
    <t>Seleccionar país del desplegable - Per evitar l'error #N/D, a les files que hagin de quedar buides, cal triar la opció - del desplegable.</t>
  </si>
  <si>
    <r>
      <t>3. SUPLEMENT COST VIDA (APLICABLE A L'</t>
    </r>
    <r>
      <rPr>
        <b/>
        <sz val="12"/>
        <color rgb="FF0070C0"/>
        <rFont val="Arial"/>
        <family val="2"/>
      </rPr>
      <t>ACTUACIÓ DE MOBILITAT</t>
    </r>
    <r>
      <rPr>
        <b/>
        <sz val="12"/>
        <color theme="1"/>
        <rFont val="Arial"/>
        <family val="2"/>
      </rPr>
      <t>)</t>
    </r>
  </si>
  <si>
    <t>Segons consta a l'apartat g) de la base 11 de l'ORDRE EMT/84/2024, de 23 d'abril, per la qual s'aproven les bases reguladores per a la concessió de subvencions pel programa ALMA de Catalunya (SOC-ALMA), la memòria econòmica ha d'incloure el pressupost complet i detallat del projecte, en el qual figurin el detall del càlcul de la quantia sol·licitada i els ingressos que es preveuen, la quantia de la subvenció que se sol·licita i el detall de les fonts de finançament, segons model normalitzat, de la línia de subvencions corresponent. El pressupost de la línia 1 s'ha de desglossar per cadascuna de les actuacions previstes a la base 2.1.1 de l'Annex 1 d'aquesta Ordre.</t>
  </si>
  <si>
    <r>
      <t>ORDRE EMT/84/2024, de 23 d'abril</t>
    </r>
    <r>
      <rPr>
        <sz val="11"/>
        <color rgb="FFFFFFFF"/>
        <rFont val="Calibri"/>
        <family val="2"/>
        <scheme val="minor"/>
      </rPr>
      <t xml:space="preserve"> </t>
    </r>
  </si>
  <si>
    <r>
      <t>ORDRE EMT/84/2024, de 23 d'abril</t>
    </r>
    <r>
      <rPr>
        <sz val="11"/>
        <rFont val="Arial"/>
        <family val="2"/>
      </rPr>
      <t xml:space="preserve"> </t>
    </r>
  </si>
  <si>
    <t>Luxemburgo</t>
  </si>
  <si>
    <t>Nombre de dies de les actuacions - A.Seguiment</t>
  </si>
  <si>
    <t>Nombre de participants de les actuacions - A.Preparació</t>
  </si>
  <si>
    <t>Nombre de participants de les actuacions - A.Mobilitat</t>
  </si>
  <si>
    <t>Nombre de participants de les actuacions - A.Seguiment</t>
  </si>
  <si>
    <t>Nombre de dies de les actuacions - A.Preparació</t>
  </si>
  <si>
    <t>Nombre de dies de les actuacions - A.Mobilitat</t>
  </si>
  <si>
    <t xml:space="preserve">Total dies de les actuacions </t>
  </si>
  <si>
    <t xml:space="preserve">emplenament automàtic formulat </t>
  </si>
  <si>
    <t>País d'acollida de la mobilitat</t>
  </si>
  <si>
    <t>Comunicacions</t>
  </si>
  <si>
    <t>D’acord amb l’art. 28 de la Llei 39/2015, d'1 d'octubre, del procediment administratiu comú de les administracions públiques, els interessats tenen dret a no aportar documents que ja es trobin en poder de l'administració actuant o hagin estat elaborats per qualsevol altra administració. L'administració actuant pot consultar o demanar aquests documents llevat que l'interessat s'hi oposés.</t>
  </si>
  <si>
    <t>D’acord amb l’art 35 de la Llei 26/2010, del 3 d’agost de règim jurídic i de procediment de les administracions públiques de Catalunya, s’entén per declaració responsable el document subscrit per la persona interessada en què declara, sota la seva responsabilitat, que compleix els requisits establerts en la normativa vigent per accedir al reconeixement d’un dret o facultat o per al seu exercici, que disposa de la documentació acreditativa corresponent i que es compromet a mantenir-ne el compliment durant la vigència d’aquest reconeixement o exercici. La presentació de la declaració responsable faculta el SOC a verificar la conformitat de les dades que s’hi contenen sempre que sigui possible, o bé a efectuar el requeriment de documentació quan sigui necessari.</t>
  </si>
  <si>
    <t>La signatura d’aquest formulari implica que heu llegit la informació bàsica de protecció de dades.</t>
  </si>
  <si>
    <t>Signatura</t>
  </si>
  <si>
    <t>Espai per signatura electrònica</t>
  </si>
  <si>
    <t xml:space="preserve">Informació bàsica de protecció de dades </t>
  </si>
  <si>
    <t>Drets de les persones interessades: Podeu sol·licitar l'accés i la rectificació de les vostres dades, així com la supressió o la limitació del tractament quan sigui procedent i l'oposició. Procediment per exercir els vostres drets a https://serveiocupacio.gencat.cat/ca/soc/proteccio-de-dades/dret-de-les-persones-interessades/</t>
  </si>
  <si>
    <t>Informació addicional: http://serveiocupacio.gencat.cat/ca/soc/proteccio-de-dades/</t>
  </si>
  <si>
    <r>
      <t>Informació bàsica sobre protecció de dades del tractament</t>
    </r>
    <r>
      <rPr>
        <sz val="10"/>
        <color theme="1"/>
        <rFont val="Arial"/>
        <family val="2"/>
      </rPr>
      <t>: Base de dades de subvencions i ajuts</t>
    </r>
  </si>
  <si>
    <r>
      <t>Responsable del tractament:</t>
    </r>
    <r>
      <rPr>
        <sz val="10"/>
        <color theme="1"/>
        <rFont val="Arial"/>
        <family val="2"/>
      </rPr>
      <t> Direcció del Servei Públic d'Ocupació de Catalunya.</t>
    </r>
  </si>
  <si>
    <r>
      <t>Finalitat</t>
    </r>
    <r>
      <rPr>
        <sz val="10"/>
        <color theme="1"/>
        <rFont val="Arial"/>
        <family val="2"/>
      </rPr>
      <t>: Gestionar els expedients de subvencions i ajuts del SOC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</si>
</sst>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quot;Kč&quot;_-;\-* #,##0.00\ &quot;Kč&quot;_-;_-* &quot;-&quot;??\ &quot;Kč&quot;_-;_-@_-"/>
    <numFmt numFmtId="165" formatCode="_-* #,##0.00\ _K_č_-;\-* #,##0.00\ _K_č_-;_-* &quot;-&quot;??\ _K_č_-;_-@_-"/>
  </numFmts>
  <fonts count="35">
    <font>
      <sz val="11"/>
      <color theme="1"/>
      <name val="Calibri"/>
      <family val="2"/>
      <charset val="238"/>
      <scheme val="minor"/>
    </font>
    <font>
      <sz val="11"/>
      <color theme="1"/>
      <name val="Calibri"/>
      <family val="2"/>
      <charset val="238"/>
      <scheme val="minor"/>
    </font>
    <font>
      <b/>
      <sz val="12"/>
      <color rgb="FF000000"/>
      <name val="Verdana"/>
      <family val="2"/>
      <charset val="238"/>
    </font>
    <font>
      <sz val="11"/>
      <color theme="1"/>
      <name val="Calibri"/>
      <family val="2"/>
      <scheme val="minor"/>
    </font>
    <font>
      <sz val="14"/>
      <color rgb="FF202124"/>
      <name val="Inherit"/>
    </font>
    <font>
      <i/>
      <sz val="11"/>
      <color rgb="FF202124"/>
      <name val="Arial"/>
      <family val="2"/>
    </font>
    <font>
      <b/>
      <sz val="11"/>
      <color theme="1"/>
      <name val="Calibri"/>
      <family val="2"/>
      <scheme val="minor"/>
    </font>
    <font>
      <sz val="8"/>
      <color theme="1"/>
      <name val="Calibri"/>
      <family val="2"/>
      <charset val="238"/>
      <scheme val="minor"/>
    </font>
    <font>
      <b/>
      <sz val="8"/>
      <name val="Arial"/>
      <family val="2"/>
    </font>
    <font>
      <sz val="11"/>
      <color theme="1"/>
      <name val="Wingdings"/>
      <charset val="2"/>
    </font>
    <font>
      <b/>
      <sz val="10"/>
      <color theme="1"/>
      <name val="Arial"/>
      <family val="2"/>
    </font>
    <font>
      <sz val="11"/>
      <color theme="1"/>
      <name val="Arial"/>
      <family val="2"/>
    </font>
    <font>
      <sz val="10"/>
      <color theme="1"/>
      <name val="Arial"/>
      <family val="2"/>
    </font>
    <font>
      <b/>
      <sz val="10"/>
      <name val="Arial"/>
      <family val="2"/>
    </font>
    <font>
      <sz val="10"/>
      <color theme="1"/>
      <name val="Calibri"/>
      <family val="2"/>
      <charset val="238"/>
      <scheme val="minor"/>
    </font>
    <font>
      <b/>
      <sz val="12"/>
      <color theme="1"/>
      <name val="Calibri"/>
      <family val="2"/>
      <scheme val="minor"/>
    </font>
    <font>
      <b/>
      <sz val="12"/>
      <color theme="1"/>
      <name val="Arial"/>
      <family val="2"/>
    </font>
    <font>
      <b/>
      <sz val="10"/>
      <color theme="0"/>
      <name val="Arial"/>
      <family val="2"/>
    </font>
    <font>
      <sz val="9"/>
      <color theme="1"/>
      <name val="Arial"/>
      <family val="2"/>
    </font>
    <font>
      <sz val="8"/>
      <color theme="1"/>
      <name val="Arial"/>
      <family val="2"/>
    </font>
    <font>
      <b/>
      <sz val="12"/>
      <color rgb="FF0070C0"/>
      <name val="Arial"/>
      <family val="2"/>
    </font>
    <font>
      <sz val="8"/>
      <name val="Arial"/>
      <family val="2"/>
    </font>
    <font>
      <b/>
      <sz val="8"/>
      <color theme="1"/>
      <name val="Arial"/>
      <family val="2"/>
    </font>
    <font>
      <b/>
      <sz val="8"/>
      <color theme="1"/>
      <name val="Calibri"/>
      <family val="2"/>
      <scheme val="minor"/>
    </font>
    <font>
      <sz val="8"/>
      <color rgb="FF000000"/>
      <name val="Arial"/>
      <family val="2"/>
    </font>
    <font>
      <u/>
      <sz val="11"/>
      <color theme="10"/>
      <name val="Calibri"/>
      <family val="2"/>
      <charset val="238"/>
      <scheme val="minor"/>
    </font>
    <font>
      <u/>
      <sz val="11"/>
      <color rgb="FFFFFFFF"/>
      <name val="Calibri"/>
      <family val="2"/>
      <scheme val="minor"/>
    </font>
    <font>
      <sz val="11"/>
      <color rgb="FFFFFFFF"/>
      <name val="Calibri"/>
      <family val="2"/>
      <scheme val="minor"/>
    </font>
    <font>
      <u/>
      <sz val="11"/>
      <name val="Arial"/>
      <family val="2"/>
    </font>
    <font>
      <sz val="11"/>
      <name val="Arial"/>
      <family val="2"/>
    </font>
    <font>
      <b/>
      <sz val="8"/>
      <color rgb="FFFF0000"/>
      <name val="Arial"/>
      <family val="2"/>
    </font>
    <font>
      <sz val="11"/>
      <color theme="0"/>
      <name val="Arial"/>
      <family val="2"/>
    </font>
    <font>
      <b/>
      <sz val="11"/>
      <color theme="1"/>
      <name val="Arial"/>
      <family val="2"/>
    </font>
    <font>
      <b/>
      <sz val="11"/>
      <color theme="0"/>
      <name val="Arial"/>
      <family val="2"/>
    </font>
    <font>
      <u/>
      <sz val="10"/>
      <color theme="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8F9FA"/>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9999FF"/>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7">
    <xf numFmtId="0" fontId="0" fillId="0" borderId="0"/>
    <xf numFmtId="0" fontId="2" fillId="0" borderId="0"/>
    <xf numFmtId="0" fontId="3" fillId="0" borderId="0"/>
    <xf numFmtId="165"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cellStyleXfs>
  <cellXfs count="218">
    <xf numFmtId="0" fontId="0" fillId="0" borderId="0" xfId="0"/>
    <xf numFmtId="0" fontId="0" fillId="0" borderId="0" xfId="0"/>
    <xf numFmtId="0" fontId="4" fillId="0" borderId="0" xfId="0" applyFont="1" applyAlignment="1">
      <alignment horizontal="center" vertical="center"/>
    </xf>
    <xf numFmtId="0" fontId="4" fillId="4" borderId="0" xfId="0" applyFont="1" applyFill="1" applyAlignment="1">
      <alignment horizontal="center" vertical="center"/>
    </xf>
    <xf numFmtId="0" fontId="0" fillId="0" borderId="5" xfId="0" applyBorder="1"/>
    <xf numFmtId="0" fontId="7" fillId="0" borderId="0" xfId="0" applyFont="1"/>
    <xf numFmtId="0" fontId="0" fillId="0" borderId="9" xfId="0" applyBorder="1"/>
    <xf numFmtId="44" fontId="5" fillId="0" borderId="0" xfId="5" applyFont="1" applyAlignment="1">
      <alignment vertical="center" wrapText="1"/>
    </xf>
    <xf numFmtId="0" fontId="8" fillId="3" borderId="0" xfId="0" applyFont="1" applyFill="1" applyBorder="1" applyAlignment="1" applyProtection="1">
      <alignment horizontal="center" vertical="center" wrapText="1"/>
      <protection locked="0"/>
    </xf>
    <xf numFmtId="0" fontId="6" fillId="2" borderId="0" xfId="0" applyFont="1" applyFill="1"/>
    <xf numFmtId="0" fontId="0" fillId="2" borderId="0" xfId="0" applyFill="1"/>
    <xf numFmtId="0" fontId="8" fillId="3" borderId="2" xfId="0" applyFont="1" applyFill="1" applyBorder="1" applyAlignment="1" applyProtection="1">
      <alignment horizontal="center" vertical="center" wrapText="1"/>
      <protection locked="0"/>
    </xf>
    <xf numFmtId="0" fontId="0" fillId="0" borderId="10" xfId="0" applyBorder="1"/>
    <xf numFmtId="0" fontId="0" fillId="0" borderId="11" xfId="0" applyBorder="1"/>
    <xf numFmtId="0" fontId="0" fillId="0" borderId="22" xfId="0" applyBorder="1"/>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wrapText="1"/>
      <protection locked="0"/>
    </xf>
    <xf numFmtId="44" fontId="0" fillId="0" borderId="0" xfId="5" applyFont="1"/>
    <xf numFmtId="0" fontId="6" fillId="0" borderId="14" xfId="0" applyFont="1" applyBorder="1" applyAlignment="1">
      <alignment vertical="center"/>
    </xf>
    <xf numFmtId="0" fontId="6" fillId="0" borderId="20" xfId="0" applyFont="1" applyBorder="1" applyAlignment="1">
      <alignment vertical="center"/>
    </xf>
    <xf numFmtId="0" fontId="6" fillId="0" borderId="9" xfId="0" applyFont="1" applyBorder="1" applyAlignment="1">
      <alignment vertical="center"/>
    </xf>
    <xf numFmtId="0" fontId="8" fillId="3" borderId="14"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3" borderId="9" xfId="0" applyFont="1" applyFill="1" applyBorder="1" applyAlignment="1" applyProtection="1">
      <alignment vertical="center" wrapText="1"/>
      <protection locked="0"/>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0" xfId="0" applyFont="1"/>
    <xf numFmtId="0" fontId="11" fillId="0" borderId="0" xfId="0" applyFont="1"/>
    <xf numFmtId="0" fontId="12" fillId="0" borderId="0" xfId="0" applyFont="1"/>
    <xf numFmtId="0" fontId="13" fillId="0" borderId="0" xfId="0" applyFont="1" applyBorder="1" applyAlignment="1" applyProtection="1">
      <alignment horizontal="center" vertical="center" wrapText="1"/>
      <protection locked="0"/>
    </xf>
    <xf numFmtId="0" fontId="10" fillId="0" borderId="0" xfId="0" applyFont="1" applyBorder="1" applyAlignment="1" applyProtection="1">
      <alignment vertical="top" wrapText="1"/>
      <protection locked="0"/>
    </xf>
    <xf numFmtId="0" fontId="13" fillId="6" borderId="5" xfId="0" applyFont="1" applyFill="1" applyBorder="1" applyAlignment="1" applyProtection="1">
      <alignment horizontal="center" vertical="center" wrapText="1"/>
      <protection locked="0"/>
    </xf>
    <xf numFmtId="44" fontId="13" fillId="6" borderId="5" xfId="5" applyFont="1" applyFill="1" applyBorder="1" applyAlignment="1" applyProtection="1">
      <alignment vertical="center" wrapText="1"/>
      <protection locked="0"/>
    </xf>
    <xf numFmtId="0" fontId="10" fillId="3" borderId="0" xfId="0" applyFont="1" applyFill="1" applyBorder="1" applyAlignment="1" applyProtection="1">
      <alignment horizontal="left" vertical="center" wrapText="1"/>
      <protection locked="0"/>
    </xf>
    <xf numFmtId="0" fontId="13" fillId="0" borderId="13" xfId="0" applyFont="1" applyBorder="1" applyAlignment="1" applyProtection="1">
      <alignment horizontal="center" vertical="center" wrapText="1"/>
      <protection locked="0"/>
    </xf>
    <xf numFmtId="0" fontId="0" fillId="0" borderId="0" xfId="0" applyBorder="1"/>
    <xf numFmtId="0" fontId="12" fillId="3" borderId="0" xfId="0" applyFont="1" applyFill="1"/>
    <xf numFmtId="0" fontId="10" fillId="11" borderId="5" xfId="0" applyFont="1" applyFill="1" applyBorder="1" applyAlignment="1" applyProtection="1">
      <alignment vertical="top" wrapText="1"/>
      <protection locked="0"/>
    </xf>
    <xf numFmtId="0" fontId="10" fillId="11" borderId="2" xfId="0" applyFont="1" applyFill="1" applyBorder="1" applyAlignment="1" applyProtection="1">
      <alignment horizontal="left" vertical="center" wrapText="1"/>
      <protection locked="0"/>
    </xf>
    <xf numFmtId="0" fontId="10" fillId="11" borderId="3"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wrapText="1"/>
      <protection locked="0"/>
    </xf>
    <xf numFmtId="0" fontId="10" fillId="11" borderId="14" xfId="0" applyFont="1" applyFill="1" applyBorder="1" applyAlignment="1" applyProtection="1">
      <alignment horizontal="center" vertical="top" wrapText="1"/>
      <protection locked="0"/>
    </xf>
    <xf numFmtId="0" fontId="13" fillId="0" borderId="0" xfId="0" applyFont="1" applyBorder="1" applyAlignment="1" applyProtection="1">
      <alignment horizontal="left" vertical="center" wrapText="1"/>
      <protection locked="0"/>
    </xf>
    <xf numFmtId="0" fontId="12" fillId="0" borderId="0" xfId="0" applyFont="1" applyFill="1" applyBorder="1"/>
    <xf numFmtId="0" fontId="12" fillId="0" borderId="0" xfId="0" applyFont="1" applyFill="1" applyBorder="1" applyAlignment="1">
      <alignment horizontal="center"/>
    </xf>
    <xf numFmtId="0" fontId="4" fillId="0" borderId="0" xfId="0" quotePrefix="1" applyFont="1" applyAlignment="1">
      <alignment horizontal="center" vertical="center"/>
    </xf>
    <xf numFmtId="0" fontId="12" fillId="3" borderId="0" xfId="0" applyFont="1" applyFill="1" applyBorder="1" applyAlignment="1" applyProtection="1">
      <alignment horizontal="left" vertical="center" wrapText="1"/>
      <protection locked="0"/>
    </xf>
    <xf numFmtId="0" fontId="10" fillId="11" borderId="6" xfId="0" applyFont="1" applyFill="1" applyBorder="1" applyAlignment="1" applyProtection="1">
      <alignment horizontal="left" vertical="center" wrapText="1"/>
      <protection locked="0"/>
    </xf>
    <xf numFmtId="0" fontId="10" fillId="11" borderId="5" xfId="0" applyFont="1" applyFill="1" applyBorder="1" applyAlignment="1" applyProtection="1">
      <alignment horizontal="center" vertical="center" wrapText="1"/>
      <protection locked="0"/>
    </xf>
    <xf numFmtId="44" fontId="10" fillId="13" borderId="5" xfId="0" applyNumberFormat="1" applyFont="1" applyFill="1" applyBorder="1" applyAlignment="1" applyProtection="1">
      <alignment horizontal="center" vertical="center" wrapText="1"/>
      <protection locked="0"/>
    </xf>
    <xf numFmtId="0" fontId="7" fillId="0" borderId="0" xfId="0" applyFont="1" applyProtection="1"/>
    <xf numFmtId="0" fontId="0" fillId="0" borderId="0" xfId="0" applyProtection="1"/>
    <xf numFmtId="0" fontId="14" fillId="0" borderId="0" xfId="0" applyFont="1" applyProtection="1"/>
    <xf numFmtId="0" fontId="14" fillId="3" borderId="0" xfId="0" applyFont="1" applyFill="1" applyProtection="1"/>
    <xf numFmtId="0" fontId="12" fillId="0" borderId="0" xfId="0" applyFont="1" applyBorder="1"/>
    <xf numFmtId="0" fontId="10" fillId="0" borderId="0" xfId="0" applyFont="1" applyBorder="1" applyAlignment="1">
      <alignment horizontal="left"/>
    </xf>
    <xf numFmtId="0" fontId="17" fillId="0" borderId="0" xfId="0" applyFont="1" applyFill="1" applyBorder="1"/>
    <xf numFmtId="0" fontId="12" fillId="0" borderId="0" xfId="0" applyFont="1" applyBorder="1" applyAlignment="1">
      <alignment horizontal="left" vertical="top" wrapText="1"/>
    </xf>
    <xf numFmtId="0" fontId="17" fillId="0" borderId="0" xfId="0" applyFont="1" applyFill="1" applyBorder="1" applyAlignment="1">
      <alignment wrapText="1"/>
    </xf>
    <xf numFmtId="0" fontId="18" fillId="0" borderId="0" xfId="0" applyFont="1" applyBorder="1" applyAlignment="1">
      <alignment horizontal="left"/>
    </xf>
    <xf numFmtId="0" fontId="18" fillId="0" borderId="0" xfId="0" applyFont="1" applyBorder="1" applyAlignment="1">
      <alignment horizontal="left" wrapText="1"/>
    </xf>
    <xf numFmtId="0" fontId="12" fillId="0" borderId="0" xfId="0" applyFont="1" applyBorder="1" applyAlignment="1"/>
    <xf numFmtId="0" fontId="12" fillId="0" borderId="0" xfId="0" applyFont="1" applyBorder="1" applyAlignment="1">
      <alignment horizontal="left" vertical="center"/>
    </xf>
    <xf numFmtId="0" fontId="19" fillId="0" borderId="0" xfId="0" applyFont="1" applyBorder="1" applyAlignment="1">
      <alignment horizontal="left"/>
    </xf>
    <xf numFmtId="0" fontId="19" fillId="0" borderId="0" xfId="0" applyFont="1" applyBorder="1" applyAlignment="1">
      <alignment horizontal="left" vertical="top" wrapText="1"/>
    </xf>
    <xf numFmtId="0" fontId="13" fillId="6" borderId="5" xfId="0" applyFont="1" applyFill="1" applyBorder="1" applyAlignment="1" applyProtection="1">
      <alignment horizontal="center" vertical="center" wrapText="1"/>
    </xf>
    <xf numFmtId="44" fontId="13" fillId="6" borderId="5" xfId="5" applyFont="1" applyFill="1" applyBorder="1" applyAlignment="1" applyProtection="1">
      <alignment vertical="center" wrapText="1"/>
    </xf>
    <xf numFmtId="44" fontId="10" fillId="13" borderId="9" xfId="0" applyNumberFormat="1" applyFont="1" applyFill="1" applyBorder="1" applyAlignment="1" applyProtection="1">
      <alignment horizontal="center" vertical="top" wrapText="1"/>
    </xf>
    <xf numFmtId="0" fontId="13" fillId="6" borderId="35" xfId="0" applyFont="1" applyFill="1" applyBorder="1" applyAlignment="1" applyProtection="1">
      <alignment horizontal="center" vertical="center" wrapText="1"/>
      <protection locked="0"/>
    </xf>
    <xf numFmtId="44" fontId="13" fillId="6" borderId="4" xfId="5" applyFont="1" applyFill="1" applyBorder="1" applyAlignment="1" applyProtection="1">
      <alignment horizontal="center" vertical="center" wrapText="1"/>
      <protection locked="0"/>
    </xf>
    <xf numFmtId="0" fontId="19" fillId="14" borderId="0" xfId="0" applyFont="1" applyFill="1" applyBorder="1"/>
    <xf numFmtId="0" fontId="19" fillId="0" borderId="0" xfId="0" applyFont="1" applyFill="1" applyBorder="1"/>
    <xf numFmtId="0" fontId="19" fillId="0" borderId="0" xfId="0" applyFont="1" applyBorder="1"/>
    <xf numFmtId="0" fontId="21" fillId="3" borderId="10"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2"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19" fillId="6" borderId="29" xfId="0" applyFont="1" applyFill="1" applyBorder="1"/>
    <xf numFmtId="0" fontId="19" fillId="3" borderId="24" xfId="0" applyNumberFormat="1" applyFont="1" applyFill="1" applyBorder="1" applyAlignment="1">
      <alignment horizontal="center"/>
    </xf>
    <xf numFmtId="0" fontId="21" fillId="3" borderId="11"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33"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31" xfId="0" applyFont="1" applyFill="1" applyBorder="1" applyAlignment="1" applyProtection="1">
      <alignment horizontal="center" vertical="center" wrapText="1"/>
      <protection locked="0"/>
    </xf>
    <xf numFmtId="0" fontId="21" fillId="3" borderId="34" xfId="0" applyFont="1" applyFill="1" applyBorder="1" applyAlignment="1" applyProtection="1">
      <alignment horizontal="center" vertical="center" wrapText="1"/>
      <protection locked="0"/>
    </xf>
    <xf numFmtId="0" fontId="21" fillId="3" borderId="32" xfId="0" applyFont="1" applyFill="1" applyBorder="1" applyAlignment="1" applyProtection="1">
      <alignment horizontal="center" vertical="center" wrapText="1"/>
      <protection locked="0"/>
    </xf>
    <xf numFmtId="0" fontId="19" fillId="6" borderId="4" xfId="0" applyFont="1" applyFill="1" applyBorder="1"/>
    <xf numFmtId="0" fontId="22" fillId="10" borderId="14" xfId="0" applyFont="1" applyFill="1" applyBorder="1" applyAlignment="1" applyProtection="1">
      <alignment horizontal="center" vertical="center" wrapText="1"/>
    </xf>
    <xf numFmtId="0" fontId="22" fillId="9" borderId="14" xfId="0" applyFont="1" applyFill="1" applyBorder="1" applyAlignment="1" applyProtection="1">
      <alignment horizontal="center" vertical="center" wrapText="1"/>
    </xf>
    <xf numFmtId="0" fontId="19" fillId="0" borderId="0" xfId="0" applyFont="1" applyProtection="1"/>
    <xf numFmtId="0" fontId="22" fillId="5" borderId="14" xfId="0" applyFont="1" applyFill="1" applyBorder="1" applyAlignment="1" applyProtection="1">
      <alignment horizontal="center" vertical="center" wrapText="1"/>
    </xf>
    <xf numFmtId="44" fontId="21" fillId="6" borderId="15" xfId="5" applyFont="1" applyFill="1" applyBorder="1" applyAlignment="1" applyProtection="1">
      <alignment horizontal="center" vertical="center" wrapText="1"/>
    </xf>
    <xf numFmtId="44" fontId="22" fillId="5" borderId="5" xfId="0" applyNumberFormat="1" applyFont="1" applyFill="1" applyBorder="1" applyProtection="1"/>
    <xf numFmtId="0" fontId="22" fillId="11" borderId="14" xfId="0" applyFont="1" applyFill="1" applyBorder="1" applyAlignment="1" applyProtection="1">
      <alignment horizontal="center" vertical="center" wrapText="1"/>
    </xf>
    <xf numFmtId="0" fontId="22" fillId="11" borderId="21" xfId="0" applyFont="1" applyFill="1" applyBorder="1" applyAlignment="1" applyProtection="1">
      <alignment horizontal="center" vertical="center" wrapText="1"/>
    </xf>
    <xf numFmtId="0" fontId="22" fillId="10" borderId="21" xfId="0" applyFont="1" applyFill="1" applyBorder="1" applyAlignment="1" applyProtection="1">
      <alignment vertical="center" wrapText="1"/>
    </xf>
    <xf numFmtId="0" fontId="22" fillId="9" borderId="21" xfId="0" applyFont="1" applyFill="1" applyBorder="1" applyAlignment="1" applyProtection="1">
      <alignment vertical="center" wrapText="1"/>
    </xf>
    <xf numFmtId="0" fontId="7" fillId="3" borderId="0" xfId="0" applyFont="1" applyFill="1" applyProtection="1"/>
    <xf numFmtId="44" fontId="23" fillId="5" borderId="5" xfId="0" applyNumberFormat="1" applyFont="1" applyFill="1" applyBorder="1" applyProtection="1"/>
    <xf numFmtId="0" fontId="21" fillId="6" borderId="15" xfId="0" applyFont="1" applyFill="1" applyBorder="1" applyAlignment="1" applyProtection="1">
      <alignment horizontal="center" vertical="center" wrapText="1"/>
    </xf>
    <xf numFmtId="0" fontId="21" fillId="6" borderId="16" xfId="0" applyFont="1" applyFill="1" applyBorder="1" applyAlignment="1" applyProtection="1">
      <alignment horizontal="center" vertical="center" wrapText="1"/>
    </xf>
    <xf numFmtId="44" fontId="21" fillId="6" borderId="16" xfId="5" applyFont="1" applyFill="1" applyBorder="1" applyAlignment="1" applyProtection="1">
      <alignment horizontal="center" vertical="center" wrapText="1"/>
    </xf>
    <xf numFmtId="44" fontId="21" fillId="6" borderId="12" xfId="0" applyNumberFormat="1" applyFont="1" applyFill="1" applyBorder="1" applyAlignment="1" applyProtection="1">
      <alignment horizontal="center" vertical="center" wrapText="1"/>
    </xf>
    <xf numFmtId="0" fontId="19" fillId="0" borderId="0" xfId="0" applyFont="1"/>
    <xf numFmtId="0" fontId="22" fillId="11" borderId="5" xfId="0" applyFont="1" applyFill="1" applyBorder="1" applyAlignment="1" applyProtection="1">
      <alignment horizontal="center" vertical="center" wrapText="1"/>
    </xf>
    <xf numFmtId="0" fontId="22" fillId="11" borderId="2" xfId="0" applyFont="1" applyFill="1" applyBorder="1" applyAlignment="1" applyProtection="1">
      <alignment horizontal="center" vertical="center" wrapText="1"/>
    </xf>
    <xf numFmtId="0" fontId="22" fillId="10" borderId="5" xfId="0" applyFont="1" applyFill="1" applyBorder="1" applyAlignment="1" applyProtection="1">
      <alignment horizontal="center" vertical="center" wrapText="1"/>
    </xf>
    <xf numFmtId="0" fontId="22" fillId="9" borderId="5" xfId="0" applyFont="1" applyFill="1" applyBorder="1" applyAlignment="1" applyProtection="1">
      <alignment horizontal="center" vertical="center" wrapText="1"/>
    </xf>
    <xf numFmtId="0" fontId="22" fillId="5" borderId="5" xfId="0" applyFont="1" applyFill="1" applyBorder="1" applyAlignment="1" applyProtection="1">
      <alignment horizontal="center" vertical="center" wrapText="1"/>
    </xf>
    <xf numFmtId="44" fontId="21" fillId="7" borderId="26" xfId="5" applyNumberFormat="1" applyFont="1" applyFill="1" applyBorder="1" applyAlignment="1" applyProtection="1">
      <alignment horizontal="center" vertical="center" wrapText="1"/>
      <protection locked="0"/>
    </xf>
    <xf numFmtId="0" fontId="21" fillId="7" borderId="26" xfId="5" applyNumberFormat="1" applyFont="1" applyFill="1" applyBorder="1" applyAlignment="1" applyProtection="1">
      <alignment horizontal="center" vertical="center" wrapText="1"/>
      <protection locked="0"/>
    </xf>
    <xf numFmtId="44" fontId="21" fillId="7" borderId="24" xfId="5" applyNumberFormat="1" applyFont="1" applyFill="1" applyBorder="1" applyAlignment="1" applyProtection="1">
      <alignment horizontal="center" vertical="center" wrapText="1"/>
      <protection locked="0"/>
    </xf>
    <xf numFmtId="0" fontId="21" fillId="7" borderId="24" xfId="5" applyNumberFormat="1" applyFont="1" applyFill="1" applyBorder="1" applyAlignment="1" applyProtection="1">
      <alignment horizontal="center" vertical="center" wrapText="1"/>
      <protection locked="0"/>
    </xf>
    <xf numFmtId="44" fontId="22" fillId="5" borderId="5" xfId="0" applyNumberFormat="1" applyFont="1" applyFill="1" applyBorder="1"/>
    <xf numFmtId="0" fontId="21" fillId="7" borderId="15" xfId="0" applyFont="1" applyFill="1" applyBorder="1" applyAlignment="1" applyProtection="1">
      <alignment horizontal="center" vertical="center" wrapText="1"/>
      <protection locked="0"/>
    </xf>
    <xf numFmtId="44" fontId="21" fillId="3" borderId="16" xfId="5" applyFont="1" applyFill="1" applyBorder="1" applyAlignment="1" applyProtection="1">
      <alignment horizontal="center" vertical="center" wrapText="1"/>
      <protection locked="0"/>
    </xf>
    <xf numFmtId="0" fontId="21" fillId="7" borderId="16" xfId="0" applyFont="1" applyFill="1" applyBorder="1" applyAlignment="1" applyProtection="1">
      <alignment horizontal="center" vertical="center" wrapText="1"/>
      <protection locked="0"/>
    </xf>
    <xf numFmtId="44" fontId="21" fillId="7" borderId="12" xfId="0" applyNumberFormat="1" applyFont="1" applyFill="1" applyBorder="1" applyAlignment="1" applyProtection="1">
      <alignment horizontal="center" vertical="center" wrapText="1"/>
      <protection locked="0"/>
    </xf>
    <xf numFmtId="0" fontId="19" fillId="3" borderId="0" xfId="0" applyFont="1" applyFill="1"/>
    <xf numFmtId="0" fontId="26" fillId="0" borderId="0" xfId="0" applyFont="1" applyAlignment="1">
      <alignment horizontal="left" vertical="center"/>
    </xf>
    <xf numFmtId="0" fontId="25" fillId="0" borderId="0" xfId="6" applyFont="1" applyAlignment="1">
      <alignment horizontal="center" vertical="top" wrapText="1"/>
    </xf>
    <xf numFmtId="0" fontId="30" fillId="0" borderId="0" xfId="0" applyFont="1" applyBorder="1"/>
    <xf numFmtId="0" fontId="30" fillId="3" borderId="0" xfId="0" applyFont="1" applyFill="1" applyBorder="1"/>
    <xf numFmtId="0" fontId="19" fillId="2" borderId="0" xfId="0" applyFont="1" applyFill="1" applyBorder="1"/>
    <xf numFmtId="0" fontId="12" fillId="2" borderId="0" xfId="0" applyFont="1" applyFill="1" applyBorder="1"/>
    <xf numFmtId="0" fontId="11" fillId="0" borderId="0" xfId="0" applyFont="1" applyBorder="1"/>
    <xf numFmtId="0" fontId="11" fillId="0" borderId="0" xfId="0" applyFont="1" applyFill="1" applyBorder="1"/>
    <xf numFmtId="0" fontId="31" fillId="0" borderId="0" xfId="0" applyFont="1" applyFill="1" applyBorder="1"/>
    <xf numFmtId="0" fontId="11" fillId="8"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9" fillId="8" borderId="0" xfId="0" applyFont="1" applyFill="1" applyBorder="1" applyAlignment="1" applyProtection="1">
      <alignment horizontal="left" vertical="center" wrapText="1"/>
    </xf>
    <xf numFmtId="0" fontId="32" fillId="8" borderId="0" xfId="0" applyFont="1" applyFill="1" applyBorder="1" applyAlignment="1" applyProtection="1">
      <alignment horizontal="left" vertical="center" wrapText="1"/>
    </xf>
    <xf numFmtId="0" fontId="28" fillId="0" borderId="0" xfId="0" applyFont="1" applyAlignment="1">
      <alignment horizontal="center" vertical="center"/>
    </xf>
    <xf numFmtId="0" fontId="33" fillId="15" borderId="0" xfId="0" applyFont="1" applyFill="1" applyBorder="1"/>
    <xf numFmtId="0" fontId="12" fillId="0" borderId="0" xfId="0" applyFont="1" applyAlignment="1">
      <alignment vertical="center" wrapText="1"/>
    </xf>
    <xf numFmtId="0" fontId="34" fillId="0" borderId="0" xfId="6" applyFont="1" applyAlignment="1">
      <alignment vertical="center"/>
    </xf>
    <xf numFmtId="0" fontId="10" fillId="0" borderId="1" xfId="0" applyFont="1" applyBorder="1" applyAlignment="1">
      <alignment horizontal="left" vertical="center"/>
    </xf>
    <xf numFmtId="0" fontId="10" fillId="0" borderId="42" xfId="0" applyFont="1" applyBorder="1" applyAlignment="1">
      <alignment vertical="center"/>
    </xf>
    <xf numFmtId="0" fontId="10" fillId="0" borderId="14" xfId="0" applyFont="1" applyBorder="1" applyAlignment="1">
      <alignment vertical="center"/>
    </xf>
    <xf numFmtId="0" fontId="12" fillId="0" borderId="1" xfId="0" applyFont="1" applyBorder="1" applyAlignment="1">
      <alignment horizontal="left"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34" fillId="0" borderId="0" xfId="6" applyFont="1" applyAlignment="1">
      <alignment horizontal="justify" vertical="justify"/>
    </xf>
    <xf numFmtId="0" fontId="10" fillId="0" borderId="1" xfId="0" applyFont="1" applyBorder="1" applyAlignment="1">
      <alignment horizontal="left" vertical="center"/>
    </xf>
    <xf numFmtId="0" fontId="12" fillId="0" borderId="41" xfId="0" applyFont="1" applyBorder="1" applyAlignment="1">
      <alignment horizontal="justify" vertical="justify" wrapText="1"/>
    </xf>
    <xf numFmtId="0" fontId="12" fillId="0" borderId="40" xfId="0" applyFont="1" applyBorder="1" applyAlignment="1">
      <alignment horizontal="justify" vertical="justify" wrapText="1"/>
    </xf>
    <xf numFmtId="0" fontId="12" fillId="0" borderId="39" xfId="0" applyFont="1" applyBorder="1" applyAlignment="1">
      <alignment horizontal="justify" vertical="justify" wrapText="1"/>
    </xf>
    <xf numFmtId="0" fontId="12" fillId="0" borderId="25" xfId="0" applyFont="1" applyBorder="1" applyAlignment="1">
      <alignment horizontal="justify" vertical="justify" wrapText="1"/>
    </xf>
    <xf numFmtId="0" fontId="12" fillId="0" borderId="38" xfId="0" applyFont="1" applyBorder="1" applyAlignment="1">
      <alignment horizontal="justify" vertical="justify" wrapText="1"/>
    </xf>
    <xf numFmtId="0" fontId="12" fillId="0" borderId="1" xfId="0" applyFont="1" applyBorder="1" applyAlignment="1">
      <alignment horizontal="left" vertical="center"/>
    </xf>
    <xf numFmtId="0" fontId="12" fillId="0" borderId="0" xfId="0" applyFont="1" applyBorder="1" applyAlignment="1">
      <alignment horizontal="center"/>
    </xf>
    <xf numFmtId="0" fontId="24" fillId="0" borderId="21" xfId="0" applyFont="1" applyBorder="1" applyAlignment="1">
      <alignment horizontal="left" vertical="top" wrapText="1"/>
    </xf>
    <xf numFmtId="0" fontId="24" fillId="0" borderId="36" xfId="0" applyFont="1" applyBorder="1" applyAlignment="1">
      <alignment horizontal="left" vertical="top" wrapText="1"/>
    </xf>
    <xf numFmtId="0" fontId="24" fillId="0" borderId="28"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Border="1" applyAlignment="1">
      <alignment horizontal="left" vertical="top" wrapText="1"/>
    </xf>
    <xf numFmtId="0" fontId="24" fillId="0" borderId="27" xfId="0" applyFont="1" applyBorder="1" applyAlignment="1">
      <alignment horizontal="left" vertical="top" wrapText="1"/>
    </xf>
    <xf numFmtId="0" fontId="24" fillId="0" borderId="19" xfId="0" applyFont="1" applyBorder="1" applyAlignment="1">
      <alignment horizontal="left" vertical="top" wrapText="1"/>
    </xf>
    <xf numFmtId="0" fontId="24" fillId="0" borderId="13" xfId="0" applyFont="1" applyBorder="1" applyAlignment="1">
      <alignment horizontal="left" vertical="top" wrapText="1"/>
    </xf>
    <xf numFmtId="0" fontId="24" fillId="0" borderId="37" xfId="0" applyFont="1" applyBorder="1" applyAlignment="1">
      <alignment horizontal="left" vertical="top" wrapText="1"/>
    </xf>
    <xf numFmtId="0" fontId="13" fillId="0" borderId="0" xfId="0" applyFont="1" applyBorder="1" applyAlignment="1" applyProtection="1">
      <alignment horizontal="left" vertical="center" wrapText="1"/>
      <protection locked="0"/>
    </xf>
    <xf numFmtId="0" fontId="16" fillId="8" borderId="2" xfId="0" applyFont="1" applyFill="1" applyBorder="1" applyAlignment="1" applyProtection="1">
      <alignment horizontal="left" vertical="center" wrapText="1"/>
    </xf>
    <xf numFmtId="0" fontId="16" fillId="8" borderId="3" xfId="0" applyFont="1" applyFill="1" applyBorder="1" applyAlignment="1" applyProtection="1">
      <alignment horizontal="left" vertical="center" wrapText="1"/>
    </xf>
    <xf numFmtId="0" fontId="16" fillId="8" borderId="4" xfId="0" applyFont="1" applyFill="1" applyBorder="1" applyAlignment="1" applyProtection="1">
      <alignment horizontal="left" vertical="center" wrapText="1"/>
    </xf>
    <xf numFmtId="0" fontId="10" fillId="11" borderId="14" xfId="0" applyFont="1" applyFill="1" applyBorder="1" applyAlignment="1" applyProtection="1">
      <alignment horizontal="center" vertical="top" wrapText="1"/>
      <protection locked="0"/>
    </xf>
    <xf numFmtId="0" fontId="10" fillId="11" borderId="9" xfId="0" applyFont="1" applyFill="1" applyBorder="1" applyAlignment="1" applyProtection="1">
      <alignment horizontal="center" vertical="top" wrapText="1"/>
      <protection locked="0"/>
    </xf>
    <xf numFmtId="44" fontId="15" fillId="7" borderId="14" xfId="0" applyNumberFormat="1" applyFont="1" applyFill="1" applyBorder="1" applyAlignment="1">
      <alignment horizontal="center" vertical="center"/>
    </xf>
    <xf numFmtId="44" fontId="15" fillId="7" borderId="9" xfId="0" applyNumberFormat="1" applyFont="1" applyFill="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22" fillId="11" borderId="14" xfId="0" applyFont="1" applyFill="1" applyBorder="1" applyAlignment="1" applyProtection="1">
      <alignment horizontal="center" vertical="center" wrapText="1"/>
    </xf>
    <xf numFmtId="0" fontId="22" fillId="11" borderId="20" xfId="0" applyFont="1" applyFill="1" applyBorder="1" applyAlignment="1" applyProtection="1">
      <alignment horizontal="center" vertical="center" wrapText="1"/>
    </xf>
    <xf numFmtId="0" fontId="22" fillId="11" borderId="28" xfId="0" applyFont="1" applyFill="1" applyBorder="1" applyAlignment="1" applyProtection="1">
      <alignment horizontal="center" vertical="center" wrapText="1"/>
    </xf>
    <xf numFmtId="0" fontId="22" fillId="11" borderId="27" xfId="0" applyFont="1" applyFill="1" applyBorder="1" applyAlignment="1" applyProtection="1">
      <alignment horizontal="center" vertical="center" wrapText="1"/>
    </xf>
    <xf numFmtId="0" fontId="22" fillId="10" borderId="2" xfId="0" applyFont="1" applyFill="1" applyBorder="1" applyAlignment="1" applyProtection="1">
      <alignment horizontal="center" vertical="center" wrapText="1"/>
    </xf>
    <xf numFmtId="0" fontId="22" fillId="10" borderId="3" xfId="0" applyFont="1" applyFill="1" applyBorder="1" applyAlignment="1" applyProtection="1">
      <alignment horizontal="center" vertical="center" wrapText="1"/>
    </xf>
    <xf numFmtId="0" fontId="22" fillId="10" borderId="4" xfId="0" applyFont="1" applyFill="1" applyBorder="1" applyAlignment="1" applyProtection="1">
      <alignment horizontal="center" vertical="center" wrapText="1"/>
    </xf>
    <xf numFmtId="0" fontId="22" fillId="9" borderId="2" xfId="0" applyFont="1" applyFill="1" applyBorder="1" applyAlignment="1" applyProtection="1">
      <alignment horizontal="center" vertical="center" wrapText="1"/>
    </xf>
    <xf numFmtId="0" fontId="22" fillId="9" borderId="3" xfId="0" applyFont="1" applyFill="1" applyBorder="1" applyAlignment="1" applyProtection="1">
      <alignment horizontal="center" vertical="center" wrapText="1"/>
    </xf>
    <xf numFmtId="0" fontId="22" fillId="9" borderId="4" xfId="0" applyFont="1" applyFill="1" applyBorder="1" applyAlignment="1" applyProtection="1">
      <alignment horizontal="center" vertical="center" wrapText="1"/>
    </xf>
    <xf numFmtId="0" fontId="22" fillId="11" borderId="9"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wrapText="1"/>
    </xf>
    <xf numFmtId="44" fontId="10" fillId="13" borderId="14" xfId="0" applyNumberFormat="1" applyFont="1" applyFill="1" applyBorder="1" applyAlignment="1" applyProtection="1">
      <alignment horizontal="center" vertical="center" wrapText="1"/>
      <protection locked="0"/>
    </xf>
    <xf numFmtId="44" fontId="10" fillId="13" borderId="9" xfId="0" applyNumberFormat="1" applyFont="1" applyFill="1" applyBorder="1" applyAlignment="1" applyProtection="1">
      <alignment horizontal="center" vertical="center" wrapText="1"/>
      <protection locked="0"/>
    </xf>
    <xf numFmtId="44" fontId="16" fillId="12" borderId="2" xfId="0" applyNumberFormat="1" applyFont="1" applyFill="1" applyBorder="1" applyAlignment="1">
      <alignment horizontal="left" vertical="center"/>
    </xf>
    <xf numFmtId="44" fontId="16" fillId="12" borderId="3" xfId="0" applyNumberFormat="1" applyFont="1" applyFill="1" applyBorder="1" applyAlignment="1">
      <alignment horizontal="left" vertical="center"/>
    </xf>
    <xf numFmtId="44" fontId="16" fillId="12" borderId="4" xfId="0" applyNumberFormat="1" applyFont="1" applyFill="1" applyBorder="1" applyAlignment="1">
      <alignment horizontal="left" vertical="center"/>
    </xf>
    <xf numFmtId="44" fontId="22" fillId="5" borderId="14" xfId="0" applyNumberFormat="1" applyFont="1" applyFill="1" applyBorder="1" applyAlignment="1">
      <alignment horizontal="center" vertical="center"/>
    </xf>
    <xf numFmtId="44" fontId="22" fillId="5" borderId="9" xfId="0" applyNumberFormat="1" applyFont="1" applyFill="1" applyBorder="1" applyAlignment="1">
      <alignment horizontal="center" vertical="center"/>
    </xf>
    <xf numFmtId="44" fontId="16" fillId="15" borderId="2" xfId="0" applyNumberFormat="1" applyFont="1" applyFill="1" applyBorder="1" applyAlignment="1">
      <alignment horizontal="left"/>
    </xf>
    <xf numFmtId="44" fontId="16" fillId="15" borderId="3" xfId="0" applyNumberFormat="1" applyFont="1" applyFill="1" applyBorder="1" applyAlignment="1">
      <alignment horizontal="left"/>
    </xf>
    <xf numFmtId="44" fontId="16" fillId="15" borderId="4" xfId="0" applyNumberFormat="1" applyFont="1" applyFill="1" applyBorder="1" applyAlignment="1">
      <alignment horizontal="left"/>
    </xf>
    <xf numFmtId="0" fontId="10" fillId="11" borderId="2" xfId="0" applyFont="1" applyFill="1" applyBorder="1" applyAlignment="1" applyProtection="1">
      <alignment horizontal="center" vertical="center" wrapText="1"/>
      <protection locked="0"/>
    </xf>
    <xf numFmtId="0" fontId="0" fillId="0" borderId="4" xfId="0" applyBorder="1" applyAlignment="1"/>
    <xf numFmtId="44" fontId="5" fillId="0" borderId="14" xfId="5" applyFont="1" applyBorder="1" applyAlignment="1">
      <alignment vertical="center" wrapText="1"/>
    </xf>
    <xf numFmtId="44" fontId="5" fillId="0" borderId="20" xfId="5" applyFont="1" applyBorder="1" applyAlignment="1">
      <alignment vertical="center" wrapText="1"/>
    </xf>
    <xf numFmtId="44" fontId="5" fillId="0" borderId="9" xfId="5" applyFont="1" applyBorder="1" applyAlignment="1">
      <alignment vertical="center" wrapText="1"/>
    </xf>
    <xf numFmtId="0" fontId="8" fillId="3" borderId="21"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vertical="center"/>
    </xf>
    <xf numFmtId="0" fontId="6" fillId="0" borderId="20" xfId="0" applyFont="1" applyBorder="1" applyAlignment="1">
      <alignment vertical="center"/>
    </xf>
    <xf numFmtId="0" fontId="6" fillId="0" borderId="9" xfId="0" applyFont="1" applyBorder="1" applyAlignment="1">
      <alignment vertical="center"/>
    </xf>
    <xf numFmtId="0" fontId="8" fillId="3" borderId="14"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3" borderId="9" xfId="0" applyFont="1" applyFill="1" applyBorder="1" applyAlignment="1" applyProtection="1">
      <alignment vertical="center" wrapText="1"/>
      <protection locked="0"/>
    </xf>
  </cellXfs>
  <cellStyles count="7">
    <cellStyle name="Čárka 2" xfId="3"/>
    <cellStyle name="Enllaç" xfId="6" builtinId="8"/>
    <cellStyle name="Měna 2" xfId="4"/>
    <cellStyle name="Moneda" xfId="5" builtinId="4"/>
    <cellStyle name="Normal" xfId="0" builtinId="0"/>
    <cellStyle name="Normální 2" xfId="1"/>
    <cellStyle name="Normální 3" xfId="2"/>
  </cellStyles>
  <dxfs count="2">
    <dxf>
      <fill>
        <patternFill>
          <bgColor rgb="FFFF0000"/>
        </patternFill>
      </fill>
    </dxf>
    <dxf>
      <fill>
        <patternFill>
          <bgColor rgb="FFFF0000"/>
        </patternFill>
      </fill>
    </dxf>
  </dxfs>
  <tableStyles count="0" defaultTableStyle="TableStyleMedium2" defaultPivotStyle="PivotStyleLight16"/>
  <colors>
    <mruColors>
      <color rgb="FFCCFFCC"/>
      <color rgb="FF9966FF"/>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_rels/data1.xml.rels><?xml version="1.0" encoding="UTF-8" standalone="yes"?>
<Relationships xmlns="http://schemas.openxmlformats.org/package/2006/relationships"><Relationship Id="rId2" Type="http://schemas.openxmlformats.org/officeDocument/2006/relationships/hyperlink" Target="#'PRESSUPOST GLOBAL'!A1"/><Relationship Id="rId1" Type="http://schemas.openxmlformats.org/officeDocument/2006/relationships/hyperlink" Target="#INSTRUCCION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1954F71-BE41-472E-BBE7-D1BA3932F43A}"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ca-ES"/>
        </a:p>
      </dgm:t>
    </dgm:pt>
    <dgm:pt modelId="{17C80DB2-4566-4ED4-BE06-C0C8DCC68F76}">
      <dgm:prSet phldrT="[Text]"/>
      <dgm:spPr>
        <a:solidFill>
          <a:schemeClr val="accent5">
            <a:lumMod val="40000"/>
            <a:lumOff val="60000"/>
          </a:schemeClr>
        </a:solidFill>
      </dgm:spPr>
      <dgm:t>
        <a:bodyPr/>
        <a:lstStyle/>
        <a:p>
          <a:r>
            <a:rPr lang="ca-ES">
              <a:solidFill>
                <a:sysClr val="windowText" lastClr="000000"/>
              </a:solidFill>
            </a:rPr>
            <a:t>Instruccions </a:t>
          </a:r>
        </a:p>
      </dgm:t>
    </dgm:pt>
    <dgm:pt modelId="{DB11C381-0457-40E8-889F-90F9FE465331}" type="parTrans" cxnId="{C7E5DF16-DF41-4B65-A2E5-BBA6D74AF170}">
      <dgm:prSet/>
      <dgm:spPr/>
      <dgm:t>
        <a:bodyPr/>
        <a:lstStyle/>
        <a:p>
          <a:endParaRPr lang="ca-ES"/>
        </a:p>
      </dgm:t>
    </dgm:pt>
    <dgm:pt modelId="{92917387-AA0A-403A-8B0E-38B4182FE658}" type="sibTrans" cxnId="{C7E5DF16-DF41-4B65-A2E5-BBA6D74AF170}">
      <dgm:prSet/>
      <dgm:spPr/>
      <dgm:t>
        <a:bodyPr/>
        <a:lstStyle/>
        <a:p>
          <a:endParaRPr lang="ca-ES"/>
        </a:p>
      </dgm:t>
    </dgm:pt>
    <dgm:pt modelId="{F9EEF292-D271-420C-93E7-80C660DCFB24}">
      <dgm:prSet phldrT="[Text]"/>
      <dgm:spPr>
        <a:solidFill>
          <a:srgbClr val="CCFFCC"/>
        </a:solidFill>
      </dgm:spPr>
      <dgm:t>
        <a:bodyPr/>
        <a:lstStyle/>
        <a:p>
          <a:r>
            <a:rPr lang="ca-ES">
              <a:solidFill>
                <a:sysClr val="windowText" lastClr="000000"/>
              </a:solidFill>
            </a:rPr>
            <a:t>Pressupost global</a:t>
          </a:r>
        </a:p>
      </dgm:t>
    </dgm:pt>
    <dgm:pt modelId="{A211B110-0C96-4956-9A69-615AEB629F97}" type="parTrans" cxnId="{735C7954-FA7A-409C-8891-037F7D12D5B2}">
      <dgm:prSet/>
      <dgm:spPr/>
      <dgm:t>
        <a:bodyPr/>
        <a:lstStyle/>
        <a:p>
          <a:endParaRPr lang="ca-ES"/>
        </a:p>
      </dgm:t>
    </dgm:pt>
    <dgm:pt modelId="{C8B5CF0E-0D21-41ED-9FC0-2FA7351E9A29}" type="sibTrans" cxnId="{735C7954-FA7A-409C-8891-037F7D12D5B2}">
      <dgm:prSet/>
      <dgm:spPr/>
      <dgm:t>
        <a:bodyPr/>
        <a:lstStyle/>
        <a:p>
          <a:endParaRPr lang="ca-ES"/>
        </a:p>
      </dgm:t>
    </dgm:pt>
    <dgm:pt modelId="{DF390CF6-A4C4-4DFA-904A-E97933F3961A}" type="pres">
      <dgm:prSet presAssocID="{61954F71-BE41-472E-BBE7-D1BA3932F43A}" presName="Name0" presStyleCnt="0">
        <dgm:presLayoutVars>
          <dgm:chMax val="7"/>
          <dgm:chPref val="7"/>
          <dgm:dir/>
        </dgm:presLayoutVars>
      </dgm:prSet>
      <dgm:spPr/>
      <dgm:t>
        <a:bodyPr/>
        <a:lstStyle/>
        <a:p>
          <a:endParaRPr lang="ca-ES"/>
        </a:p>
      </dgm:t>
    </dgm:pt>
    <dgm:pt modelId="{7437A787-9633-4643-BC89-0063B0E8D4CD}" type="pres">
      <dgm:prSet presAssocID="{61954F71-BE41-472E-BBE7-D1BA3932F43A}" presName="Name1" presStyleCnt="0"/>
      <dgm:spPr/>
    </dgm:pt>
    <dgm:pt modelId="{C6FBA524-D554-4DA4-9A33-F9763EB85ECE}" type="pres">
      <dgm:prSet presAssocID="{61954F71-BE41-472E-BBE7-D1BA3932F43A}" presName="cycle" presStyleCnt="0"/>
      <dgm:spPr/>
    </dgm:pt>
    <dgm:pt modelId="{0E507843-0C13-42BA-827F-877155F102C7}" type="pres">
      <dgm:prSet presAssocID="{61954F71-BE41-472E-BBE7-D1BA3932F43A}" presName="srcNode" presStyleLbl="node1" presStyleIdx="0" presStyleCnt="2"/>
      <dgm:spPr/>
    </dgm:pt>
    <dgm:pt modelId="{D46CAA2D-BCFC-4399-B6EB-454CBA4E2E41}" type="pres">
      <dgm:prSet presAssocID="{61954F71-BE41-472E-BBE7-D1BA3932F43A}" presName="conn" presStyleLbl="parChTrans1D2" presStyleIdx="0" presStyleCnt="1"/>
      <dgm:spPr/>
      <dgm:t>
        <a:bodyPr/>
        <a:lstStyle/>
        <a:p>
          <a:endParaRPr lang="ca-ES"/>
        </a:p>
      </dgm:t>
    </dgm:pt>
    <dgm:pt modelId="{6FF497AA-1497-49AE-AF51-5A58A9232EF1}" type="pres">
      <dgm:prSet presAssocID="{61954F71-BE41-472E-BBE7-D1BA3932F43A}" presName="extraNode" presStyleLbl="node1" presStyleIdx="0" presStyleCnt="2"/>
      <dgm:spPr/>
    </dgm:pt>
    <dgm:pt modelId="{0C211C0E-8EC4-4602-9338-47A64D1F825D}" type="pres">
      <dgm:prSet presAssocID="{61954F71-BE41-472E-BBE7-D1BA3932F43A}" presName="dstNode" presStyleLbl="node1" presStyleIdx="0" presStyleCnt="2"/>
      <dgm:spPr/>
    </dgm:pt>
    <dgm:pt modelId="{58C2A713-A50D-4E63-8ECC-F5E3DB6DC8B6}" type="pres">
      <dgm:prSet presAssocID="{17C80DB2-4566-4ED4-BE06-C0C8DCC68F76}" presName="text_1" presStyleLbl="node1" presStyleIdx="0" presStyleCnt="2">
        <dgm:presLayoutVars>
          <dgm:bulletEnabled val="1"/>
        </dgm:presLayoutVars>
      </dgm:prSet>
      <dgm:spPr/>
      <dgm:t>
        <a:bodyPr/>
        <a:lstStyle/>
        <a:p>
          <a:endParaRPr lang="ca-ES"/>
        </a:p>
      </dgm:t>
    </dgm:pt>
    <dgm:pt modelId="{251E4696-194A-4520-96E9-62FADDDDA3B4}" type="pres">
      <dgm:prSet presAssocID="{17C80DB2-4566-4ED4-BE06-C0C8DCC68F76}" presName="accent_1" presStyleCnt="0"/>
      <dgm:spPr/>
    </dgm:pt>
    <dgm:pt modelId="{8DB85BD9-0332-4139-AF6A-49AB8365879E}" type="pres">
      <dgm:prSet presAssocID="{17C80DB2-4566-4ED4-BE06-C0C8DCC68F76}" presName="accentRepeatNode" presStyleLbl="solidFgAcc1" presStyleIdx="0" presStyleCnt="2"/>
      <dgm:spPr>
        <a:solidFill>
          <a:sysClr val="window" lastClr="FFFFFF"/>
        </a:solidFill>
      </dgm:spPr>
      <dgm:extLst>
        <a:ext uri="{E40237B7-FDA0-4F09-8148-C483321AD2D9}">
          <dgm14:cNvPr xmlns:dgm14="http://schemas.microsoft.com/office/drawing/2010/diagram" id="0" name="">
            <a:hlinkClick xmlns:r="http://schemas.openxmlformats.org/officeDocument/2006/relationships" r:id="rId1"/>
          </dgm14:cNvPr>
        </a:ext>
      </dgm:extLst>
    </dgm:pt>
    <dgm:pt modelId="{5E5E3CC8-10C1-44A2-BF37-EB6966112950}" type="pres">
      <dgm:prSet presAssocID="{F9EEF292-D271-420C-93E7-80C660DCFB24}" presName="text_2" presStyleLbl="node1" presStyleIdx="1" presStyleCnt="2">
        <dgm:presLayoutVars>
          <dgm:bulletEnabled val="1"/>
        </dgm:presLayoutVars>
      </dgm:prSet>
      <dgm:spPr/>
      <dgm:t>
        <a:bodyPr/>
        <a:lstStyle/>
        <a:p>
          <a:endParaRPr lang="ca-ES"/>
        </a:p>
      </dgm:t>
    </dgm:pt>
    <dgm:pt modelId="{DF342B32-EDA3-454B-9292-B7570166C968}" type="pres">
      <dgm:prSet presAssocID="{F9EEF292-D271-420C-93E7-80C660DCFB24}" presName="accent_2" presStyleCnt="0"/>
      <dgm:spPr/>
    </dgm:pt>
    <dgm:pt modelId="{47AD76C7-684C-43E9-8E51-898FE7514E18}" type="pres">
      <dgm:prSet presAssocID="{F9EEF292-D271-420C-93E7-80C660DCFB24}" presName="accentRepeatNode" presStyleLbl="solidFgAcc1" presStyleIdx="1" presStyleCnt="2"/>
      <dgm:spPr>
        <a:solidFill>
          <a:schemeClr val="bg1"/>
        </a:solidFill>
      </dgm:spPr>
      <dgm:t>
        <a:bodyPr/>
        <a:lstStyle/>
        <a:p>
          <a:endParaRPr lang="ca-ES"/>
        </a:p>
      </dgm:t>
      <dgm:extLst>
        <a:ext uri="{E40237B7-FDA0-4F09-8148-C483321AD2D9}">
          <dgm14:cNvPr xmlns:dgm14="http://schemas.microsoft.com/office/drawing/2010/diagram" id="0" name="">
            <a:hlinkClick xmlns:r="http://schemas.openxmlformats.org/officeDocument/2006/relationships" r:id="rId2"/>
          </dgm14:cNvPr>
        </a:ext>
      </dgm:extLst>
    </dgm:pt>
  </dgm:ptLst>
  <dgm:cxnLst>
    <dgm:cxn modelId="{0321761C-B647-4B82-AA7B-CAF6B3B510C0}" type="presOf" srcId="{F9EEF292-D271-420C-93E7-80C660DCFB24}" destId="{5E5E3CC8-10C1-44A2-BF37-EB6966112950}" srcOrd="0" destOrd="0" presId="urn:microsoft.com/office/officeart/2008/layout/VerticalCurvedList"/>
    <dgm:cxn modelId="{290526EF-47CD-4E9B-92DE-0CE997BE8548}" type="presOf" srcId="{61954F71-BE41-472E-BBE7-D1BA3932F43A}" destId="{DF390CF6-A4C4-4DFA-904A-E97933F3961A}" srcOrd="0" destOrd="0" presId="urn:microsoft.com/office/officeart/2008/layout/VerticalCurvedList"/>
    <dgm:cxn modelId="{735C7954-FA7A-409C-8891-037F7D12D5B2}" srcId="{61954F71-BE41-472E-BBE7-D1BA3932F43A}" destId="{F9EEF292-D271-420C-93E7-80C660DCFB24}" srcOrd="1" destOrd="0" parTransId="{A211B110-0C96-4956-9A69-615AEB629F97}" sibTransId="{C8B5CF0E-0D21-41ED-9FC0-2FA7351E9A29}"/>
    <dgm:cxn modelId="{F8662A91-F8FB-4C0E-8CC6-1C48F2F41553}" type="presOf" srcId="{92917387-AA0A-403A-8B0E-38B4182FE658}" destId="{D46CAA2D-BCFC-4399-B6EB-454CBA4E2E41}" srcOrd="0" destOrd="0" presId="urn:microsoft.com/office/officeart/2008/layout/VerticalCurvedList"/>
    <dgm:cxn modelId="{B574C848-81EC-4290-9321-D77E65999247}" type="presOf" srcId="{17C80DB2-4566-4ED4-BE06-C0C8DCC68F76}" destId="{58C2A713-A50D-4E63-8ECC-F5E3DB6DC8B6}" srcOrd="0" destOrd="0" presId="urn:microsoft.com/office/officeart/2008/layout/VerticalCurvedList"/>
    <dgm:cxn modelId="{C7E5DF16-DF41-4B65-A2E5-BBA6D74AF170}" srcId="{61954F71-BE41-472E-BBE7-D1BA3932F43A}" destId="{17C80DB2-4566-4ED4-BE06-C0C8DCC68F76}" srcOrd="0" destOrd="0" parTransId="{DB11C381-0457-40E8-889F-90F9FE465331}" sibTransId="{92917387-AA0A-403A-8B0E-38B4182FE658}"/>
    <dgm:cxn modelId="{65F85757-F161-436B-B47F-0B4680B3DF4B}" type="presParOf" srcId="{DF390CF6-A4C4-4DFA-904A-E97933F3961A}" destId="{7437A787-9633-4643-BC89-0063B0E8D4CD}" srcOrd="0" destOrd="0" presId="urn:microsoft.com/office/officeart/2008/layout/VerticalCurvedList"/>
    <dgm:cxn modelId="{AED7CB77-14ED-4BE2-AFAA-91246CD58449}" type="presParOf" srcId="{7437A787-9633-4643-BC89-0063B0E8D4CD}" destId="{C6FBA524-D554-4DA4-9A33-F9763EB85ECE}" srcOrd="0" destOrd="0" presId="urn:microsoft.com/office/officeart/2008/layout/VerticalCurvedList"/>
    <dgm:cxn modelId="{B4A8FB42-9779-4E75-8AD8-01E4D3CCBFD3}" type="presParOf" srcId="{C6FBA524-D554-4DA4-9A33-F9763EB85ECE}" destId="{0E507843-0C13-42BA-827F-877155F102C7}" srcOrd="0" destOrd="0" presId="urn:microsoft.com/office/officeart/2008/layout/VerticalCurvedList"/>
    <dgm:cxn modelId="{0695EF64-8797-4E69-BC6E-72DA73B83C5F}" type="presParOf" srcId="{C6FBA524-D554-4DA4-9A33-F9763EB85ECE}" destId="{D46CAA2D-BCFC-4399-B6EB-454CBA4E2E41}" srcOrd="1" destOrd="0" presId="urn:microsoft.com/office/officeart/2008/layout/VerticalCurvedList"/>
    <dgm:cxn modelId="{CEBC4645-4DF3-4C38-85A7-CCBA34603546}" type="presParOf" srcId="{C6FBA524-D554-4DA4-9A33-F9763EB85ECE}" destId="{6FF497AA-1497-49AE-AF51-5A58A9232EF1}" srcOrd="2" destOrd="0" presId="urn:microsoft.com/office/officeart/2008/layout/VerticalCurvedList"/>
    <dgm:cxn modelId="{D1088D14-894E-4550-B145-1A3E34E5886E}" type="presParOf" srcId="{C6FBA524-D554-4DA4-9A33-F9763EB85ECE}" destId="{0C211C0E-8EC4-4602-9338-47A64D1F825D}" srcOrd="3" destOrd="0" presId="urn:microsoft.com/office/officeart/2008/layout/VerticalCurvedList"/>
    <dgm:cxn modelId="{EC1306E6-28B9-43C6-BC6F-53A0A561C9CB}" type="presParOf" srcId="{7437A787-9633-4643-BC89-0063B0E8D4CD}" destId="{58C2A713-A50D-4E63-8ECC-F5E3DB6DC8B6}" srcOrd="1" destOrd="0" presId="urn:microsoft.com/office/officeart/2008/layout/VerticalCurvedList"/>
    <dgm:cxn modelId="{72D051C6-702F-4D8B-94D4-82491D66961A}" type="presParOf" srcId="{7437A787-9633-4643-BC89-0063B0E8D4CD}" destId="{251E4696-194A-4520-96E9-62FADDDDA3B4}" srcOrd="2" destOrd="0" presId="urn:microsoft.com/office/officeart/2008/layout/VerticalCurvedList"/>
    <dgm:cxn modelId="{94AE8CEA-7902-442B-9CDE-D56C17859995}" type="presParOf" srcId="{251E4696-194A-4520-96E9-62FADDDDA3B4}" destId="{8DB85BD9-0332-4139-AF6A-49AB8365879E}" srcOrd="0" destOrd="0" presId="urn:microsoft.com/office/officeart/2008/layout/VerticalCurvedList"/>
    <dgm:cxn modelId="{8B5B56A6-AC0D-4B1E-95FE-8772B7B6DD69}" type="presParOf" srcId="{7437A787-9633-4643-BC89-0063B0E8D4CD}" destId="{5E5E3CC8-10C1-44A2-BF37-EB6966112950}" srcOrd="3" destOrd="0" presId="urn:microsoft.com/office/officeart/2008/layout/VerticalCurvedList"/>
    <dgm:cxn modelId="{9C7554E1-A4B4-4818-B12F-86B5EED58537}" type="presParOf" srcId="{7437A787-9633-4643-BC89-0063B0E8D4CD}" destId="{DF342B32-EDA3-454B-9292-B7570166C968}" srcOrd="4" destOrd="0" presId="urn:microsoft.com/office/officeart/2008/layout/VerticalCurvedList"/>
    <dgm:cxn modelId="{4530D0FE-9084-4357-BA80-15FB72DFD52A}" type="presParOf" srcId="{DF342B32-EDA3-454B-9292-B7570166C968}" destId="{47AD76C7-684C-43E9-8E51-898FE7514E18}"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6CAA2D-BCFC-4399-B6EB-454CBA4E2E41}">
      <dsp:nvSpPr>
        <dsp:cNvPr id="0" name=""/>
        <dsp:cNvSpPr/>
      </dsp:nvSpPr>
      <dsp:spPr>
        <a:xfrm>
          <a:off x="-2064130" y="-321318"/>
          <a:ext cx="2479374" cy="2479374"/>
        </a:xfrm>
        <a:prstGeom prst="blockArc">
          <a:avLst>
            <a:gd name="adj1" fmla="val 18900000"/>
            <a:gd name="adj2" fmla="val 2700000"/>
            <a:gd name="adj3" fmla="val 871"/>
          </a:avLst>
        </a:pr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8C2A713-A50D-4E63-8ECC-F5E3DB6DC8B6}">
      <dsp:nvSpPr>
        <dsp:cNvPr id="0" name=""/>
        <dsp:cNvSpPr/>
      </dsp:nvSpPr>
      <dsp:spPr>
        <a:xfrm>
          <a:off x="337638" y="262396"/>
          <a:ext cx="2799098" cy="524719"/>
        </a:xfrm>
        <a:prstGeom prst="rect">
          <a:avLst/>
        </a:prstGeom>
        <a:solidFill>
          <a:schemeClr val="accent5">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6496" tIns="63500" rIns="63500" bIns="63500" numCol="1" spcCol="1270" anchor="ctr" anchorCtr="0">
          <a:noAutofit/>
        </a:bodyPr>
        <a:lstStyle/>
        <a:p>
          <a:pPr lvl="0" algn="l" defTabSz="1111250">
            <a:lnSpc>
              <a:spcPct val="90000"/>
            </a:lnSpc>
            <a:spcBef>
              <a:spcPct val="0"/>
            </a:spcBef>
            <a:spcAft>
              <a:spcPct val="35000"/>
            </a:spcAft>
          </a:pPr>
          <a:r>
            <a:rPr lang="ca-ES" sz="2500" kern="1200">
              <a:solidFill>
                <a:sysClr val="windowText" lastClr="000000"/>
              </a:solidFill>
            </a:rPr>
            <a:t>Instruccions </a:t>
          </a:r>
        </a:p>
      </dsp:txBody>
      <dsp:txXfrm>
        <a:off x="337638" y="262396"/>
        <a:ext cx="2799098" cy="524719"/>
      </dsp:txXfrm>
    </dsp:sp>
    <dsp:sp modelId="{8DB85BD9-0332-4139-AF6A-49AB8365879E}">
      <dsp:nvSpPr>
        <dsp:cNvPr id="0" name=""/>
        <dsp:cNvSpPr/>
      </dsp:nvSpPr>
      <dsp:spPr>
        <a:xfrm>
          <a:off x="9688" y="196806"/>
          <a:ext cx="655898" cy="655898"/>
        </a:xfrm>
        <a:prstGeom prst="ellipse">
          <a:avLst/>
        </a:prstGeom>
        <a:solidFill>
          <a:sysClr val="window" lastClr="FFFFFF"/>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5E5E3CC8-10C1-44A2-BF37-EB6966112950}">
      <dsp:nvSpPr>
        <dsp:cNvPr id="0" name=""/>
        <dsp:cNvSpPr/>
      </dsp:nvSpPr>
      <dsp:spPr>
        <a:xfrm>
          <a:off x="337638" y="1049621"/>
          <a:ext cx="2799098" cy="524719"/>
        </a:xfrm>
        <a:prstGeom prst="rect">
          <a:avLst/>
        </a:prstGeom>
        <a:solidFill>
          <a:srgbClr val="CCFFC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6496" tIns="63500" rIns="63500" bIns="63500" numCol="1" spcCol="1270" anchor="ctr" anchorCtr="0">
          <a:noAutofit/>
        </a:bodyPr>
        <a:lstStyle/>
        <a:p>
          <a:pPr lvl="0" algn="l" defTabSz="1111250">
            <a:lnSpc>
              <a:spcPct val="90000"/>
            </a:lnSpc>
            <a:spcBef>
              <a:spcPct val="0"/>
            </a:spcBef>
            <a:spcAft>
              <a:spcPct val="35000"/>
            </a:spcAft>
          </a:pPr>
          <a:r>
            <a:rPr lang="ca-ES" sz="2500" kern="1200">
              <a:solidFill>
                <a:sysClr val="windowText" lastClr="000000"/>
              </a:solidFill>
            </a:rPr>
            <a:t>Pressupost global</a:t>
          </a:r>
        </a:p>
      </dsp:txBody>
      <dsp:txXfrm>
        <a:off x="337638" y="1049621"/>
        <a:ext cx="2799098" cy="524719"/>
      </dsp:txXfrm>
    </dsp:sp>
    <dsp:sp modelId="{47AD76C7-684C-43E9-8E51-898FE7514E18}">
      <dsp:nvSpPr>
        <dsp:cNvPr id="0" name=""/>
        <dsp:cNvSpPr/>
      </dsp:nvSpPr>
      <dsp:spPr>
        <a:xfrm>
          <a:off x="9688" y="984031"/>
          <a:ext cx="655898" cy="655898"/>
        </a:xfrm>
        <a:prstGeom prst="ellipse">
          <a:avLst/>
        </a:prstGeom>
        <a:solidFill>
          <a:schemeClr val="bg1"/>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MEN&#218;!A1"/><Relationship Id="rId3" Type="http://schemas.openxmlformats.org/officeDocument/2006/relationships/diagramQuickStyle" Target="../diagrams/quickStyle1.xml"/><Relationship Id="rId7" Type="http://schemas.openxmlformats.org/officeDocument/2006/relationships/hyperlink" Target="#INSTRUCCION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SUPOST GLOBAL'!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hyperlink" Target="#MEN&#218;!A1"/><Relationship Id="rId2" Type="http://schemas.openxmlformats.org/officeDocument/2006/relationships/hyperlink" Target="#INSTRUCCIONS!A1"/><Relationship Id="rId1" Type="http://schemas.openxmlformats.org/officeDocument/2006/relationships/hyperlink" Target="#'PRESSUPOST GLOBAL'!A1"/></Relationships>
</file>

<file path=xl/drawings/_rels/drawing3.xml.rels><?xml version="1.0" encoding="UTF-8" standalone="yes"?>
<Relationships xmlns="http://schemas.openxmlformats.org/package/2006/relationships"><Relationship Id="rId3" Type="http://schemas.openxmlformats.org/officeDocument/2006/relationships/hyperlink" Target="#MEN&#218;!A1"/><Relationship Id="rId2" Type="http://schemas.openxmlformats.org/officeDocument/2006/relationships/hyperlink" Target="#INSTRUCCIONS!A1"/><Relationship Id="rId1" Type="http://schemas.openxmlformats.org/officeDocument/2006/relationships/hyperlink" Target="#'PRESSUPOST GLOBAL'!A1"/></Relationships>
</file>

<file path=xl/drawings/_rels/drawing4.xml.rels><?xml version="1.0" encoding="UTF-8" standalone="yes"?>
<Relationships xmlns="http://schemas.openxmlformats.org/package/2006/relationships"><Relationship Id="rId3" Type="http://schemas.openxmlformats.org/officeDocument/2006/relationships/hyperlink" Target="#MEN&#218;!A1"/><Relationship Id="rId2" Type="http://schemas.openxmlformats.org/officeDocument/2006/relationships/hyperlink" Target="#INSTRUCCIONS!A1"/><Relationship Id="rId1" Type="http://schemas.openxmlformats.org/officeDocument/2006/relationships/hyperlink" Target="#'PRESSUPOST GLOBAL'!A1"/></Relationships>
</file>

<file path=xl/drawings/_rels/drawing5.xml.rels><?xml version="1.0" encoding="UTF-8" standalone="yes"?>
<Relationships xmlns="http://schemas.openxmlformats.org/package/2006/relationships"><Relationship Id="rId3" Type="http://schemas.openxmlformats.org/officeDocument/2006/relationships/hyperlink" Target="#MEN&#218;!A1"/><Relationship Id="rId2" Type="http://schemas.openxmlformats.org/officeDocument/2006/relationships/hyperlink" Target="#INSTRUCCIONS!A1"/><Relationship Id="rId1" Type="http://schemas.openxmlformats.org/officeDocument/2006/relationships/hyperlink" Target="#'PRESSUPOST GLOBAL'!A1"/></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273050</xdr:colOff>
      <xdr:row>3</xdr:row>
      <xdr:rowOff>485775</xdr:rowOff>
    </xdr:from>
    <xdr:to>
      <xdr:col>7</xdr:col>
      <xdr:colOff>323850</xdr:colOff>
      <xdr:row>11</xdr:row>
      <xdr:rowOff>139700</xdr:rowOff>
    </xdr:to>
    <xdr:graphicFrame macro="">
      <xdr:nvGraphicFramePr>
        <xdr:cNvPr id="7" name="Diagrama 6" descr="ACCÉS MENÚ OPCIONS: INSTRUCCIONS I PRESSUPOST GLOBAL" title="ACCÉS MENÚ OPCIONS: INSTRUCCIONS I PRESSUPOST GLOBAL"/>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0</xdr:colOff>
      <xdr:row>9</xdr:row>
      <xdr:rowOff>157843</xdr:rowOff>
    </xdr:from>
    <xdr:to>
      <xdr:col>0</xdr:col>
      <xdr:colOff>658813</xdr:colOff>
      <xdr:row>19</xdr:row>
      <xdr:rowOff>28575</xdr:rowOff>
    </xdr:to>
    <xdr:sp macro="" textlink="">
      <xdr:nvSpPr>
        <xdr:cNvPr id="10" name="Pentàgon 9">
          <a:hlinkClick xmlns:r="http://schemas.openxmlformats.org/officeDocument/2006/relationships" r:id="rId6"/>
        </xdr:cNvPr>
        <xdr:cNvSpPr/>
      </xdr:nvSpPr>
      <xdr:spPr>
        <a:xfrm>
          <a:off x="0" y="2856593"/>
          <a:ext cx="658813" cy="1509032"/>
        </a:xfrm>
        <a:prstGeom prst="homePlate">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PRESSUPOST GLOBAL</a:t>
          </a:r>
        </a:p>
      </xdr:txBody>
    </xdr:sp>
    <xdr:clientData/>
  </xdr:twoCellAnchor>
  <xdr:twoCellAnchor>
    <xdr:from>
      <xdr:col>0</xdr:col>
      <xdr:colOff>0</xdr:colOff>
      <xdr:row>3</xdr:row>
      <xdr:rowOff>1012372</xdr:rowOff>
    </xdr:from>
    <xdr:to>
      <xdr:col>0</xdr:col>
      <xdr:colOff>658813</xdr:colOff>
      <xdr:row>9</xdr:row>
      <xdr:rowOff>126093</xdr:rowOff>
    </xdr:to>
    <xdr:sp macro="" textlink="">
      <xdr:nvSpPr>
        <xdr:cNvPr id="11" name="Pentàgon 10">
          <a:hlinkClick xmlns:r="http://schemas.openxmlformats.org/officeDocument/2006/relationships" r:id="rId7"/>
        </xdr:cNvPr>
        <xdr:cNvSpPr/>
      </xdr:nvSpPr>
      <xdr:spPr>
        <a:xfrm>
          <a:off x="0" y="1844222"/>
          <a:ext cx="658813" cy="980621"/>
        </a:xfrm>
        <a:prstGeom prst="homePlate">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INSTRUCCIONS</a:t>
          </a:r>
        </a:p>
      </xdr:txBody>
    </xdr:sp>
    <xdr:clientData/>
  </xdr:twoCellAnchor>
  <xdr:twoCellAnchor>
    <xdr:from>
      <xdr:col>0</xdr:col>
      <xdr:colOff>0</xdr:colOff>
      <xdr:row>2</xdr:row>
      <xdr:rowOff>0</xdr:rowOff>
    </xdr:from>
    <xdr:to>
      <xdr:col>0</xdr:col>
      <xdr:colOff>658813</xdr:colOff>
      <xdr:row>3</xdr:row>
      <xdr:rowOff>986972</xdr:rowOff>
    </xdr:to>
    <xdr:sp macro="" textlink="">
      <xdr:nvSpPr>
        <xdr:cNvPr id="12" name="Pentàgon 11">
          <a:hlinkClick xmlns:r="http://schemas.openxmlformats.org/officeDocument/2006/relationships" r:id="rId8"/>
        </xdr:cNvPr>
        <xdr:cNvSpPr/>
      </xdr:nvSpPr>
      <xdr:spPr>
        <a:xfrm>
          <a:off x="0" y="673100"/>
          <a:ext cx="658813" cy="1145722"/>
        </a:xfrm>
        <a:prstGeom prst="homePlat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MENÚ</a:t>
          </a:r>
        </a:p>
        <a:p>
          <a:pPr algn="ctr"/>
          <a:endParaRPr lang="ca-E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145143</xdr:rowOff>
    </xdr:from>
    <xdr:to>
      <xdr:col>0</xdr:col>
      <xdr:colOff>658813</xdr:colOff>
      <xdr:row>24</xdr:row>
      <xdr:rowOff>9525</xdr:rowOff>
    </xdr:to>
    <xdr:sp macro="" textlink="">
      <xdr:nvSpPr>
        <xdr:cNvPr id="12" name="Pentàgon 11">
          <a:hlinkClick xmlns:r="http://schemas.openxmlformats.org/officeDocument/2006/relationships" r:id="rId1"/>
        </xdr:cNvPr>
        <xdr:cNvSpPr/>
      </xdr:nvSpPr>
      <xdr:spPr>
        <a:xfrm>
          <a:off x="0" y="2850243"/>
          <a:ext cx="658813" cy="1509032"/>
        </a:xfrm>
        <a:prstGeom prst="homePlate">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PRESSUPOST GLOBAL</a:t>
          </a:r>
        </a:p>
      </xdr:txBody>
    </xdr:sp>
    <xdr:clientData/>
  </xdr:twoCellAnchor>
  <xdr:twoCellAnchor>
    <xdr:from>
      <xdr:col>0</xdr:col>
      <xdr:colOff>0</xdr:colOff>
      <xdr:row>8</xdr:row>
      <xdr:rowOff>104322</xdr:rowOff>
    </xdr:from>
    <xdr:to>
      <xdr:col>0</xdr:col>
      <xdr:colOff>658813</xdr:colOff>
      <xdr:row>14</xdr:row>
      <xdr:rowOff>113393</xdr:rowOff>
    </xdr:to>
    <xdr:sp macro="" textlink="">
      <xdr:nvSpPr>
        <xdr:cNvPr id="13" name="Pentàgon 12">
          <a:hlinkClick xmlns:r="http://schemas.openxmlformats.org/officeDocument/2006/relationships" r:id="rId2"/>
        </xdr:cNvPr>
        <xdr:cNvSpPr/>
      </xdr:nvSpPr>
      <xdr:spPr>
        <a:xfrm>
          <a:off x="0" y="1837872"/>
          <a:ext cx="658813" cy="980621"/>
        </a:xfrm>
        <a:prstGeom prst="homePlate">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INSTRUCCIONS</a:t>
          </a:r>
        </a:p>
      </xdr:txBody>
    </xdr:sp>
    <xdr:clientData/>
  </xdr:twoCellAnchor>
  <xdr:twoCellAnchor>
    <xdr:from>
      <xdr:col>0</xdr:col>
      <xdr:colOff>0</xdr:colOff>
      <xdr:row>2</xdr:row>
      <xdr:rowOff>0</xdr:rowOff>
    </xdr:from>
    <xdr:to>
      <xdr:col>0</xdr:col>
      <xdr:colOff>658813</xdr:colOff>
      <xdr:row>8</xdr:row>
      <xdr:rowOff>78922</xdr:rowOff>
    </xdr:to>
    <xdr:sp macro="" textlink="">
      <xdr:nvSpPr>
        <xdr:cNvPr id="14" name="Pentàgon 13">
          <a:hlinkClick xmlns:r="http://schemas.openxmlformats.org/officeDocument/2006/relationships" r:id="rId3"/>
        </xdr:cNvPr>
        <xdr:cNvSpPr/>
      </xdr:nvSpPr>
      <xdr:spPr>
        <a:xfrm>
          <a:off x="0" y="666750"/>
          <a:ext cx="658813" cy="1145722"/>
        </a:xfrm>
        <a:prstGeom prst="homePlat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MENÚ</a:t>
          </a:r>
        </a:p>
        <a:p>
          <a:pPr algn="ctr"/>
          <a:endParaRPr lang="ca-ES" sz="1100">
            <a:solidFill>
              <a:sysClr val="windowText" lastClr="000000"/>
            </a:solidFill>
          </a:endParaRPr>
        </a:p>
      </xdr:txBody>
    </xdr:sp>
    <xdr:clientData/>
  </xdr:twoCellAnchor>
  <xdr:twoCellAnchor>
    <xdr:from>
      <xdr:col>2</xdr:col>
      <xdr:colOff>903290</xdr:colOff>
      <xdr:row>13</xdr:row>
      <xdr:rowOff>47626</xdr:rowOff>
    </xdr:from>
    <xdr:to>
      <xdr:col>2</xdr:col>
      <xdr:colOff>1119190</xdr:colOff>
      <xdr:row>13</xdr:row>
      <xdr:rowOff>168276</xdr:rowOff>
    </xdr:to>
    <xdr:sp macro="" textlink="">
      <xdr:nvSpPr>
        <xdr:cNvPr id="2" name="Fletxa dreta 1" descr="FLETXA " title="FLETXA ">
          <a:hlinkClick xmlns:r="http://schemas.openxmlformats.org/officeDocument/2006/relationships" r:id="rId1"/>
        </xdr:cNvPr>
        <xdr:cNvSpPr/>
      </xdr:nvSpPr>
      <xdr:spPr>
        <a:xfrm>
          <a:off x="5594353" y="2635251"/>
          <a:ext cx="215900" cy="1206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a-ES" sz="1100"/>
        </a:p>
      </xdr:txBody>
    </xdr:sp>
    <xdr:clientData/>
  </xdr:twoCellAnchor>
  <xdr:twoCellAnchor>
    <xdr:from>
      <xdr:col>3</xdr:col>
      <xdr:colOff>563568</xdr:colOff>
      <xdr:row>24</xdr:row>
      <xdr:rowOff>47626</xdr:rowOff>
    </xdr:from>
    <xdr:to>
      <xdr:col>4</xdr:col>
      <xdr:colOff>169868</xdr:colOff>
      <xdr:row>24</xdr:row>
      <xdr:rowOff>168276</xdr:rowOff>
    </xdr:to>
    <xdr:sp macro="" textlink="">
      <xdr:nvSpPr>
        <xdr:cNvPr id="7" name="Fletxa dreta 6" descr="FLETXA " title="FLETXA ">
          <a:hlinkClick xmlns:r="http://schemas.openxmlformats.org/officeDocument/2006/relationships" r:id="rId1"/>
        </xdr:cNvPr>
        <xdr:cNvSpPr/>
      </xdr:nvSpPr>
      <xdr:spPr>
        <a:xfrm>
          <a:off x="7127881" y="4492626"/>
          <a:ext cx="217487" cy="1206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a-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720725</xdr:colOff>
      <xdr:row>1</xdr:row>
      <xdr:rowOff>182562</xdr:rowOff>
    </xdr:from>
    <xdr:to>
      <xdr:col>7</xdr:col>
      <xdr:colOff>66675</xdr:colOff>
      <xdr:row>3</xdr:row>
      <xdr:rowOff>73025</xdr:rowOff>
    </xdr:to>
    <xdr:sp macro="" textlink="">
      <xdr:nvSpPr>
        <xdr:cNvPr id="2" name="Rectangle arrodonit 1"/>
        <xdr:cNvSpPr/>
      </xdr:nvSpPr>
      <xdr:spPr>
        <a:xfrm>
          <a:off x="720725" y="690562"/>
          <a:ext cx="7270750" cy="2587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ca-ES" sz="1200" b="1">
              <a:latin typeface="Arial" panose="020B0604020202020204" pitchFamily="34" charset="0"/>
              <a:cs typeface="Arial" panose="020B0604020202020204" pitchFamily="34" charset="0"/>
            </a:rPr>
            <a:t>PRESSUPOST</a:t>
          </a:r>
          <a:r>
            <a:rPr lang="ca-ES" sz="1200" b="1" baseline="0">
              <a:latin typeface="Arial" panose="020B0604020202020204" pitchFamily="34" charset="0"/>
              <a:cs typeface="Arial" panose="020B0604020202020204" pitchFamily="34" charset="0"/>
            </a:rPr>
            <a:t>  - PROGRAMA ALMA DE CATALUNYA</a:t>
          </a:r>
        </a:p>
        <a:p>
          <a:pPr algn="ctr"/>
          <a:endParaRPr lang="ca-ES" sz="1200" b="1">
            <a:latin typeface="Arial" panose="020B0604020202020204" pitchFamily="34" charset="0"/>
            <a:cs typeface="Arial" panose="020B0604020202020204" pitchFamily="34" charset="0"/>
          </a:endParaRPr>
        </a:p>
      </xdr:txBody>
    </xdr:sp>
    <xdr:clientData/>
  </xdr:twoCellAnchor>
  <xdr:twoCellAnchor>
    <xdr:from>
      <xdr:col>0</xdr:col>
      <xdr:colOff>0</xdr:colOff>
      <xdr:row>14</xdr:row>
      <xdr:rowOff>49893</xdr:rowOff>
    </xdr:from>
    <xdr:to>
      <xdr:col>0</xdr:col>
      <xdr:colOff>658813</xdr:colOff>
      <xdr:row>21</xdr:row>
      <xdr:rowOff>155575</xdr:rowOff>
    </xdr:to>
    <xdr:sp macro="" textlink="">
      <xdr:nvSpPr>
        <xdr:cNvPr id="9" name="Pentàgon 8">
          <a:hlinkClick xmlns:r="http://schemas.openxmlformats.org/officeDocument/2006/relationships" r:id="rId1"/>
        </xdr:cNvPr>
        <xdr:cNvSpPr/>
      </xdr:nvSpPr>
      <xdr:spPr>
        <a:xfrm>
          <a:off x="0" y="2869293"/>
          <a:ext cx="658813" cy="1509032"/>
        </a:xfrm>
        <a:prstGeom prst="homePlate">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PRESSUPOST GLOBAL</a:t>
          </a:r>
        </a:p>
      </xdr:txBody>
    </xdr:sp>
    <xdr:clientData/>
  </xdr:twoCellAnchor>
  <xdr:twoCellAnchor>
    <xdr:from>
      <xdr:col>0</xdr:col>
      <xdr:colOff>0</xdr:colOff>
      <xdr:row>8</xdr:row>
      <xdr:rowOff>104322</xdr:rowOff>
    </xdr:from>
    <xdr:to>
      <xdr:col>0</xdr:col>
      <xdr:colOff>658813</xdr:colOff>
      <xdr:row>14</xdr:row>
      <xdr:rowOff>18143</xdr:rowOff>
    </xdr:to>
    <xdr:sp macro="" textlink="">
      <xdr:nvSpPr>
        <xdr:cNvPr id="11" name="Pentàgon 10">
          <a:hlinkClick xmlns:r="http://schemas.openxmlformats.org/officeDocument/2006/relationships" r:id="rId2"/>
        </xdr:cNvPr>
        <xdr:cNvSpPr/>
      </xdr:nvSpPr>
      <xdr:spPr>
        <a:xfrm>
          <a:off x="0" y="1856922"/>
          <a:ext cx="658813" cy="980621"/>
        </a:xfrm>
        <a:prstGeom prst="homePlate">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INSTRUCCIONS</a:t>
          </a:r>
        </a:p>
      </xdr:txBody>
    </xdr:sp>
    <xdr:clientData/>
  </xdr:twoCellAnchor>
  <xdr:twoCellAnchor>
    <xdr:from>
      <xdr:col>0</xdr:col>
      <xdr:colOff>0</xdr:colOff>
      <xdr:row>2</xdr:row>
      <xdr:rowOff>0</xdr:rowOff>
    </xdr:from>
    <xdr:to>
      <xdr:col>0</xdr:col>
      <xdr:colOff>658813</xdr:colOff>
      <xdr:row>8</xdr:row>
      <xdr:rowOff>78922</xdr:rowOff>
    </xdr:to>
    <xdr:sp macro="" textlink="">
      <xdr:nvSpPr>
        <xdr:cNvPr id="12" name="Pentàgon 11">
          <a:hlinkClick xmlns:r="http://schemas.openxmlformats.org/officeDocument/2006/relationships" r:id="rId3"/>
        </xdr:cNvPr>
        <xdr:cNvSpPr/>
      </xdr:nvSpPr>
      <xdr:spPr>
        <a:xfrm>
          <a:off x="0" y="685800"/>
          <a:ext cx="658813" cy="1145722"/>
        </a:xfrm>
        <a:prstGeom prst="homePlat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MENÚ</a:t>
          </a:r>
        </a:p>
        <a:p>
          <a:pPr algn="ctr"/>
          <a:endParaRPr lang="ca-E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49893</xdr:rowOff>
    </xdr:from>
    <xdr:to>
      <xdr:col>0</xdr:col>
      <xdr:colOff>658813</xdr:colOff>
      <xdr:row>21</xdr:row>
      <xdr:rowOff>155575</xdr:rowOff>
    </xdr:to>
    <xdr:sp macro="" textlink="">
      <xdr:nvSpPr>
        <xdr:cNvPr id="3" name="Pentàgon 2">
          <a:hlinkClick xmlns:r="http://schemas.openxmlformats.org/officeDocument/2006/relationships" r:id="rId1"/>
        </xdr:cNvPr>
        <xdr:cNvSpPr/>
      </xdr:nvSpPr>
      <xdr:spPr>
        <a:xfrm>
          <a:off x="0" y="2862036"/>
          <a:ext cx="658813" cy="1711325"/>
        </a:xfrm>
        <a:prstGeom prst="homePlat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t>PRESSUPOST GLOBAL</a:t>
          </a:r>
        </a:p>
      </xdr:txBody>
    </xdr:sp>
    <xdr:clientData/>
  </xdr:twoCellAnchor>
  <xdr:twoCellAnchor>
    <xdr:from>
      <xdr:col>0</xdr:col>
      <xdr:colOff>0</xdr:colOff>
      <xdr:row>8</xdr:row>
      <xdr:rowOff>104322</xdr:rowOff>
    </xdr:from>
    <xdr:to>
      <xdr:col>0</xdr:col>
      <xdr:colOff>658813</xdr:colOff>
      <xdr:row>14</xdr:row>
      <xdr:rowOff>18143</xdr:rowOff>
    </xdr:to>
    <xdr:sp macro="" textlink="">
      <xdr:nvSpPr>
        <xdr:cNvPr id="4" name="Pentàgon 3">
          <a:hlinkClick xmlns:r="http://schemas.openxmlformats.org/officeDocument/2006/relationships" r:id="rId2"/>
        </xdr:cNvPr>
        <xdr:cNvSpPr/>
      </xdr:nvSpPr>
      <xdr:spPr>
        <a:xfrm>
          <a:off x="0" y="1592036"/>
          <a:ext cx="658813" cy="12382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INSTRUCCIONS</a:t>
          </a:r>
        </a:p>
      </xdr:txBody>
    </xdr:sp>
    <xdr:clientData/>
  </xdr:twoCellAnchor>
  <xdr:twoCellAnchor>
    <xdr:from>
      <xdr:col>0</xdr:col>
      <xdr:colOff>0</xdr:colOff>
      <xdr:row>2</xdr:row>
      <xdr:rowOff>0</xdr:rowOff>
    </xdr:from>
    <xdr:to>
      <xdr:col>0</xdr:col>
      <xdr:colOff>658813</xdr:colOff>
      <xdr:row>8</xdr:row>
      <xdr:rowOff>78922</xdr:rowOff>
    </xdr:to>
    <xdr:sp macro="" textlink="">
      <xdr:nvSpPr>
        <xdr:cNvPr id="5" name="Pentàgon 4">
          <a:hlinkClick xmlns:r="http://schemas.openxmlformats.org/officeDocument/2006/relationships" r:id="rId3"/>
        </xdr:cNvPr>
        <xdr:cNvSpPr/>
      </xdr:nvSpPr>
      <xdr:spPr>
        <a:xfrm>
          <a:off x="0" y="353786"/>
          <a:ext cx="658813" cy="1212850"/>
        </a:xfrm>
        <a:prstGeom prst="homePlat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MENÚ</a:t>
          </a:r>
        </a:p>
        <a:p>
          <a:pPr algn="ctr"/>
          <a:endParaRPr lang="ca-ES" sz="1100">
            <a:solidFill>
              <a:sysClr val="windowText" lastClr="000000"/>
            </a:solidFill>
          </a:endParaRPr>
        </a:p>
      </xdr:txBody>
    </xdr:sp>
    <xdr:clientData/>
  </xdr:twoCellAnchor>
  <xdr:twoCellAnchor>
    <xdr:from>
      <xdr:col>1</xdr:col>
      <xdr:colOff>12700</xdr:colOff>
      <xdr:row>1</xdr:row>
      <xdr:rowOff>152400</xdr:rowOff>
    </xdr:from>
    <xdr:to>
      <xdr:col>7</xdr:col>
      <xdr:colOff>838200</xdr:colOff>
      <xdr:row>3</xdr:row>
      <xdr:rowOff>80963</xdr:rowOff>
    </xdr:to>
    <xdr:sp macro="" textlink="">
      <xdr:nvSpPr>
        <xdr:cNvPr id="8" name="Rectangle arrodonit 7"/>
        <xdr:cNvSpPr/>
      </xdr:nvSpPr>
      <xdr:spPr>
        <a:xfrm>
          <a:off x="742950" y="660400"/>
          <a:ext cx="7270750" cy="284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ca-ES" sz="1200" b="1">
              <a:latin typeface="Arial" panose="020B0604020202020204" pitchFamily="34" charset="0"/>
              <a:cs typeface="Arial" panose="020B0604020202020204" pitchFamily="34" charset="0"/>
            </a:rPr>
            <a:t>PRESSUPOST</a:t>
          </a:r>
          <a:r>
            <a:rPr lang="ca-ES" sz="1200" b="1" baseline="0">
              <a:latin typeface="Arial" panose="020B0604020202020204" pitchFamily="34" charset="0"/>
              <a:cs typeface="Arial" panose="020B0604020202020204" pitchFamily="34" charset="0"/>
            </a:rPr>
            <a:t>  - PROGRAMA ALMA DE CATALUNYA</a:t>
          </a:r>
        </a:p>
        <a:p>
          <a:pPr algn="ctr"/>
          <a:endParaRPr lang="ca-ES" sz="12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xdr:row>
      <xdr:rowOff>40821</xdr:rowOff>
    </xdr:from>
    <xdr:to>
      <xdr:col>0</xdr:col>
      <xdr:colOff>658813</xdr:colOff>
      <xdr:row>21</xdr:row>
      <xdr:rowOff>110218</xdr:rowOff>
    </xdr:to>
    <xdr:sp macro="" textlink="">
      <xdr:nvSpPr>
        <xdr:cNvPr id="3" name="Pentàgon 2">
          <a:hlinkClick xmlns:r="http://schemas.openxmlformats.org/officeDocument/2006/relationships" r:id="rId1"/>
        </xdr:cNvPr>
        <xdr:cNvSpPr/>
      </xdr:nvSpPr>
      <xdr:spPr>
        <a:xfrm>
          <a:off x="0" y="2952750"/>
          <a:ext cx="658813" cy="1711325"/>
        </a:xfrm>
        <a:prstGeom prst="homePlat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t>PRESSUPOST GLOBAL</a:t>
          </a:r>
        </a:p>
      </xdr:txBody>
    </xdr:sp>
    <xdr:clientData/>
  </xdr:twoCellAnchor>
  <xdr:twoCellAnchor>
    <xdr:from>
      <xdr:col>0</xdr:col>
      <xdr:colOff>0</xdr:colOff>
      <xdr:row>9</xdr:row>
      <xdr:rowOff>4536</xdr:rowOff>
    </xdr:from>
    <xdr:to>
      <xdr:col>0</xdr:col>
      <xdr:colOff>658813</xdr:colOff>
      <xdr:row>14</xdr:row>
      <xdr:rowOff>9071</xdr:rowOff>
    </xdr:to>
    <xdr:sp macro="" textlink="">
      <xdr:nvSpPr>
        <xdr:cNvPr id="5" name="Pentàgon 4">
          <a:hlinkClick xmlns:r="http://schemas.openxmlformats.org/officeDocument/2006/relationships" r:id="rId2"/>
        </xdr:cNvPr>
        <xdr:cNvSpPr/>
      </xdr:nvSpPr>
      <xdr:spPr>
        <a:xfrm>
          <a:off x="0" y="1682750"/>
          <a:ext cx="658813" cy="1238250"/>
        </a:xfrm>
        <a:prstGeom prst="homePlat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INSTRUCCIONS</a:t>
          </a:r>
        </a:p>
      </xdr:txBody>
    </xdr:sp>
    <xdr:clientData/>
  </xdr:twoCellAnchor>
  <xdr:twoCellAnchor>
    <xdr:from>
      <xdr:col>0</xdr:col>
      <xdr:colOff>0</xdr:colOff>
      <xdr:row>2</xdr:row>
      <xdr:rowOff>0</xdr:rowOff>
    </xdr:from>
    <xdr:to>
      <xdr:col>0</xdr:col>
      <xdr:colOff>658813</xdr:colOff>
      <xdr:row>8</xdr:row>
      <xdr:rowOff>151493</xdr:rowOff>
    </xdr:to>
    <xdr:sp macro="" textlink="">
      <xdr:nvSpPr>
        <xdr:cNvPr id="6" name="Pentàgon 5">
          <a:hlinkClick xmlns:r="http://schemas.openxmlformats.org/officeDocument/2006/relationships" r:id="rId3"/>
        </xdr:cNvPr>
        <xdr:cNvSpPr/>
      </xdr:nvSpPr>
      <xdr:spPr>
        <a:xfrm>
          <a:off x="0" y="444500"/>
          <a:ext cx="658813" cy="1212850"/>
        </a:xfrm>
        <a:prstGeom prst="homePlat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ca-ES" sz="1100">
              <a:solidFill>
                <a:sysClr val="windowText" lastClr="000000"/>
              </a:solidFill>
            </a:rPr>
            <a:t>MENÚ</a:t>
          </a:r>
        </a:p>
        <a:p>
          <a:pPr algn="ctr"/>
          <a:endParaRPr lang="ca-ES" sz="1100">
            <a:solidFill>
              <a:sysClr val="windowText" lastClr="000000"/>
            </a:solidFill>
          </a:endParaRPr>
        </a:p>
      </xdr:txBody>
    </xdr:sp>
    <xdr:clientData/>
  </xdr:twoCellAnchor>
  <xdr:twoCellAnchor>
    <xdr:from>
      <xdr:col>1</xdr:col>
      <xdr:colOff>0</xdr:colOff>
      <xdr:row>1</xdr:row>
      <xdr:rowOff>146050</xdr:rowOff>
    </xdr:from>
    <xdr:to>
      <xdr:col>7</xdr:col>
      <xdr:colOff>6350</xdr:colOff>
      <xdr:row>3</xdr:row>
      <xdr:rowOff>74613</xdr:rowOff>
    </xdr:to>
    <xdr:sp macro="" textlink="">
      <xdr:nvSpPr>
        <xdr:cNvPr id="9" name="Rectangle arrodonit 8"/>
        <xdr:cNvSpPr/>
      </xdr:nvSpPr>
      <xdr:spPr>
        <a:xfrm>
          <a:off x="730250" y="654050"/>
          <a:ext cx="7270750" cy="2587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ca-ES" sz="1200" b="1">
              <a:latin typeface="Arial" panose="020B0604020202020204" pitchFamily="34" charset="0"/>
              <a:cs typeface="Arial" panose="020B0604020202020204" pitchFamily="34" charset="0"/>
            </a:rPr>
            <a:t>PRESSUPOST</a:t>
          </a:r>
          <a:r>
            <a:rPr lang="ca-ES" sz="1200" b="1" baseline="0">
              <a:latin typeface="Arial" panose="020B0604020202020204" pitchFamily="34" charset="0"/>
              <a:cs typeface="Arial" panose="020B0604020202020204" pitchFamily="34" charset="0"/>
            </a:rPr>
            <a:t>  - PROGRAMA ALMA DE CATALUNYA</a:t>
          </a:r>
        </a:p>
        <a:p>
          <a:pPr algn="ctr"/>
          <a:endParaRPr lang="ca-ES" sz="12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152400</xdr:colOff>
      <xdr:row>17</xdr:row>
      <xdr:rowOff>152400</xdr:rowOff>
    </xdr:to>
    <xdr:sp macro="" textlink="">
      <xdr:nvSpPr>
        <xdr:cNvPr id="4097" name="dimg_3" descr="Icono de Validado por la comunidad"/>
        <xdr:cNvSpPr>
          <a:spLocks noChangeAspect="1" noChangeArrowheads="1"/>
        </xdr:cNvSpPr>
      </xdr:nvSpPr>
      <xdr:spPr bwMode="auto">
        <a:xfrm>
          <a:off x="12192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152400</xdr:colOff>
      <xdr:row>17</xdr:row>
      <xdr:rowOff>152400</xdr:rowOff>
    </xdr:to>
    <xdr:sp macro="" textlink="">
      <xdr:nvSpPr>
        <xdr:cNvPr id="4098" name="dimg_3" descr="Icono de Validado por la comunidad"/>
        <xdr:cNvSpPr>
          <a:spLocks noChangeAspect="1" noChangeArrowheads="1"/>
        </xdr:cNvSpPr>
      </xdr:nvSpPr>
      <xdr:spPr bwMode="auto">
        <a:xfrm>
          <a:off x="67500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17</xdr:row>
      <xdr:rowOff>0</xdr:rowOff>
    </xdr:from>
    <xdr:to>
      <xdr:col>5</xdr:col>
      <xdr:colOff>152400</xdr:colOff>
      <xdr:row>17</xdr:row>
      <xdr:rowOff>152400</xdr:rowOff>
    </xdr:to>
    <xdr:sp macro="" textlink="">
      <xdr:nvSpPr>
        <xdr:cNvPr id="4099" name="dimg_3" descr="Icono de Validado por la comunidad"/>
        <xdr:cNvSpPr>
          <a:spLocks noChangeAspect="1" noChangeArrowheads="1"/>
        </xdr:cNvSpPr>
      </xdr:nvSpPr>
      <xdr:spPr bwMode="auto">
        <a:xfrm>
          <a:off x="75692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18</xdr:row>
      <xdr:rowOff>0</xdr:rowOff>
    </xdr:from>
    <xdr:ext cx="152400" cy="152400"/>
    <xdr:sp macro="" textlink="">
      <xdr:nvSpPr>
        <xdr:cNvPr id="5"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152400" cy="152400"/>
    <xdr:sp macro="" textlink="">
      <xdr:nvSpPr>
        <xdr:cNvPr id="6"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152400" cy="152400"/>
    <xdr:sp macro="" textlink="">
      <xdr:nvSpPr>
        <xdr:cNvPr id="7"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152400" cy="152400"/>
    <xdr:sp macro="" textlink="">
      <xdr:nvSpPr>
        <xdr:cNvPr id="8"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152400" cy="152400"/>
    <xdr:sp macro="" textlink="">
      <xdr:nvSpPr>
        <xdr:cNvPr id="9"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152400" cy="152400"/>
    <xdr:sp macro="" textlink="">
      <xdr:nvSpPr>
        <xdr:cNvPr id="10"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152400" cy="152400"/>
    <xdr:sp macro="" textlink="">
      <xdr:nvSpPr>
        <xdr:cNvPr id="11"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152400" cy="152400"/>
    <xdr:sp macro="" textlink="">
      <xdr:nvSpPr>
        <xdr:cNvPr id="12"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152400" cy="152400"/>
    <xdr:sp macro="" textlink="">
      <xdr:nvSpPr>
        <xdr:cNvPr id="13"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32</xdr:row>
      <xdr:rowOff>0</xdr:rowOff>
    </xdr:from>
    <xdr:ext cx="152400" cy="152400"/>
    <xdr:sp macro="" textlink="">
      <xdr:nvSpPr>
        <xdr:cNvPr id="14"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152400" cy="152400"/>
    <xdr:sp macro="" textlink="">
      <xdr:nvSpPr>
        <xdr:cNvPr id="15"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xdr:row>
      <xdr:rowOff>0</xdr:rowOff>
    </xdr:from>
    <xdr:ext cx="152400" cy="152400"/>
    <xdr:sp macro="" textlink="">
      <xdr:nvSpPr>
        <xdr:cNvPr id="16"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152400" cy="152400"/>
    <xdr:sp macro="" textlink="">
      <xdr:nvSpPr>
        <xdr:cNvPr id="17"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34</xdr:row>
      <xdr:rowOff>0</xdr:rowOff>
    </xdr:from>
    <xdr:ext cx="152400" cy="152400"/>
    <xdr:sp macro="" textlink="">
      <xdr:nvSpPr>
        <xdr:cNvPr id="18"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xdr:row>
      <xdr:rowOff>0</xdr:rowOff>
    </xdr:from>
    <xdr:ext cx="152400" cy="152400"/>
    <xdr:sp macro="" textlink="">
      <xdr:nvSpPr>
        <xdr:cNvPr id="19"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xdr:row>
      <xdr:rowOff>0</xdr:rowOff>
    </xdr:from>
    <xdr:ext cx="152400" cy="152400"/>
    <xdr:sp macro="" textlink="">
      <xdr:nvSpPr>
        <xdr:cNvPr id="20"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xdr:row>
      <xdr:rowOff>0</xdr:rowOff>
    </xdr:from>
    <xdr:ext cx="152400" cy="152400"/>
    <xdr:sp macro="" textlink="">
      <xdr:nvSpPr>
        <xdr:cNvPr id="21"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xdr:row>
      <xdr:rowOff>0</xdr:rowOff>
    </xdr:from>
    <xdr:ext cx="152400" cy="152400"/>
    <xdr:sp macro="" textlink="">
      <xdr:nvSpPr>
        <xdr:cNvPr id="22"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xdr:row>
      <xdr:rowOff>0</xdr:rowOff>
    </xdr:from>
    <xdr:ext cx="152400" cy="152400"/>
    <xdr:sp macro="" textlink="">
      <xdr:nvSpPr>
        <xdr:cNvPr id="23"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xdr:row>
      <xdr:rowOff>0</xdr:rowOff>
    </xdr:from>
    <xdr:ext cx="152400" cy="152400"/>
    <xdr:sp macro="" textlink="">
      <xdr:nvSpPr>
        <xdr:cNvPr id="24"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152400" cy="152400"/>
    <xdr:sp macro="" textlink="">
      <xdr:nvSpPr>
        <xdr:cNvPr id="25"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152400" cy="152400"/>
    <xdr:sp macro="" textlink="">
      <xdr:nvSpPr>
        <xdr:cNvPr id="26"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152400" cy="152400"/>
    <xdr:sp macro="" textlink="">
      <xdr:nvSpPr>
        <xdr:cNvPr id="27"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xdr:row>
      <xdr:rowOff>0</xdr:rowOff>
    </xdr:from>
    <xdr:ext cx="152400" cy="152400"/>
    <xdr:sp macro="" textlink="">
      <xdr:nvSpPr>
        <xdr:cNvPr id="28"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40</xdr:row>
      <xdr:rowOff>0</xdr:rowOff>
    </xdr:from>
    <xdr:ext cx="152400" cy="152400"/>
    <xdr:sp macro="" textlink="">
      <xdr:nvSpPr>
        <xdr:cNvPr id="29"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xdr:row>
      <xdr:rowOff>0</xdr:rowOff>
    </xdr:from>
    <xdr:ext cx="152400" cy="152400"/>
    <xdr:sp macro="" textlink="">
      <xdr:nvSpPr>
        <xdr:cNvPr id="30" name="dimg_3" descr="Icono de Validado por la comunidad"/>
        <xdr:cNvSpPr>
          <a:spLocks noChangeAspect="1" noChangeArrowheads="1"/>
        </xdr:cNvSpPr>
      </xdr:nvSpPr>
      <xdr:spPr bwMode="auto">
        <a:xfrm>
          <a:off x="55308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152400" cy="152400"/>
    <xdr:sp macro="" textlink="">
      <xdr:nvSpPr>
        <xdr:cNvPr id="31"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xdr:row>
      <xdr:rowOff>0</xdr:rowOff>
    </xdr:from>
    <xdr:ext cx="152400" cy="152400"/>
    <xdr:sp macro="" textlink="">
      <xdr:nvSpPr>
        <xdr:cNvPr id="32"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152400" cy="152400"/>
    <xdr:sp macro="" textlink="">
      <xdr:nvSpPr>
        <xdr:cNvPr id="33"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152400" cy="152400"/>
    <xdr:sp macro="" textlink="">
      <xdr:nvSpPr>
        <xdr:cNvPr id="34"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xdr:row>
      <xdr:rowOff>0</xdr:rowOff>
    </xdr:from>
    <xdr:ext cx="152400" cy="152400"/>
    <xdr:sp macro="" textlink="">
      <xdr:nvSpPr>
        <xdr:cNvPr id="35"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152400" cy="152400"/>
    <xdr:sp macro="" textlink="">
      <xdr:nvSpPr>
        <xdr:cNvPr id="36"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152400" cy="152400"/>
    <xdr:sp macro="" textlink="">
      <xdr:nvSpPr>
        <xdr:cNvPr id="37"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152400" cy="152400"/>
    <xdr:sp macro="" textlink="">
      <xdr:nvSpPr>
        <xdr:cNvPr id="38"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152400" cy="152400"/>
    <xdr:sp macro="" textlink="">
      <xdr:nvSpPr>
        <xdr:cNvPr id="39"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152400" cy="152400"/>
    <xdr:sp macro="" textlink="">
      <xdr:nvSpPr>
        <xdr:cNvPr id="40"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152400" cy="152400"/>
    <xdr:sp macro="" textlink="">
      <xdr:nvSpPr>
        <xdr:cNvPr id="41"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152400" cy="152400"/>
    <xdr:sp macro="" textlink="">
      <xdr:nvSpPr>
        <xdr:cNvPr id="42"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152400" cy="152400"/>
    <xdr:sp macro="" textlink="">
      <xdr:nvSpPr>
        <xdr:cNvPr id="43"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152400" cy="152400"/>
    <xdr:sp macro="" textlink="">
      <xdr:nvSpPr>
        <xdr:cNvPr id="44"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45"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152400" cy="152400"/>
    <xdr:sp macro="" textlink="">
      <xdr:nvSpPr>
        <xdr:cNvPr id="46"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152400" cy="152400"/>
    <xdr:sp macro="" textlink="">
      <xdr:nvSpPr>
        <xdr:cNvPr id="47"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xdr:row>
      <xdr:rowOff>0</xdr:rowOff>
    </xdr:from>
    <xdr:ext cx="152400" cy="152400"/>
    <xdr:sp macro="" textlink="">
      <xdr:nvSpPr>
        <xdr:cNvPr id="48"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xdr:row>
      <xdr:rowOff>0</xdr:rowOff>
    </xdr:from>
    <xdr:ext cx="152400" cy="152400"/>
    <xdr:sp macro="" textlink="">
      <xdr:nvSpPr>
        <xdr:cNvPr id="49"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39</xdr:row>
      <xdr:rowOff>0</xdr:rowOff>
    </xdr:from>
    <xdr:ext cx="152400" cy="152400"/>
    <xdr:sp macro="" textlink="">
      <xdr:nvSpPr>
        <xdr:cNvPr id="50"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152400" cy="152400"/>
    <xdr:sp macro="" textlink="">
      <xdr:nvSpPr>
        <xdr:cNvPr id="51"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xdr:row>
      <xdr:rowOff>0</xdr:rowOff>
    </xdr:from>
    <xdr:ext cx="152400" cy="152400"/>
    <xdr:sp macro="" textlink="">
      <xdr:nvSpPr>
        <xdr:cNvPr id="52"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xdr:row>
      <xdr:rowOff>0</xdr:rowOff>
    </xdr:from>
    <xdr:ext cx="152400" cy="152400"/>
    <xdr:sp macro="" textlink="">
      <xdr:nvSpPr>
        <xdr:cNvPr id="53"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38</xdr:row>
      <xdr:rowOff>0</xdr:rowOff>
    </xdr:from>
    <xdr:ext cx="152400" cy="152400"/>
    <xdr:sp macro="" textlink="">
      <xdr:nvSpPr>
        <xdr:cNvPr id="54"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40</xdr:row>
      <xdr:rowOff>0</xdr:rowOff>
    </xdr:from>
    <xdr:ext cx="152400" cy="152400"/>
    <xdr:sp macro="" textlink="">
      <xdr:nvSpPr>
        <xdr:cNvPr id="55" name="dimg_3" descr="Icono de Validado por la comunidad"/>
        <xdr:cNvSpPr>
          <a:spLocks noChangeAspect="1" noChangeArrowheads="1"/>
        </xdr:cNvSpPr>
      </xdr:nvSpPr>
      <xdr:spPr bwMode="auto">
        <a:xfrm>
          <a:off x="69596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xdr:row>
      <xdr:rowOff>0</xdr:rowOff>
    </xdr:from>
    <xdr:ext cx="152400" cy="152400"/>
    <xdr:sp macro="" textlink="">
      <xdr:nvSpPr>
        <xdr:cNvPr id="56" name="dimg_3" descr="Icono de Validado por la comunidad"/>
        <xdr:cNvSpPr>
          <a:spLocks noChangeAspect="1" noChangeArrowheads="1"/>
        </xdr:cNvSpPr>
      </xdr:nvSpPr>
      <xdr:spPr bwMode="auto">
        <a:xfrm>
          <a:off x="51371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xdr:row>
      <xdr:rowOff>0</xdr:rowOff>
    </xdr:from>
    <xdr:ext cx="152400" cy="152400"/>
    <xdr:sp macro="" textlink="">
      <xdr:nvSpPr>
        <xdr:cNvPr id="57" name="dimg_3" descr="Icono de Validado por la comunidad"/>
        <xdr:cNvSpPr>
          <a:spLocks noChangeAspect="1" noChangeArrowheads="1"/>
        </xdr:cNvSpPr>
      </xdr:nvSpPr>
      <xdr:spPr bwMode="auto">
        <a:xfrm>
          <a:off x="159512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xdr:row>
      <xdr:rowOff>0</xdr:rowOff>
    </xdr:from>
    <xdr:ext cx="152400" cy="152400"/>
    <xdr:sp macro="" textlink="">
      <xdr:nvSpPr>
        <xdr:cNvPr id="58" name="dimg_3" descr="Icono de Validado por la comunidad"/>
        <xdr:cNvSpPr>
          <a:spLocks noChangeAspect="1" noChangeArrowheads="1"/>
        </xdr:cNvSpPr>
      </xdr:nvSpPr>
      <xdr:spPr bwMode="auto">
        <a:xfrm>
          <a:off x="1255395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152400" cy="152400"/>
    <xdr:sp macro="" textlink="">
      <xdr:nvSpPr>
        <xdr:cNvPr id="59" name="dimg_3" descr="Icono de Validado por la comunidad"/>
        <xdr:cNvSpPr>
          <a:spLocks noChangeAspect="1" noChangeArrowheads="1"/>
        </xdr:cNvSpPr>
      </xdr:nvSpPr>
      <xdr:spPr bwMode="auto">
        <a:xfrm>
          <a:off x="12553950" y="1181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21</xdr:row>
      <xdr:rowOff>0</xdr:rowOff>
    </xdr:from>
    <xdr:ext cx="152400" cy="152400"/>
    <xdr:sp macro="" textlink="">
      <xdr:nvSpPr>
        <xdr:cNvPr id="60" name="dimg_3" descr="Icono de Validado por la comunidad"/>
        <xdr:cNvSpPr>
          <a:spLocks noChangeAspect="1" noChangeArrowheads="1"/>
        </xdr:cNvSpPr>
      </xdr:nvSpPr>
      <xdr:spPr bwMode="auto">
        <a:xfrm>
          <a:off x="12553950" y="1403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xdr:row>
      <xdr:rowOff>0</xdr:rowOff>
    </xdr:from>
    <xdr:ext cx="152400" cy="152400"/>
    <xdr:sp macro="" textlink="">
      <xdr:nvSpPr>
        <xdr:cNvPr id="61" name="dimg_3" descr="Icono de Validado por la comunidad"/>
        <xdr:cNvSpPr>
          <a:spLocks noChangeAspect="1" noChangeArrowheads="1"/>
        </xdr:cNvSpPr>
      </xdr:nvSpPr>
      <xdr:spPr bwMode="auto">
        <a:xfrm>
          <a:off x="12553950" y="162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xdr:row>
      <xdr:rowOff>0</xdr:rowOff>
    </xdr:from>
    <xdr:ext cx="152400" cy="152400"/>
    <xdr:sp macro="" textlink="">
      <xdr:nvSpPr>
        <xdr:cNvPr id="62" name="dimg_3" descr="Icono de Validado por la comunidad"/>
        <xdr:cNvSpPr>
          <a:spLocks noChangeAspect="1" noChangeArrowheads="1"/>
        </xdr:cNvSpPr>
      </xdr:nvSpPr>
      <xdr:spPr bwMode="auto">
        <a:xfrm>
          <a:off x="12553950" y="1847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152400" cy="152400"/>
    <xdr:sp macro="" textlink="">
      <xdr:nvSpPr>
        <xdr:cNvPr id="63" name="dimg_3" descr="Icono de Validado por la comunidad"/>
        <xdr:cNvSpPr>
          <a:spLocks noChangeAspect="1" noChangeArrowheads="1"/>
        </xdr:cNvSpPr>
      </xdr:nvSpPr>
      <xdr:spPr bwMode="auto">
        <a:xfrm>
          <a:off x="12553950" y="2070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152400" cy="152400"/>
    <xdr:sp macro="" textlink="">
      <xdr:nvSpPr>
        <xdr:cNvPr id="64" name="dimg_3" descr="Icono de Validado por la comunidad"/>
        <xdr:cNvSpPr>
          <a:spLocks noChangeAspect="1" noChangeArrowheads="1"/>
        </xdr:cNvSpPr>
      </xdr:nvSpPr>
      <xdr:spPr bwMode="auto">
        <a:xfrm>
          <a:off x="12553950" y="2292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xdr:row>
      <xdr:rowOff>0</xdr:rowOff>
    </xdr:from>
    <xdr:ext cx="152400" cy="152400"/>
    <xdr:sp macro="" textlink="">
      <xdr:nvSpPr>
        <xdr:cNvPr id="65" name="dimg_3" descr="Icono de Validado por la comunidad"/>
        <xdr:cNvSpPr>
          <a:spLocks noChangeAspect="1" noChangeArrowheads="1"/>
        </xdr:cNvSpPr>
      </xdr:nvSpPr>
      <xdr:spPr bwMode="auto">
        <a:xfrm>
          <a:off x="12553950" y="2514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152400" cy="152400"/>
    <xdr:sp macro="" textlink="">
      <xdr:nvSpPr>
        <xdr:cNvPr id="66" name="dimg_3" descr="Icono de Validado por la comunidad"/>
        <xdr:cNvSpPr>
          <a:spLocks noChangeAspect="1" noChangeArrowheads="1"/>
        </xdr:cNvSpPr>
      </xdr:nvSpPr>
      <xdr:spPr bwMode="auto">
        <a:xfrm>
          <a:off x="12553950" y="2736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152400" cy="152400"/>
    <xdr:sp macro="" textlink="">
      <xdr:nvSpPr>
        <xdr:cNvPr id="67" name="dimg_3" descr="Icono de Validado por la comunidad"/>
        <xdr:cNvSpPr>
          <a:spLocks noChangeAspect="1" noChangeArrowheads="1"/>
        </xdr:cNvSpPr>
      </xdr:nvSpPr>
      <xdr:spPr bwMode="auto">
        <a:xfrm>
          <a:off x="12553950" y="2959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152400" cy="152400"/>
    <xdr:sp macro="" textlink="">
      <xdr:nvSpPr>
        <xdr:cNvPr id="68" name="dimg_3" descr="Icono de Validado por la comunidad"/>
        <xdr:cNvSpPr>
          <a:spLocks noChangeAspect="1" noChangeArrowheads="1"/>
        </xdr:cNvSpPr>
      </xdr:nvSpPr>
      <xdr:spPr bwMode="auto">
        <a:xfrm>
          <a:off x="12553950" y="3181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xdr:row>
      <xdr:rowOff>0</xdr:rowOff>
    </xdr:from>
    <xdr:ext cx="152400" cy="152400"/>
    <xdr:sp macro="" textlink="">
      <xdr:nvSpPr>
        <xdr:cNvPr id="69" name="dimg_3" descr="Icono de Validado por la comunidad"/>
        <xdr:cNvSpPr>
          <a:spLocks noChangeAspect="1" noChangeArrowheads="1"/>
        </xdr:cNvSpPr>
      </xdr:nvSpPr>
      <xdr:spPr bwMode="auto">
        <a:xfrm>
          <a:off x="12553950" y="3403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xdr:row>
      <xdr:rowOff>0</xdr:rowOff>
    </xdr:from>
    <xdr:ext cx="152400" cy="152400"/>
    <xdr:sp macro="" textlink="">
      <xdr:nvSpPr>
        <xdr:cNvPr id="70" name="dimg_3" descr="Icono de Validado por la comunidad"/>
        <xdr:cNvSpPr>
          <a:spLocks noChangeAspect="1" noChangeArrowheads="1"/>
        </xdr:cNvSpPr>
      </xdr:nvSpPr>
      <xdr:spPr bwMode="auto">
        <a:xfrm>
          <a:off x="12553950" y="3625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xdr:row>
      <xdr:rowOff>0</xdr:rowOff>
    </xdr:from>
    <xdr:ext cx="152400" cy="152400"/>
    <xdr:sp macro="" textlink="">
      <xdr:nvSpPr>
        <xdr:cNvPr id="71" name="dimg_3" descr="Icono de Validado por la comunidad"/>
        <xdr:cNvSpPr>
          <a:spLocks noChangeAspect="1" noChangeArrowheads="1"/>
        </xdr:cNvSpPr>
      </xdr:nvSpPr>
      <xdr:spPr bwMode="auto">
        <a:xfrm>
          <a:off x="12553950" y="384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xdr:row>
      <xdr:rowOff>0</xdr:rowOff>
    </xdr:from>
    <xdr:ext cx="152400" cy="152400"/>
    <xdr:sp macro="" textlink="">
      <xdr:nvSpPr>
        <xdr:cNvPr id="72" name="dimg_3" descr="Icono de Validado por la comunidad"/>
        <xdr:cNvSpPr>
          <a:spLocks noChangeAspect="1" noChangeArrowheads="1"/>
        </xdr:cNvSpPr>
      </xdr:nvSpPr>
      <xdr:spPr bwMode="auto">
        <a:xfrm>
          <a:off x="12553950" y="4070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xdr:row>
      <xdr:rowOff>0</xdr:rowOff>
    </xdr:from>
    <xdr:ext cx="152400" cy="152400"/>
    <xdr:sp macro="" textlink="">
      <xdr:nvSpPr>
        <xdr:cNvPr id="73" name="dimg_3" descr="Icono de Validado por la comunidad"/>
        <xdr:cNvSpPr>
          <a:spLocks noChangeAspect="1" noChangeArrowheads="1"/>
        </xdr:cNvSpPr>
      </xdr:nvSpPr>
      <xdr:spPr bwMode="auto">
        <a:xfrm>
          <a:off x="12553950" y="429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152400" cy="152400"/>
    <xdr:sp macro="" textlink="">
      <xdr:nvSpPr>
        <xdr:cNvPr id="74" name="dimg_3" descr="Icono de Validado por la comunidad"/>
        <xdr:cNvSpPr>
          <a:spLocks noChangeAspect="1" noChangeArrowheads="1"/>
        </xdr:cNvSpPr>
      </xdr:nvSpPr>
      <xdr:spPr bwMode="auto">
        <a:xfrm>
          <a:off x="12553950" y="4514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152400" cy="152400"/>
    <xdr:sp macro="" textlink="">
      <xdr:nvSpPr>
        <xdr:cNvPr id="75" name="dimg_3" descr="Icono de Validado por la comunidad"/>
        <xdr:cNvSpPr>
          <a:spLocks noChangeAspect="1" noChangeArrowheads="1"/>
        </xdr:cNvSpPr>
      </xdr:nvSpPr>
      <xdr:spPr bwMode="auto">
        <a:xfrm>
          <a:off x="12553950" y="473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37</xdr:row>
      <xdr:rowOff>0</xdr:rowOff>
    </xdr:from>
    <xdr:ext cx="152400" cy="152400"/>
    <xdr:sp macro="" textlink="">
      <xdr:nvSpPr>
        <xdr:cNvPr id="76" name="dimg_3" descr="Icono de Validado por la comunidad"/>
        <xdr:cNvSpPr>
          <a:spLocks noChangeAspect="1" noChangeArrowheads="1"/>
        </xdr:cNvSpPr>
      </xdr:nvSpPr>
      <xdr:spPr bwMode="auto">
        <a:xfrm>
          <a:off x="12553950" y="4959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16</xdr:row>
      <xdr:rowOff>0</xdr:rowOff>
    </xdr:from>
    <xdr:ext cx="152400" cy="152400"/>
    <xdr:sp macro="" textlink="">
      <xdr:nvSpPr>
        <xdr:cNvPr id="77" name="dimg_3" descr="Icono de Validado por la comunidad"/>
        <xdr:cNvSpPr>
          <a:spLocks noChangeAspect="1" noChangeArrowheads="1"/>
        </xdr:cNvSpPr>
      </xdr:nvSpPr>
      <xdr:spPr bwMode="auto">
        <a:xfrm>
          <a:off x="12553950" y="5181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39</xdr:row>
      <xdr:rowOff>0</xdr:rowOff>
    </xdr:from>
    <xdr:ext cx="152400" cy="152400"/>
    <xdr:sp macro="" textlink="">
      <xdr:nvSpPr>
        <xdr:cNvPr id="78" name="dimg_3" descr="Icono de Validado por la comunidad"/>
        <xdr:cNvSpPr>
          <a:spLocks noChangeAspect="1" noChangeArrowheads="1"/>
        </xdr:cNvSpPr>
      </xdr:nvSpPr>
      <xdr:spPr bwMode="auto">
        <a:xfrm>
          <a:off x="12553950" y="5403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xdr:row>
      <xdr:rowOff>0</xdr:rowOff>
    </xdr:from>
    <xdr:ext cx="152400" cy="152400"/>
    <xdr:sp macro="" textlink="">
      <xdr:nvSpPr>
        <xdr:cNvPr id="79" name="dimg_3" descr="Icono de Validado por la comunidad"/>
        <xdr:cNvSpPr>
          <a:spLocks noChangeAspect="1" noChangeArrowheads="1"/>
        </xdr:cNvSpPr>
      </xdr:nvSpPr>
      <xdr:spPr bwMode="auto">
        <a:xfrm>
          <a:off x="12553950" y="5626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xdr:row>
      <xdr:rowOff>0</xdr:rowOff>
    </xdr:from>
    <xdr:ext cx="152400" cy="152400"/>
    <xdr:sp macro="" textlink="">
      <xdr:nvSpPr>
        <xdr:cNvPr id="80" name="dimg_3" descr="Icono de Validado por la comunidad"/>
        <xdr:cNvSpPr>
          <a:spLocks noChangeAspect="1" noChangeArrowheads="1"/>
        </xdr:cNvSpPr>
      </xdr:nvSpPr>
      <xdr:spPr bwMode="auto">
        <a:xfrm>
          <a:off x="12553950" y="58483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xdr:row>
      <xdr:rowOff>0</xdr:rowOff>
    </xdr:from>
    <xdr:ext cx="152400" cy="152400"/>
    <xdr:sp macro="" textlink="">
      <xdr:nvSpPr>
        <xdr:cNvPr id="81" name="dimg_3" descr="Icono de Validado por la comunidad"/>
        <xdr:cNvSpPr>
          <a:spLocks noChangeAspect="1" noChangeArrowheads="1"/>
        </xdr:cNvSpPr>
      </xdr:nvSpPr>
      <xdr:spPr bwMode="auto">
        <a:xfrm>
          <a:off x="12553950" y="6070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152400" cy="152400"/>
    <xdr:sp macro="" textlink="">
      <xdr:nvSpPr>
        <xdr:cNvPr id="82" name="dimg_3" descr="Icono de Validado por la comunidad"/>
        <xdr:cNvSpPr>
          <a:spLocks noChangeAspect="1" noChangeArrowheads="1"/>
        </xdr:cNvSpPr>
      </xdr:nvSpPr>
      <xdr:spPr bwMode="auto">
        <a:xfrm>
          <a:off x="12553950" y="6292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xdr:row>
      <xdr:rowOff>0</xdr:rowOff>
    </xdr:from>
    <xdr:ext cx="152400" cy="152400"/>
    <xdr:sp macro="" textlink="">
      <xdr:nvSpPr>
        <xdr:cNvPr id="83" name="dimg_3" descr="Icono de Validado por la comunidad"/>
        <xdr:cNvSpPr>
          <a:spLocks noChangeAspect="1" noChangeArrowheads="1"/>
        </xdr:cNvSpPr>
      </xdr:nvSpPr>
      <xdr:spPr bwMode="auto">
        <a:xfrm>
          <a:off x="12553950" y="6515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xdr:row>
      <xdr:rowOff>0</xdr:rowOff>
    </xdr:from>
    <xdr:ext cx="152400" cy="152400"/>
    <xdr:sp macro="" textlink="">
      <xdr:nvSpPr>
        <xdr:cNvPr id="84" name="dimg_3" descr="Icono de Validado por la comunidad"/>
        <xdr:cNvSpPr>
          <a:spLocks noChangeAspect="1" noChangeArrowheads="1"/>
        </xdr:cNvSpPr>
      </xdr:nvSpPr>
      <xdr:spPr bwMode="auto">
        <a:xfrm>
          <a:off x="15951200" y="9588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xdr:row>
      <xdr:rowOff>0</xdr:rowOff>
    </xdr:from>
    <xdr:ext cx="152400" cy="152400"/>
    <xdr:sp macro="" textlink="">
      <xdr:nvSpPr>
        <xdr:cNvPr id="86" name="dimg_3" descr="Icono de Validado por la comunidad"/>
        <xdr:cNvSpPr>
          <a:spLocks noChangeAspect="1" noChangeArrowheads="1"/>
        </xdr:cNvSpPr>
      </xdr:nvSpPr>
      <xdr:spPr bwMode="auto">
        <a:xfrm>
          <a:off x="3708400" y="34544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152400" cy="152400"/>
    <xdr:sp macro="" textlink="">
      <xdr:nvSpPr>
        <xdr:cNvPr id="87"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xdr:row>
      <xdr:rowOff>0</xdr:rowOff>
    </xdr:from>
    <xdr:ext cx="152400" cy="152400"/>
    <xdr:sp macro="" textlink="">
      <xdr:nvSpPr>
        <xdr:cNvPr id="88"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152400" cy="152400"/>
    <xdr:sp macro="" textlink="">
      <xdr:nvSpPr>
        <xdr:cNvPr id="89"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152400" cy="152400"/>
    <xdr:sp macro="" textlink="">
      <xdr:nvSpPr>
        <xdr:cNvPr id="90"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152400" cy="152400"/>
    <xdr:sp macro="" textlink="">
      <xdr:nvSpPr>
        <xdr:cNvPr id="91"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152400" cy="152400"/>
    <xdr:sp macro="" textlink="">
      <xdr:nvSpPr>
        <xdr:cNvPr id="92"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152400" cy="152400"/>
    <xdr:sp macro="" textlink="">
      <xdr:nvSpPr>
        <xdr:cNvPr id="93"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xdr:row>
      <xdr:rowOff>0</xdr:rowOff>
    </xdr:from>
    <xdr:ext cx="152400" cy="152400"/>
    <xdr:sp macro="" textlink="">
      <xdr:nvSpPr>
        <xdr:cNvPr id="94"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xdr:row>
      <xdr:rowOff>0</xdr:rowOff>
    </xdr:from>
    <xdr:ext cx="152400" cy="152400"/>
    <xdr:sp macro="" textlink="">
      <xdr:nvSpPr>
        <xdr:cNvPr id="95"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xdr:row>
      <xdr:rowOff>0</xdr:rowOff>
    </xdr:from>
    <xdr:ext cx="152400" cy="152400"/>
    <xdr:sp macro="" textlink="">
      <xdr:nvSpPr>
        <xdr:cNvPr id="96"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xdr:row>
      <xdr:rowOff>0</xdr:rowOff>
    </xdr:from>
    <xdr:ext cx="152400" cy="152400"/>
    <xdr:sp macro="" textlink="">
      <xdr:nvSpPr>
        <xdr:cNvPr id="97"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35</xdr:row>
      <xdr:rowOff>0</xdr:rowOff>
    </xdr:from>
    <xdr:ext cx="152400" cy="152400"/>
    <xdr:sp macro="" textlink="">
      <xdr:nvSpPr>
        <xdr:cNvPr id="98"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xdr:row>
      <xdr:rowOff>0</xdr:rowOff>
    </xdr:from>
    <xdr:ext cx="152400" cy="152400"/>
    <xdr:sp macro="" textlink="">
      <xdr:nvSpPr>
        <xdr:cNvPr id="99"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37</xdr:row>
      <xdr:rowOff>0</xdr:rowOff>
    </xdr:from>
    <xdr:ext cx="152400" cy="152400"/>
    <xdr:sp macro="" textlink="">
      <xdr:nvSpPr>
        <xdr:cNvPr id="100"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16</xdr:row>
      <xdr:rowOff>0</xdr:rowOff>
    </xdr:from>
    <xdr:ext cx="152400" cy="152400"/>
    <xdr:sp macro="" textlink="">
      <xdr:nvSpPr>
        <xdr:cNvPr id="101"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39</xdr:row>
      <xdr:rowOff>0</xdr:rowOff>
    </xdr:from>
    <xdr:ext cx="152400" cy="152400"/>
    <xdr:sp macro="" textlink="">
      <xdr:nvSpPr>
        <xdr:cNvPr id="102"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xdr:row>
      <xdr:rowOff>0</xdr:rowOff>
    </xdr:from>
    <xdr:ext cx="152400" cy="152400"/>
    <xdr:sp macro="" textlink="">
      <xdr:nvSpPr>
        <xdr:cNvPr id="103"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xdr:row>
      <xdr:rowOff>0</xdr:rowOff>
    </xdr:from>
    <xdr:ext cx="152400" cy="152400"/>
    <xdr:sp macro="" textlink="">
      <xdr:nvSpPr>
        <xdr:cNvPr id="104"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xdr:row>
      <xdr:rowOff>0</xdr:rowOff>
    </xdr:from>
    <xdr:ext cx="152400" cy="152400"/>
    <xdr:sp macro="" textlink="">
      <xdr:nvSpPr>
        <xdr:cNvPr id="105"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152400" cy="152400"/>
    <xdr:sp macro="" textlink="">
      <xdr:nvSpPr>
        <xdr:cNvPr id="106" name="dimg_3" descr="Icono de Validado por la comunidad"/>
        <xdr:cNvSpPr>
          <a:spLocks noChangeAspect="1" noChangeArrowheads="1"/>
        </xdr:cNvSpPr>
      </xdr:nvSpPr>
      <xdr:spPr bwMode="auto">
        <a:xfrm>
          <a:off x="370840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152400" cy="152400"/>
    <xdr:sp macro="" textlink="">
      <xdr:nvSpPr>
        <xdr:cNvPr id="10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152400" cy="152400"/>
    <xdr:sp macro="" textlink="">
      <xdr:nvSpPr>
        <xdr:cNvPr id="10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152400" cy="152400"/>
    <xdr:sp macro="" textlink="">
      <xdr:nvSpPr>
        <xdr:cNvPr id="10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xdr:row>
      <xdr:rowOff>0</xdr:rowOff>
    </xdr:from>
    <xdr:ext cx="152400" cy="152400"/>
    <xdr:sp macro="" textlink="">
      <xdr:nvSpPr>
        <xdr:cNvPr id="11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xdr:row>
      <xdr:rowOff>0</xdr:rowOff>
    </xdr:from>
    <xdr:ext cx="152400" cy="152400"/>
    <xdr:sp macro="" textlink="">
      <xdr:nvSpPr>
        <xdr:cNvPr id="11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xdr:row>
      <xdr:rowOff>0</xdr:rowOff>
    </xdr:from>
    <xdr:ext cx="152400" cy="152400"/>
    <xdr:sp macro="" textlink="">
      <xdr:nvSpPr>
        <xdr:cNvPr id="11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152400" cy="152400"/>
    <xdr:sp macro="" textlink="">
      <xdr:nvSpPr>
        <xdr:cNvPr id="11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152400" cy="152400"/>
    <xdr:sp macro="" textlink="">
      <xdr:nvSpPr>
        <xdr:cNvPr id="11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152400" cy="152400"/>
    <xdr:sp macro="" textlink="">
      <xdr:nvSpPr>
        <xdr:cNvPr id="11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152400" cy="152400"/>
    <xdr:sp macro="" textlink="">
      <xdr:nvSpPr>
        <xdr:cNvPr id="11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152400" cy="152400"/>
    <xdr:sp macro="" textlink="">
      <xdr:nvSpPr>
        <xdr:cNvPr id="11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152400" cy="152400"/>
    <xdr:sp macro="" textlink="">
      <xdr:nvSpPr>
        <xdr:cNvPr id="11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xdr:row>
      <xdr:rowOff>0</xdr:rowOff>
    </xdr:from>
    <xdr:ext cx="152400" cy="152400"/>
    <xdr:sp macro="" textlink="">
      <xdr:nvSpPr>
        <xdr:cNvPr id="11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xdr:row>
      <xdr:rowOff>0</xdr:rowOff>
    </xdr:from>
    <xdr:ext cx="152400" cy="152400"/>
    <xdr:sp macro="" textlink="">
      <xdr:nvSpPr>
        <xdr:cNvPr id="12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xdr:row>
      <xdr:rowOff>0</xdr:rowOff>
    </xdr:from>
    <xdr:ext cx="152400" cy="152400"/>
    <xdr:sp macro="" textlink="">
      <xdr:nvSpPr>
        <xdr:cNvPr id="12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152400" cy="152400"/>
    <xdr:sp macro="" textlink="">
      <xdr:nvSpPr>
        <xdr:cNvPr id="12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152400" cy="152400"/>
    <xdr:sp macro="" textlink="">
      <xdr:nvSpPr>
        <xdr:cNvPr id="12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152400" cy="152400"/>
    <xdr:sp macro="" textlink="">
      <xdr:nvSpPr>
        <xdr:cNvPr id="12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152400" cy="152400"/>
    <xdr:sp macro="" textlink="">
      <xdr:nvSpPr>
        <xdr:cNvPr id="12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152400" cy="152400"/>
    <xdr:sp macro="" textlink="">
      <xdr:nvSpPr>
        <xdr:cNvPr id="12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152400" cy="152400"/>
    <xdr:sp macro="" textlink="">
      <xdr:nvSpPr>
        <xdr:cNvPr id="12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152400" cy="152400"/>
    <xdr:sp macro="" textlink="">
      <xdr:nvSpPr>
        <xdr:cNvPr id="12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152400" cy="152400"/>
    <xdr:sp macro="" textlink="">
      <xdr:nvSpPr>
        <xdr:cNvPr id="12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152400" cy="152400"/>
    <xdr:sp macro="" textlink="">
      <xdr:nvSpPr>
        <xdr:cNvPr id="13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152400" cy="152400"/>
    <xdr:sp macro="" textlink="">
      <xdr:nvSpPr>
        <xdr:cNvPr id="13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152400" cy="152400"/>
    <xdr:sp macro="" textlink="">
      <xdr:nvSpPr>
        <xdr:cNvPr id="13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152400" cy="152400"/>
    <xdr:sp macro="" textlink="">
      <xdr:nvSpPr>
        <xdr:cNvPr id="13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152400" cy="152400"/>
    <xdr:sp macro="" textlink="">
      <xdr:nvSpPr>
        <xdr:cNvPr id="13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152400" cy="152400"/>
    <xdr:sp macro="" textlink="">
      <xdr:nvSpPr>
        <xdr:cNvPr id="13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152400" cy="152400"/>
    <xdr:sp macro="" textlink="">
      <xdr:nvSpPr>
        <xdr:cNvPr id="13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152400" cy="152400"/>
    <xdr:sp macro="" textlink="">
      <xdr:nvSpPr>
        <xdr:cNvPr id="13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152400" cy="152400"/>
    <xdr:sp macro="" textlink="">
      <xdr:nvSpPr>
        <xdr:cNvPr id="13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152400" cy="152400"/>
    <xdr:sp macro="" textlink="">
      <xdr:nvSpPr>
        <xdr:cNvPr id="13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152400" cy="152400"/>
    <xdr:sp macro="" textlink="">
      <xdr:nvSpPr>
        <xdr:cNvPr id="14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152400" cy="152400"/>
    <xdr:sp macro="" textlink="">
      <xdr:nvSpPr>
        <xdr:cNvPr id="14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152400" cy="152400"/>
    <xdr:sp macro="" textlink="">
      <xdr:nvSpPr>
        <xdr:cNvPr id="14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152400" cy="152400"/>
    <xdr:sp macro="" textlink="">
      <xdr:nvSpPr>
        <xdr:cNvPr id="14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152400" cy="152400"/>
    <xdr:sp macro="" textlink="">
      <xdr:nvSpPr>
        <xdr:cNvPr id="14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152400" cy="152400"/>
    <xdr:sp macro="" textlink="">
      <xdr:nvSpPr>
        <xdr:cNvPr id="14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152400" cy="152400"/>
    <xdr:sp macro="" textlink="">
      <xdr:nvSpPr>
        <xdr:cNvPr id="14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152400" cy="152400"/>
    <xdr:sp macro="" textlink="">
      <xdr:nvSpPr>
        <xdr:cNvPr id="14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152400" cy="152400"/>
    <xdr:sp macro="" textlink="">
      <xdr:nvSpPr>
        <xdr:cNvPr id="14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14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15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15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152400" cy="152400"/>
    <xdr:sp macro="" textlink="">
      <xdr:nvSpPr>
        <xdr:cNvPr id="15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152400" cy="152400"/>
    <xdr:sp macro="" textlink="">
      <xdr:nvSpPr>
        <xdr:cNvPr id="15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152400" cy="152400"/>
    <xdr:sp macro="" textlink="">
      <xdr:nvSpPr>
        <xdr:cNvPr id="15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152400" cy="152400"/>
    <xdr:sp macro="" textlink="">
      <xdr:nvSpPr>
        <xdr:cNvPr id="15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152400" cy="152400"/>
    <xdr:sp macro="" textlink="">
      <xdr:nvSpPr>
        <xdr:cNvPr id="15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152400" cy="152400"/>
    <xdr:sp macro="" textlink="">
      <xdr:nvSpPr>
        <xdr:cNvPr id="15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xdr:row>
      <xdr:rowOff>0</xdr:rowOff>
    </xdr:from>
    <xdr:ext cx="152400" cy="152400"/>
    <xdr:sp macro="" textlink="">
      <xdr:nvSpPr>
        <xdr:cNvPr id="15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xdr:row>
      <xdr:rowOff>0</xdr:rowOff>
    </xdr:from>
    <xdr:ext cx="152400" cy="152400"/>
    <xdr:sp macro="" textlink="">
      <xdr:nvSpPr>
        <xdr:cNvPr id="15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xdr:row>
      <xdr:rowOff>0</xdr:rowOff>
    </xdr:from>
    <xdr:ext cx="152400" cy="152400"/>
    <xdr:sp macro="" textlink="">
      <xdr:nvSpPr>
        <xdr:cNvPr id="16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xdr:row>
      <xdr:rowOff>0</xdr:rowOff>
    </xdr:from>
    <xdr:ext cx="152400" cy="152400"/>
    <xdr:sp macro="" textlink="">
      <xdr:nvSpPr>
        <xdr:cNvPr id="16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xdr:row>
      <xdr:rowOff>0</xdr:rowOff>
    </xdr:from>
    <xdr:ext cx="152400" cy="152400"/>
    <xdr:sp macro="" textlink="">
      <xdr:nvSpPr>
        <xdr:cNvPr id="16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xdr:row>
      <xdr:rowOff>0</xdr:rowOff>
    </xdr:from>
    <xdr:ext cx="152400" cy="152400"/>
    <xdr:sp macro="" textlink="">
      <xdr:nvSpPr>
        <xdr:cNvPr id="16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39</xdr:row>
      <xdr:rowOff>0</xdr:rowOff>
    </xdr:from>
    <xdr:ext cx="152400" cy="152400"/>
    <xdr:sp macro="" textlink="">
      <xdr:nvSpPr>
        <xdr:cNvPr id="16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39</xdr:row>
      <xdr:rowOff>0</xdr:rowOff>
    </xdr:from>
    <xdr:ext cx="152400" cy="152400"/>
    <xdr:sp macro="" textlink="">
      <xdr:nvSpPr>
        <xdr:cNvPr id="16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39</xdr:row>
      <xdr:rowOff>0</xdr:rowOff>
    </xdr:from>
    <xdr:ext cx="152400" cy="152400"/>
    <xdr:sp macro="" textlink="">
      <xdr:nvSpPr>
        <xdr:cNvPr id="16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152400" cy="152400"/>
    <xdr:sp macro="" textlink="">
      <xdr:nvSpPr>
        <xdr:cNvPr id="16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152400" cy="152400"/>
    <xdr:sp macro="" textlink="">
      <xdr:nvSpPr>
        <xdr:cNvPr id="16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152400" cy="152400"/>
    <xdr:sp macro="" textlink="">
      <xdr:nvSpPr>
        <xdr:cNvPr id="16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xdr:row>
      <xdr:rowOff>0</xdr:rowOff>
    </xdr:from>
    <xdr:ext cx="152400" cy="152400"/>
    <xdr:sp macro="" textlink="">
      <xdr:nvSpPr>
        <xdr:cNvPr id="17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xdr:row>
      <xdr:rowOff>0</xdr:rowOff>
    </xdr:from>
    <xdr:ext cx="152400" cy="152400"/>
    <xdr:sp macro="" textlink="">
      <xdr:nvSpPr>
        <xdr:cNvPr id="17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xdr:row>
      <xdr:rowOff>0</xdr:rowOff>
    </xdr:from>
    <xdr:ext cx="152400" cy="152400"/>
    <xdr:sp macro="" textlink="">
      <xdr:nvSpPr>
        <xdr:cNvPr id="172"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xdr:row>
      <xdr:rowOff>0</xdr:rowOff>
    </xdr:from>
    <xdr:ext cx="152400" cy="152400"/>
    <xdr:sp macro="" textlink="">
      <xdr:nvSpPr>
        <xdr:cNvPr id="173"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xdr:row>
      <xdr:rowOff>0</xdr:rowOff>
    </xdr:from>
    <xdr:ext cx="152400" cy="152400"/>
    <xdr:sp macro="" textlink="">
      <xdr:nvSpPr>
        <xdr:cNvPr id="174"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xdr:row>
      <xdr:rowOff>0</xdr:rowOff>
    </xdr:from>
    <xdr:ext cx="152400" cy="152400"/>
    <xdr:sp macro="" textlink="">
      <xdr:nvSpPr>
        <xdr:cNvPr id="175"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38</xdr:row>
      <xdr:rowOff>0</xdr:rowOff>
    </xdr:from>
    <xdr:ext cx="152400" cy="152400"/>
    <xdr:sp macro="" textlink="">
      <xdr:nvSpPr>
        <xdr:cNvPr id="176"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38</xdr:row>
      <xdr:rowOff>0</xdr:rowOff>
    </xdr:from>
    <xdr:ext cx="152400" cy="152400"/>
    <xdr:sp macro="" textlink="">
      <xdr:nvSpPr>
        <xdr:cNvPr id="177"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38</xdr:row>
      <xdr:rowOff>0</xdr:rowOff>
    </xdr:from>
    <xdr:ext cx="152400" cy="152400"/>
    <xdr:sp macro="" textlink="">
      <xdr:nvSpPr>
        <xdr:cNvPr id="178"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40</xdr:row>
      <xdr:rowOff>0</xdr:rowOff>
    </xdr:from>
    <xdr:ext cx="152400" cy="152400"/>
    <xdr:sp macro="" textlink="">
      <xdr:nvSpPr>
        <xdr:cNvPr id="179"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40</xdr:row>
      <xdr:rowOff>0</xdr:rowOff>
    </xdr:from>
    <xdr:ext cx="152400" cy="152400"/>
    <xdr:sp macro="" textlink="">
      <xdr:nvSpPr>
        <xdr:cNvPr id="180"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40</xdr:row>
      <xdr:rowOff>0</xdr:rowOff>
    </xdr:from>
    <xdr:ext cx="152400" cy="152400"/>
    <xdr:sp macro="" textlink="">
      <xdr:nvSpPr>
        <xdr:cNvPr id="181" name="dimg_3" descr="Icono de Validado por la comunidad"/>
        <xdr:cNvSpPr>
          <a:spLocks noChangeAspect="1" noChangeArrowheads="1"/>
        </xdr:cNvSpPr>
      </xdr:nvSpPr>
      <xdr:spPr bwMode="auto">
        <a:xfrm>
          <a:off x="8820150" y="3009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152400" cy="152400"/>
    <xdr:sp macro="" textlink="">
      <xdr:nvSpPr>
        <xdr:cNvPr id="182" name="dimg_3" descr="Icono de Validado por la comunidad"/>
        <xdr:cNvSpPr>
          <a:spLocks noChangeAspect="1" noChangeArrowheads="1"/>
        </xdr:cNvSpPr>
      </xdr:nvSpPr>
      <xdr:spPr bwMode="auto">
        <a:xfrm>
          <a:off x="587375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183" name="dimg_3" descr="Icono de Validado por la comunidad"/>
        <xdr:cNvSpPr>
          <a:spLocks noChangeAspect="1" noChangeArrowheads="1"/>
        </xdr:cNvSpPr>
      </xdr:nvSpPr>
      <xdr:spPr bwMode="auto">
        <a:xfrm>
          <a:off x="762635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152400" cy="152400"/>
    <xdr:sp macro="" textlink="">
      <xdr:nvSpPr>
        <xdr:cNvPr id="184" name="dimg_3" descr="Icono de Validado por la comunidad"/>
        <xdr:cNvSpPr>
          <a:spLocks noChangeAspect="1" noChangeArrowheads="1"/>
        </xdr:cNvSpPr>
      </xdr:nvSpPr>
      <xdr:spPr bwMode="auto">
        <a:xfrm>
          <a:off x="251460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152400" cy="152400"/>
    <xdr:sp macro="" textlink="">
      <xdr:nvSpPr>
        <xdr:cNvPr id="185" name="dimg_3" descr="Icono de Validado por la comunidad"/>
        <xdr:cNvSpPr>
          <a:spLocks noChangeAspect="1" noChangeArrowheads="1"/>
        </xdr:cNvSpPr>
      </xdr:nvSpPr>
      <xdr:spPr bwMode="auto">
        <a:xfrm>
          <a:off x="251460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186" name="dimg_3" descr="Icono de Validado por la comunidad"/>
        <xdr:cNvSpPr>
          <a:spLocks noChangeAspect="1" noChangeArrowheads="1"/>
        </xdr:cNvSpPr>
      </xdr:nvSpPr>
      <xdr:spPr bwMode="auto">
        <a:xfrm>
          <a:off x="762635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187" name="dimg_3" descr="Icono de Validado por la comunidad"/>
        <xdr:cNvSpPr>
          <a:spLocks noChangeAspect="1" noChangeArrowheads="1"/>
        </xdr:cNvSpPr>
      </xdr:nvSpPr>
      <xdr:spPr bwMode="auto">
        <a:xfrm>
          <a:off x="762635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188" name="dimg_3" descr="Icono de Validado por la comunidad"/>
        <xdr:cNvSpPr>
          <a:spLocks noChangeAspect="1" noChangeArrowheads="1"/>
        </xdr:cNvSpPr>
      </xdr:nvSpPr>
      <xdr:spPr bwMode="auto">
        <a:xfrm>
          <a:off x="7626350" y="8343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rveiocupacio.gencat.cat/ca/soc/proteccio-de-dades/dret-de-les-persones-interessades/" TargetMode="External"/><Relationship Id="rId1" Type="http://schemas.openxmlformats.org/officeDocument/2006/relationships/hyperlink" Target="http://serveiocupacio.gencat.cat/ca/soc/proteccio-de-dades/"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4"/>
  <sheetViews>
    <sheetView tabSelected="1" zoomScaleNormal="100" workbookViewId="0">
      <selection activeCell="H12" sqref="H12"/>
    </sheetView>
  </sheetViews>
  <sheetFormatPr defaultColWidth="8.81640625" defaultRowHeight="12.5"/>
  <cols>
    <col min="1" max="16384" width="8.81640625" style="30"/>
  </cols>
  <sheetData>
    <row r="2" spans="2:29" ht="13" thickBot="1"/>
    <row r="3" spans="2:29" ht="15" customHeight="1" thickBot="1">
      <c r="B3" s="146" t="s">
        <v>135</v>
      </c>
      <c r="C3" s="147"/>
    </row>
    <row r="4" spans="2:29" ht="38" customHeight="1">
      <c r="B4" s="150" t="s">
        <v>136</v>
      </c>
      <c r="C4" s="151"/>
      <c r="D4" s="152"/>
      <c r="E4" s="152"/>
      <c r="F4" s="152"/>
      <c r="G4" s="152"/>
      <c r="H4" s="152"/>
      <c r="I4" s="152"/>
      <c r="J4" s="152"/>
      <c r="K4" s="152"/>
      <c r="L4" s="152"/>
      <c r="M4" s="152"/>
      <c r="N4" s="152"/>
      <c r="O4" s="152"/>
      <c r="P4" s="152"/>
      <c r="Q4" s="153"/>
      <c r="R4" s="140"/>
      <c r="S4" s="140"/>
      <c r="T4" s="140"/>
      <c r="U4" s="140"/>
      <c r="V4" s="140"/>
      <c r="W4" s="140"/>
      <c r="X4" s="140"/>
      <c r="Y4" s="140"/>
      <c r="Z4" s="140"/>
      <c r="AA4" s="140"/>
      <c r="AB4" s="140"/>
      <c r="AC4" s="140"/>
    </row>
    <row r="5" spans="2:29" ht="64" customHeight="1">
      <c r="B5" s="154" t="s">
        <v>137</v>
      </c>
      <c r="C5" s="152"/>
      <c r="D5" s="152"/>
      <c r="E5" s="152"/>
      <c r="F5" s="152"/>
      <c r="G5" s="152"/>
      <c r="H5" s="152"/>
      <c r="I5" s="152"/>
      <c r="J5" s="152"/>
      <c r="K5" s="152"/>
      <c r="L5" s="152"/>
      <c r="M5" s="152"/>
      <c r="N5" s="152"/>
      <c r="O5" s="152"/>
      <c r="P5" s="152"/>
      <c r="Q5" s="153"/>
    </row>
    <row r="7" spans="2:29">
      <c r="B7" s="145" t="s">
        <v>138</v>
      </c>
      <c r="C7" s="145"/>
      <c r="D7" s="145"/>
      <c r="E7" s="145"/>
      <c r="F7" s="145"/>
      <c r="G7" s="145"/>
      <c r="H7" s="145"/>
      <c r="I7" s="145"/>
      <c r="J7" s="145"/>
    </row>
    <row r="9" spans="2:29" ht="13" thickBot="1"/>
    <row r="10" spans="2:29" ht="13">
      <c r="B10" s="144" t="s">
        <v>139</v>
      </c>
    </row>
    <row r="11" spans="2:29">
      <c r="B11" s="155" t="s">
        <v>140</v>
      </c>
      <c r="C11" s="155"/>
      <c r="D11" s="155"/>
    </row>
    <row r="16" spans="2:29" ht="13">
      <c r="B16" s="149" t="s">
        <v>141</v>
      </c>
      <c r="C16" s="149"/>
      <c r="D16" s="149"/>
      <c r="E16" s="149"/>
      <c r="F16" s="149"/>
    </row>
    <row r="18" spans="2:16" ht="13">
      <c r="B18" s="142" t="s">
        <v>144</v>
      </c>
      <c r="C18" s="142"/>
      <c r="D18" s="142"/>
      <c r="E18" s="142"/>
      <c r="F18" s="142"/>
      <c r="G18" s="142"/>
      <c r="H18" s="142"/>
      <c r="I18" s="142"/>
      <c r="J18" s="142"/>
      <c r="K18" s="142"/>
    </row>
    <row r="19" spans="2:16" ht="13">
      <c r="B19" s="149" t="s">
        <v>145</v>
      </c>
      <c r="C19" s="149"/>
      <c r="D19" s="149"/>
      <c r="E19" s="149"/>
      <c r="F19" s="149"/>
      <c r="G19" s="149"/>
      <c r="H19" s="149"/>
      <c r="I19" s="149"/>
      <c r="J19" s="143"/>
      <c r="K19" s="143"/>
    </row>
    <row r="21" spans="2:16" ht="13">
      <c r="B21" s="142" t="s">
        <v>146</v>
      </c>
      <c r="C21" s="142"/>
      <c r="D21" s="142"/>
      <c r="E21" s="142"/>
      <c r="F21" s="142"/>
      <c r="G21" s="142"/>
      <c r="H21" s="142"/>
    </row>
    <row r="23" spans="2:16" ht="25.5" customHeight="1">
      <c r="B23" s="148" t="s">
        <v>142</v>
      </c>
      <c r="C23" s="148"/>
      <c r="D23" s="148"/>
      <c r="E23" s="148"/>
      <c r="F23" s="148"/>
      <c r="G23" s="148"/>
      <c r="H23" s="148"/>
      <c r="I23" s="148"/>
      <c r="J23" s="148"/>
      <c r="K23" s="148"/>
      <c r="L23" s="148"/>
      <c r="M23" s="148"/>
      <c r="N23" s="148"/>
      <c r="O23" s="148"/>
      <c r="P23" s="148"/>
    </row>
    <row r="24" spans="2:16">
      <c r="B24" s="141" t="s">
        <v>143</v>
      </c>
    </row>
  </sheetData>
  <sheetProtection sheet="1" objects="1" scenarios="1"/>
  <mergeCells count="7">
    <mergeCell ref="B3:C3"/>
    <mergeCell ref="B23:P23"/>
    <mergeCell ref="B16:F16"/>
    <mergeCell ref="B19:I19"/>
    <mergeCell ref="B4:Q4"/>
    <mergeCell ref="B5:Q5"/>
    <mergeCell ref="B11:D11"/>
  </mergeCells>
  <hyperlinks>
    <hyperlink ref="B24" r:id="rId1" tooltip="Enllaç protecció de dades, informació addicional" display="http://serveiocupacio.gencat.cat/ca/soc/proteccio-de-dades/"/>
    <hyperlink ref="B23" r:id="rId2" tooltip="Enllaç dret de les persones interessades" display="https://serveiocupacio.gencat.cat/ca/soc/proteccio-de-dades/dret-de-les-persones-interessades/"/>
  </hyperlinks>
  <pageMargins left="0.70866141732283472" right="0.70866141732283472" top="0.74803149606299213" bottom="0.74803149606299213" header="0.31496062992125984" footer="0.31496062992125984"/>
  <pageSetup paperSize="9" scale="87" orientation="landscape" r:id="rId3"/>
  <headerFooter>
    <oddHeader>&amp;L&amp;G&amp;R&amp;8&amp;G
&amp;"Arial,Normal"G146NALMA-002-01</oddHeader>
    <oddFooter>&amp;L&amp;G&amp;R&amp;G</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H45"/>
  <sheetViews>
    <sheetView showGridLines="0" showRowColHeaders="0" zoomScale="80" zoomScaleNormal="80" workbookViewId="0">
      <selection activeCell="D23" sqref="C23:D23"/>
    </sheetView>
  </sheetViews>
  <sheetFormatPr defaultColWidth="8.81640625" defaultRowHeight="12.5"/>
  <cols>
    <col min="1" max="1" width="10.453125" style="56" customWidth="1"/>
    <col min="2" max="16384" width="8.81640625" style="56"/>
  </cols>
  <sheetData>
    <row r="1" spans="1:1" ht="40" customHeight="1"/>
    <row r="2" spans="1:1" ht="13">
      <c r="A2" s="57"/>
    </row>
    <row r="4" spans="1:1" ht="84" customHeight="1"/>
    <row r="7" spans="1:1" s="45" customFormat="1" ht="13">
      <c r="A7" s="58"/>
    </row>
    <row r="8" spans="1:1">
      <c r="A8" s="156"/>
    </row>
    <row r="9" spans="1:1">
      <c r="A9" s="156"/>
    </row>
    <row r="10" spans="1:1">
      <c r="A10" s="156"/>
    </row>
    <row r="11" spans="1:1">
      <c r="A11" s="156"/>
    </row>
    <row r="12" spans="1:1">
      <c r="A12" s="156"/>
    </row>
    <row r="13" spans="1:1">
      <c r="A13" s="156"/>
    </row>
    <row r="14" spans="1:1">
      <c r="A14" s="156"/>
    </row>
    <row r="15" spans="1:1">
      <c r="A15" s="156"/>
    </row>
    <row r="16" spans="1:1">
      <c r="A16" s="156"/>
    </row>
    <row r="17" spans="1:1" ht="19" customHeight="1">
      <c r="A17" s="156"/>
    </row>
    <row r="18" spans="1:1" s="45" customFormat="1" ht="10" customHeight="1">
      <c r="A18" s="46"/>
    </row>
    <row r="29" spans="1:1" s="45" customFormat="1" ht="11" customHeight="1"/>
    <row r="31" spans="1:1" s="45" customFormat="1" ht="11" customHeight="1"/>
    <row r="33" spans="2:8" s="45" customFormat="1" ht="11" customHeight="1"/>
    <row r="35" spans="2:8" s="45" customFormat="1"/>
    <row r="36" spans="2:8">
      <c r="B36" s="45"/>
      <c r="C36" s="45"/>
      <c r="D36" s="45"/>
      <c r="E36" s="45"/>
    </row>
    <row r="37" spans="2:8" s="45" customFormat="1"/>
    <row r="38" spans="2:8" s="45" customFormat="1"/>
    <row r="39" spans="2:8" s="45" customFormat="1"/>
    <row r="40" spans="2:8" ht="28" customHeight="1"/>
    <row r="45" spans="2:8">
      <c r="B45" s="63"/>
      <c r="C45" s="63"/>
      <c r="D45" s="63"/>
      <c r="E45" s="63"/>
      <c r="F45" s="63"/>
      <c r="G45" s="63"/>
      <c r="H45" s="63"/>
    </row>
  </sheetData>
  <sheetProtection sheet="1" objects="1" scenarios="1"/>
  <mergeCells count="1">
    <mergeCell ref="A8:A17"/>
  </mergeCells>
  <pageMargins left="0.70866141732283472" right="0.70866141732283472" top="0.74803149606299213" bottom="0.74803149606299213" header="0.31496062992125984" footer="0.31496062992125984"/>
  <pageSetup paperSize="9" orientation="portrait" r:id="rId1"/>
  <headerFooter>
    <oddHeader>&amp;L&amp;G&amp;R&amp;"Arial,Normal"&amp;8&amp;G
G146NALMA-002-01</oddHeader>
    <oddFooter>&amp;L&amp;G&amp;R&amp;G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I45"/>
  <sheetViews>
    <sheetView showGridLines="0" showRowColHeaders="0" showRuler="0" zoomScale="80" zoomScaleNormal="80" workbookViewId="0"/>
  </sheetViews>
  <sheetFormatPr defaultColWidth="8.81640625" defaultRowHeight="12.5"/>
  <cols>
    <col min="1" max="1" width="10.453125" style="56" customWidth="1"/>
    <col min="2" max="2" width="56.81640625" style="56" customWidth="1"/>
    <col min="3" max="3" width="26.81640625" style="56" customWidth="1"/>
    <col min="4" max="16384" width="8.81640625" style="56"/>
  </cols>
  <sheetData>
    <row r="1" spans="1:7" ht="40" customHeight="1"/>
    <row r="2" spans="1:7" ht="12.5" customHeight="1" thickBot="1">
      <c r="A2" s="57"/>
    </row>
    <row r="3" spans="1:7" ht="14" customHeight="1">
      <c r="B3" s="125" t="s">
        <v>123</v>
      </c>
      <c r="C3" s="157" t="s">
        <v>122</v>
      </c>
      <c r="D3" s="158"/>
      <c r="E3" s="158"/>
      <c r="F3" s="158"/>
      <c r="G3" s="159"/>
    </row>
    <row r="4" spans="1:7" ht="14" customHeight="1">
      <c r="B4" s="131"/>
      <c r="C4" s="160"/>
      <c r="D4" s="161"/>
      <c r="E4" s="161"/>
      <c r="F4" s="161"/>
      <c r="G4" s="162"/>
    </row>
    <row r="5" spans="1:7" ht="14" customHeight="1">
      <c r="B5" s="138" t="s">
        <v>124</v>
      </c>
      <c r="C5" s="160"/>
      <c r="D5" s="161"/>
      <c r="E5" s="161"/>
      <c r="F5" s="161"/>
      <c r="G5" s="162"/>
    </row>
    <row r="6" spans="1:7" ht="14" customHeight="1">
      <c r="B6" s="126"/>
      <c r="C6" s="160"/>
      <c r="D6" s="161"/>
      <c r="E6" s="161"/>
      <c r="F6" s="161"/>
      <c r="G6" s="162"/>
    </row>
    <row r="7" spans="1:7" s="45" customFormat="1" ht="14" customHeight="1">
      <c r="A7" s="58"/>
      <c r="B7" s="132"/>
      <c r="C7" s="160"/>
      <c r="D7" s="161"/>
      <c r="E7" s="161"/>
      <c r="F7" s="161"/>
      <c r="G7" s="162"/>
    </row>
    <row r="8" spans="1:7" ht="14" customHeight="1" thickBot="1">
      <c r="A8" s="156"/>
      <c r="B8" s="131"/>
      <c r="C8" s="163"/>
      <c r="D8" s="164"/>
      <c r="E8" s="164"/>
      <c r="F8" s="164"/>
      <c r="G8" s="165"/>
    </row>
    <row r="9" spans="1:7" ht="14" customHeight="1">
      <c r="A9" s="156"/>
      <c r="B9" s="131"/>
    </row>
    <row r="10" spans="1:7" ht="14">
      <c r="A10" s="156"/>
      <c r="B10" s="131" t="s">
        <v>90</v>
      </c>
    </row>
    <row r="11" spans="1:7" ht="14">
      <c r="A11" s="156"/>
      <c r="B11" s="139" t="s">
        <v>109</v>
      </c>
    </row>
    <row r="12" spans="1:7" ht="14">
      <c r="A12" s="156"/>
      <c r="B12" s="133"/>
      <c r="C12" s="64" t="s">
        <v>91</v>
      </c>
    </row>
    <row r="13" spans="1:7" ht="14">
      <c r="A13" s="156"/>
      <c r="B13" s="137" t="s">
        <v>89</v>
      </c>
    </row>
    <row r="14" spans="1:7" ht="14">
      <c r="A14" s="156"/>
      <c r="B14" s="134" t="s">
        <v>106</v>
      </c>
      <c r="C14" s="127" t="s">
        <v>92</v>
      </c>
    </row>
    <row r="15" spans="1:7" ht="14">
      <c r="A15" s="156"/>
      <c r="B15" s="134" t="s">
        <v>107</v>
      </c>
      <c r="C15" s="127" t="s">
        <v>92</v>
      </c>
    </row>
    <row r="16" spans="1:7">
      <c r="A16" s="156"/>
      <c r="B16" s="136" t="s">
        <v>101</v>
      </c>
      <c r="C16" s="72" t="s">
        <v>93</v>
      </c>
    </row>
    <row r="17" spans="1:6" ht="19" customHeight="1">
      <c r="A17" s="156"/>
      <c r="B17" s="136" t="s">
        <v>102</v>
      </c>
      <c r="C17" s="72" t="s">
        <v>93</v>
      </c>
    </row>
    <row r="18" spans="1:6" s="45" customFormat="1" ht="10" customHeight="1">
      <c r="A18" s="46"/>
      <c r="B18" s="136" t="s">
        <v>103</v>
      </c>
      <c r="C18" s="72" t="s">
        <v>95</v>
      </c>
    </row>
    <row r="19" spans="1:6">
      <c r="B19" s="136" t="s">
        <v>104</v>
      </c>
      <c r="C19" s="72" t="s">
        <v>95</v>
      </c>
    </row>
    <row r="20" spans="1:6">
      <c r="B20" s="136" t="s">
        <v>105</v>
      </c>
      <c r="C20" s="72" t="s">
        <v>95</v>
      </c>
    </row>
    <row r="21" spans="1:6">
      <c r="B21" s="59"/>
      <c r="C21" s="59"/>
      <c r="D21" s="59"/>
    </row>
    <row r="22" spans="1:6">
      <c r="B22" s="59"/>
      <c r="C22" s="59"/>
      <c r="D22" s="59"/>
    </row>
    <row r="23" spans="1:6" ht="14">
      <c r="B23" s="135"/>
      <c r="C23" s="73"/>
      <c r="D23" s="59"/>
    </row>
    <row r="24" spans="1:6" ht="14">
      <c r="B24" s="137" t="s">
        <v>29</v>
      </c>
      <c r="C24" s="74"/>
    </row>
    <row r="25" spans="1:6" ht="14">
      <c r="B25" s="134" t="s">
        <v>94</v>
      </c>
      <c r="C25" s="128" t="s">
        <v>114</v>
      </c>
    </row>
    <row r="26" spans="1:6" ht="14">
      <c r="B26" s="134" t="s">
        <v>134</v>
      </c>
      <c r="C26" s="128" t="s">
        <v>120</v>
      </c>
    </row>
    <row r="27" spans="1:6" s="45" customFormat="1" ht="11" customHeight="1">
      <c r="B27" s="134" t="s">
        <v>127</v>
      </c>
      <c r="C27" s="128" t="s">
        <v>97</v>
      </c>
    </row>
    <row r="28" spans="1:6" ht="14">
      <c r="B28" s="134" t="s">
        <v>128</v>
      </c>
      <c r="C28" s="128" t="s">
        <v>98</v>
      </c>
    </row>
    <row r="29" spans="1:6" s="45" customFormat="1" ht="11" customHeight="1">
      <c r="B29" s="134" t="s">
        <v>129</v>
      </c>
      <c r="C29" s="128" t="s">
        <v>99</v>
      </c>
      <c r="E29" s="56"/>
      <c r="F29" s="56"/>
    </row>
    <row r="30" spans="1:6" s="45" customFormat="1" ht="11" customHeight="1">
      <c r="B30" s="134" t="s">
        <v>130</v>
      </c>
      <c r="C30" s="128" t="s">
        <v>97</v>
      </c>
      <c r="E30" s="56"/>
      <c r="F30" s="56"/>
    </row>
    <row r="31" spans="1:6" ht="14">
      <c r="B31" s="134" t="s">
        <v>131</v>
      </c>
      <c r="C31" s="128" t="s">
        <v>98</v>
      </c>
    </row>
    <row r="32" spans="1:6" ht="14">
      <c r="B32" s="134" t="s">
        <v>126</v>
      </c>
      <c r="C32" s="128" t="s">
        <v>99</v>
      </c>
      <c r="D32" s="45"/>
    </row>
    <row r="33" spans="2:9" s="45" customFormat="1" ht="11" customHeight="1">
      <c r="B33" s="136" t="s">
        <v>132</v>
      </c>
      <c r="C33" s="129" t="s">
        <v>133</v>
      </c>
      <c r="D33" s="130"/>
      <c r="E33" s="130"/>
      <c r="F33" s="130"/>
      <c r="G33" s="130"/>
    </row>
    <row r="34" spans="2:9" s="45" customFormat="1" ht="11" customHeight="1">
      <c r="B34" s="136" t="s">
        <v>96</v>
      </c>
      <c r="C34" s="129" t="s">
        <v>117</v>
      </c>
      <c r="D34" s="130"/>
      <c r="E34" s="130"/>
      <c r="F34" s="130"/>
      <c r="G34" s="130"/>
    </row>
    <row r="35" spans="2:9" ht="14">
      <c r="B35" s="132"/>
      <c r="C35" s="73"/>
    </row>
    <row r="36" spans="2:9" s="45" customFormat="1" ht="14">
      <c r="B36" s="137" t="s">
        <v>110</v>
      </c>
      <c r="C36" s="72" t="s">
        <v>111</v>
      </c>
      <c r="D36" s="58"/>
    </row>
    <row r="37" spans="2:9" ht="14">
      <c r="B37" s="132"/>
      <c r="C37" s="73"/>
      <c r="E37" s="45"/>
      <c r="F37" s="45"/>
    </row>
    <row r="38" spans="2:9" s="45" customFormat="1" ht="14">
      <c r="B38" s="137" t="s">
        <v>112</v>
      </c>
      <c r="C38" s="72" t="s">
        <v>111</v>
      </c>
      <c r="D38" s="60"/>
    </row>
    <row r="39" spans="2:9" s="45" customFormat="1">
      <c r="C39" s="73"/>
      <c r="D39" s="61"/>
    </row>
    <row r="40" spans="2:9" ht="30" customHeight="1">
      <c r="B40" s="65"/>
      <c r="C40" s="61"/>
      <c r="D40" s="62"/>
    </row>
    <row r="41" spans="2:9">
      <c r="B41" s="66" t="s">
        <v>116</v>
      </c>
      <c r="C41" s="62"/>
    </row>
    <row r="45" spans="2:9">
      <c r="D45" s="63"/>
      <c r="E45" s="63"/>
      <c r="F45" s="63"/>
      <c r="G45" s="63"/>
      <c r="H45" s="63"/>
      <c r="I45" s="63"/>
    </row>
  </sheetData>
  <sheetProtection sheet="1" objects="1" scenarios="1"/>
  <mergeCells count="2">
    <mergeCell ref="A8:A17"/>
    <mergeCell ref="C3:G8"/>
  </mergeCells>
  <pageMargins left="0.70866141732283472" right="0.70866141732283472" top="0.74803149606299213" bottom="0.74803149606299213" header="0.31496062992125984" footer="0.31496062992125984"/>
  <pageSetup paperSize="9" scale="71" orientation="landscape" r:id="rId1"/>
  <headerFooter>
    <oddHeader>&amp;L&amp;G&amp;R&amp;"Arial,Normal"&amp;8&amp;G
G146NALMA-002-01</oddHeader>
    <oddFooter>&amp;L&amp;G&amp;R&amp;G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Q66"/>
  <sheetViews>
    <sheetView showGridLines="0" showRowColHeaders="0" showRuler="0" view="pageBreakPreview" topLeftCell="A19" zoomScale="60" zoomScaleNormal="80" workbookViewId="0">
      <selection activeCell="E20" sqref="E20"/>
    </sheetView>
  </sheetViews>
  <sheetFormatPr defaultRowHeight="14.5"/>
  <cols>
    <col min="1" max="1" width="10.6328125" style="56" customWidth="1"/>
    <col min="2" max="2" width="24.6328125" customWidth="1"/>
    <col min="3" max="3" width="22.1796875" bestFit="1" customWidth="1"/>
    <col min="4" max="4" width="16.1796875" style="1" bestFit="1" customWidth="1"/>
    <col min="5" max="5" width="13.36328125" style="1" customWidth="1"/>
    <col min="6" max="6" width="13.36328125" customWidth="1"/>
    <col min="7" max="7" width="16.54296875" style="1" customWidth="1"/>
    <col min="8" max="8" width="18.6328125" customWidth="1"/>
    <col min="9" max="9" width="15.453125" style="1" customWidth="1"/>
    <col min="10" max="10" width="18.6328125" style="1" customWidth="1"/>
    <col min="11" max="11" width="16.1796875" style="1" customWidth="1"/>
    <col min="12" max="12" width="15.81640625" customWidth="1"/>
    <col min="13" max="13" width="15.08984375" customWidth="1"/>
    <col min="14" max="14" width="13.81640625" bestFit="1" customWidth="1"/>
    <col min="15" max="15" width="8.453125" bestFit="1" customWidth="1"/>
  </cols>
  <sheetData>
    <row r="1" spans="1:15" ht="40" customHeight="1">
      <c r="A1" s="30"/>
    </row>
    <row r="2" spans="1:15" ht="14" customHeight="1">
      <c r="A2" s="57"/>
      <c r="C2" s="30"/>
      <c r="D2" s="30"/>
      <c r="E2" s="30"/>
      <c r="F2" s="30"/>
      <c r="G2" s="30"/>
      <c r="H2" s="30"/>
      <c r="I2" s="30"/>
      <c r="J2" s="30"/>
      <c r="K2" s="30"/>
      <c r="L2" s="30"/>
      <c r="M2" s="30"/>
      <c r="N2" s="29"/>
      <c r="O2" s="1"/>
    </row>
    <row r="3" spans="1:15" ht="14" customHeight="1">
      <c r="B3" s="166"/>
      <c r="C3" s="166"/>
      <c r="D3" s="166"/>
      <c r="E3" s="166"/>
      <c r="F3" s="166"/>
      <c r="G3" s="166"/>
      <c r="H3" s="166"/>
      <c r="I3" s="166"/>
      <c r="J3" s="166"/>
      <c r="K3" s="166"/>
      <c r="L3" s="166"/>
      <c r="M3" s="30"/>
      <c r="N3" s="29"/>
      <c r="O3" s="1"/>
    </row>
    <row r="4" spans="1:15" ht="14" customHeight="1" thickBot="1">
      <c r="B4" s="1"/>
      <c r="C4" s="31"/>
      <c r="D4" s="31"/>
      <c r="E4" s="31"/>
      <c r="F4" s="31"/>
      <c r="G4" s="31"/>
      <c r="H4" s="31"/>
      <c r="I4" s="31"/>
      <c r="J4" s="31"/>
      <c r="K4" s="31"/>
      <c r="L4" s="31"/>
      <c r="M4" s="30"/>
      <c r="N4" s="29"/>
      <c r="O4" s="1"/>
    </row>
    <row r="5" spans="1:15" ht="14" customHeight="1" thickBot="1">
      <c r="B5" s="167" t="s">
        <v>89</v>
      </c>
      <c r="C5" s="168"/>
      <c r="D5" s="168"/>
      <c r="E5" s="168"/>
      <c r="F5" s="168"/>
      <c r="G5" s="168"/>
      <c r="H5" s="168"/>
      <c r="I5" s="168"/>
      <c r="J5" s="168"/>
      <c r="K5" s="168"/>
      <c r="L5" s="168"/>
      <c r="M5" s="169"/>
      <c r="N5" s="29"/>
      <c r="O5" s="1"/>
    </row>
    <row r="6" spans="1:15" ht="14" customHeight="1" thickBot="1">
      <c r="B6" s="30"/>
      <c r="C6" s="30"/>
      <c r="D6" s="30"/>
      <c r="E6" s="30"/>
      <c r="F6" s="30"/>
      <c r="G6" s="30"/>
      <c r="H6" s="30"/>
      <c r="I6" s="30"/>
      <c r="J6" s="30"/>
      <c r="K6" s="30"/>
      <c r="L6" s="31"/>
      <c r="M6" s="30"/>
      <c r="N6" s="29"/>
      <c r="O6" s="1"/>
    </row>
    <row r="7" spans="1:15" ht="14" customHeight="1" thickBot="1">
      <c r="A7" s="58"/>
      <c r="B7" s="39" t="s">
        <v>24</v>
      </c>
      <c r="C7" s="174"/>
      <c r="D7" s="175"/>
      <c r="E7" s="176"/>
      <c r="F7" s="38"/>
      <c r="G7" s="30"/>
      <c r="H7" s="30"/>
      <c r="I7" s="30"/>
      <c r="J7" s="30"/>
      <c r="K7" s="30"/>
      <c r="L7" s="31"/>
      <c r="M7" s="30"/>
      <c r="N7" s="29"/>
      <c r="O7" s="1"/>
    </row>
    <row r="8" spans="1:15" ht="14" customHeight="1" thickBot="1">
      <c r="A8" s="156"/>
      <c r="B8" s="39" t="s">
        <v>25</v>
      </c>
      <c r="C8" s="174"/>
      <c r="D8" s="175"/>
      <c r="E8" s="176"/>
      <c r="F8" s="38"/>
      <c r="G8" s="30"/>
      <c r="H8" s="30"/>
      <c r="I8" s="30"/>
      <c r="J8" s="30"/>
      <c r="K8" s="30"/>
      <c r="L8" s="31"/>
      <c r="M8" s="30"/>
      <c r="N8" s="29"/>
      <c r="O8" s="1"/>
    </row>
    <row r="9" spans="1:15" ht="14" customHeight="1" thickBot="1">
      <c r="A9" s="156"/>
      <c r="B9" s="32"/>
      <c r="C9" s="32"/>
      <c r="D9" s="32"/>
      <c r="E9" s="32"/>
      <c r="F9" s="1"/>
      <c r="G9" s="170" t="s">
        <v>85</v>
      </c>
      <c r="H9" s="172">
        <f>I10+J10+K10+L10</f>
        <v>0</v>
      </c>
      <c r="I9" s="43" t="s">
        <v>87</v>
      </c>
      <c r="J9" s="43" t="s">
        <v>88</v>
      </c>
      <c r="K9" s="30"/>
      <c r="L9" s="31"/>
      <c r="M9" s="30"/>
      <c r="N9" s="29"/>
      <c r="O9" s="1"/>
    </row>
    <row r="10" spans="1:15" ht="14" customHeight="1" thickBot="1">
      <c r="A10" s="156"/>
      <c r="B10" s="40" t="s">
        <v>74</v>
      </c>
      <c r="C10" s="67" t="s">
        <v>75</v>
      </c>
      <c r="D10" s="41" t="s">
        <v>76</v>
      </c>
      <c r="E10" s="68">
        <v>109.2</v>
      </c>
      <c r="F10" s="1"/>
      <c r="G10" s="171"/>
      <c r="H10" s="173"/>
      <c r="I10" s="69">
        <f>M48</f>
        <v>0</v>
      </c>
      <c r="J10" s="69">
        <f>H66</f>
        <v>0</v>
      </c>
      <c r="K10" s="30"/>
      <c r="L10" s="31"/>
      <c r="M10" s="30"/>
      <c r="N10" s="29"/>
      <c r="O10" s="1"/>
    </row>
    <row r="11" spans="1:15" ht="14" customHeight="1" thickBot="1">
      <c r="A11" s="156"/>
      <c r="B11" s="30"/>
      <c r="C11" s="30"/>
      <c r="D11" s="30"/>
      <c r="E11" s="30"/>
      <c r="F11" s="30"/>
      <c r="G11" s="30"/>
      <c r="H11" s="30"/>
      <c r="I11" s="30"/>
      <c r="J11" s="30"/>
      <c r="K11" s="30"/>
      <c r="L11" s="30"/>
      <c r="M11" s="30"/>
      <c r="N11" s="29"/>
      <c r="O11" s="1"/>
    </row>
    <row r="12" spans="1:15" ht="14" customHeight="1" thickBot="1">
      <c r="A12" s="156"/>
      <c r="B12" s="167" t="s">
        <v>29</v>
      </c>
      <c r="C12" s="168"/>
      <c r="D12" s="168"/>
      <c r="E12" s="168"/>
      <c r="F12" s="168"/>
      <c r="G12" s="168"/>
      <c r="H12" s="168"/>
      <c r="I12" s="168"/>
      <c r="J12" s="168"/>
      <c r="K12" s="168"/>
      <c r="L12" s="168"/>
      <c r="M12" s="169"/>
      <c r="O12" s="1"/>
    </row>
    <row r="13" spans="1:15" ht="14" customHeight="1" thickBot="1">
      <c r="A13" s="156"/>
      <c r="B13" s="1"/>
      <c r="C13" s="1"/>
      <c r="F13" s="1"/>
      <c r="H13" s="1"/>
      <c r="L13" s="1"/>
      <c r="M13" s="1"/>
      <c r="N13" s="29"/>
      <c r="O13" s="1"/>
    </row>
    <row r="14" spans="1:15" ht="14" customHeight="1" thickBot="1">
      <c r="A14" s="156"/>
      <c r="B14" s="177" t="s">
        <v>26</v>
      </c>
      <c r="C14" s="179" t="s">
        <v>73</v>
      </c>
      <c r="D14" s="181" t="s">
        <v>27</v>
      </c>
      <c r="E14" s="182"/>
      <c r="F14" s="183"/>
      <c r="G14" s="184" t="s">
        <v>72</v>
      </c>
      <c r="H14" s="185"/>
      <c r="I14" s="185"/>
      <c r="J14" s="185"/>
      <c r="K14" s="186"/>
      <c r="L14" s="1"/>
      <c r="M14" s="1"/>
      <c r="N14" s="29"/>
      <c r="O14" s="1"/>
    </row>
    <row r="15" spans="1:15" ht="21.5" thickBot="1">
      <c r="A15" s="156"/>
      <c r="B15" s="178"/>
      <c r="C15" s="180"/>
      <c r="D15" s="93" t="s">
        <v>70</v>
      </c>
      <c r="E15" s="93" t="s">
        <v>69</v>
      </c>
      <c r="F15" s="93" t="s">
        <v>71</v>
      </c>
      <c r="G15" s="94" t="s">
        <v>70</v>
      </c>
      <c r="H15" s="94" t="s">
        <v>69</v>
      </c>
      <c r="I15" s="94" t="s">
        <v>71</v>
      </c>
      <c r="J15" s="94" t="s">
        <v>81</v>
      </c>
      <c r="K15" s="94" t="s">
        <v>84</v>
      </c>
      <c r="L15" s="1"/>
      <c r="M15" s="1"/>
      <c r="N15" s="29"/>
      <c r="O15" s="1"/>
    </row>
    <row r="16" spans="1:15" ht="14" customHeight="1" thickBot="1">
      <c r="A16" s="156"/>
      <c r="B16" s="75"/>
      <c r="C16" s="75" t="s">
        <v>115</v>
      </c>
      <c r="D16" s="76"/>
      <c r="E16" s="77"/>
      <c r="F16" s="78"/>
      <c r="G16" s="79"/>
      <c r="H16" s="77"/>
      <c r="I16" s="77"/>
      <c r="J16" s="80">
        <f>G16+H16+I16</f>
        <v>0</v>
      </c>
      <c r="K16" s="81" t="str">
        <f>IF(H16&gt;(J16*0.3),"✔","x")</f>
        <v>x</v>
      </c>
      <c r="L16" s="1"/>
      <c r="M16" s="1"/>
      <c r="N16" s="29"/>
      <c r="O16" s="1"/>
    </row>
    <row r="17" spans="1:17" ht="14" customHeight="1" thickBot="1">
      <c r="A17" s="156"/>
      <c r="B17" s="82"/>
      <c r="C17" s="82" t="s">
        <v>115</v>
      </c>
      <c r="D17" s="83"/>
      <c r="E17" s="84"/>
      <c r="F17" s="85"/>
      <c r="G17" s="86"/>
      <c r="H17" s="84"/>
      <c r="I17" s="84"/>
      <c r="J17" s="80">
        <f>G17+H17+I17</f>
        <v>0</v>
      </c>
      <c r="K17" s="81" t="str">
        <f>IF(H17&gt;(J17*0.3),"✔","x")</f>
        <v>x</v>
      </c>
      <c r="L17" s="1"/>
      <c r="M17" s="1"/>
      <c r="N17" s="29"/>
      <c r="O17" s="1"/>
    </row>
    <row r="18" spans="1:17" ht="14" customHeight="1" thickBot="1">
      <c r="A18" s="46"/>
      <c r="B18" s="82"/>
      <c r="C18" s="82" t="s">
        <v>115</v>
      </c>
      <c r="D18" s="83"/>
      <c r="E18" s="84"/>
      <c r="F18" s="85"/>
      <c r="G18" s="86"/>
      <c r="H18" s="84"/>
      <c r="I18" s="84"/>
      <c r="J18" s="80">
        <f>G18+H18+I18</f>
        <v>0</v>
      </c>
      <c r="K18" s="81" t="str">
        <f>IF(H18&gt;(J18*0.3),"✔","x")</f>
        <v>x</v>
      </c>
      <c r="L18" s="1"/>
      <c r="M18" s="1"/>
      <c r="N18" s="29"/>
      <c r="O18" s="1"/>
    </row>
    <row r="19" spans="1:17" ht="14" customHeight="1" thickBot="1">
      <c r="B19" s="82"/>
      <c r="C19" s="82" t="s">
        <v>115</v>
      </c>
      <c r="D19" s="83"/>
      <c r="E19" s="84"/>
      <c r="F19" s="85"/>
      <c r="G19" s="86"/>
      <c r="H19" s="84"/>
      <c r="I19" s="84"/>
      <c r="J19" s="80">
        <f t="shared" ref="J19:J29" si="0">G19+H19+I19</f>
        <v>0</v>
      </c>
      <c r="K19" s="81" t="str">
        <f t="shared" ref="K19:K29" si="1">IF(H19&gt;(J19*0.3),"✔","x")</f>
        <v>x</v>
      </c>
      <c r="L19" s="1"/>
      <c r="M19" s="1"/>
      <c r="N19" s="29"/>
      <c r="O19" s="1"/>
    </row>
    <row r="20" spans="1:17" ht="14" customHeight="1" thickBot="1">
      <c r="B20" s="82"/>
      <c r="C20" s="82" t="s">
        <v>115</v>
      </c>
      <c r="D20" s="83"/>
      <c r="E20" s="84"/>
      <c r="F20" s="85"/>
      <c r="G20" s="86"/>
      <c r="H20" s="84"/>
      <c r="I20" s="84"/>
      <c r="J20" s="80">
        <f t="shared" si="0"/>
        <v>0</v>
      </c>
      <c r="K20" s="81" t="str">
        <f t="shared" si="1"/>
        <v>x</v>
      </c>
      <c r="L20" s="1"/>
      <c r="M20" s="1"/>
      <c r="N20" s="29"/>
      <c r="O20" s="1"/>
    </row>
    <row r="21" spans="1:17" ht="14" customHeight="1" thickBot="1">
      <c r="B21" s="82"/>
      <c r="C21" s="82" t="s">
        <v>115</v>
      </c>
      <c r="D21" s="83"/>
      <c r="E21" s="84"/>
      <c r="F21" s="85"/>
      <c r="G21" s="86"/>
      <c r="H21" s="84"/>
      <c r="I21" s="84"/>
      <c r="J21" s="80">
        <f t="shared" si="0"/>
        <v>0</v>
      </c>
      <c r="K21" s="81" t="str">
        <f t="shared" si="1"/>
        <v>x</v>
      </c>
      <c r="L21" s="1"/>
      <c r="M21" s="1"/>
      <c r="N21" s="29"/>
      <c r="O21" s="1"/>
    </row>
    <row r="22" spans="1:17" ht="14" customHeight="1" thickBot="1">
      <c r="B22" s="82"/>
      <c r="C22" s="82" t="s">
        <v>115</v>
      </c>
      <c r="D22" s="83"/>
      <c r="E22" s="84"/>
      <c r="F22" s="85"/>
      <c r="G22" s="86"/>
      <c r="H22" s="84"/>
      <c r="I22" s="84"/>
      <c r="J22" s="80">
        <f t="shared" si="0"/>
        <v>0</v>
      </c>
      <c r="K22" s="81" t="str">
        <f t="shared" si="1"/>
        <v>x</v>
      </c>
      <c r="L22" s="1"/>
      <c r="M22" s="1"/>
      <c r="N22" s="29"/>
      <c r="O22" s="1"/>
    </row>
    <row r="23" spans="1:17" ht="14" customHeight="1" thickBot="1">
      <c r="B23" s="82"/>
      <c r="C23" s="82" t="s">
        <v>115</v>
      </c>
      <c r="D23" s="83"/>
      <c r="E23" s="84"/>
      <c r="F23" s="85"/>
      <c r="G23" s="86"/>
      <c r="H23" s="84"/>
      <c r="I23" s="84"/>
      <c r="J23" s="80">
        <f t="shared" si="0"/>
        <v>0</v>
      </c>
      <c r="K23" s="81" t="str">
        <f t="shared" si="1"/>
        <v>x</v>
      </c>
      <c r="L23" s="1"/>
      <c r="M23" s="1"/>
      <c r="N23" s="29"/>
      <c r="O23" s="1"/>
    </row>
    <row r="24" spans="1:17" ht="14" customHeight="1" thickBot="1">
      <c r="B24" s="82"/>
      <c r="C24" s="82" t="s">
        <v>115</v>
      </c>
      <c r="D24" s="83"/>
      <c r="E24" s="84"/>
      <c r="F24" s="85"/>
      <c r="G24" s="86"/>
      <c r="H24" s="84"/>
      <c r="I24" s="84"/>
      <c r="J24" s="80">
        <f t="shared" si="0"/>
        <v>0</v>
      </c>
      <c r="K24" s="81" t="str">
        <f t="shared" si="1"/>
        <v>x</v>
      </c>
      <c r="L24" s="1"/>
      <c r="M24" s="1"/>
      <c r="N24" s="29"/>
      <c r="O24" s="1"/>
    </row>
    <row r="25" spans="1:17" ht="14" customHeight="1" thickBot="1">
      <c r="B25" s="82"/>
      <c r="C25" s="82" t="s">
        <v>115</v>
      </c>
      <c r="D25" s="83"/>
      <c r="E25" s="84"/>
      <c r="F25" s="85"/>
      <c r="G25" s="86"/>
      <c r="H25" s="84"/>
      <c r="I25" s="84"/>
      <c r="J25" s="80">
        <f t="shared" si="0"/>
        <v>0</v>
      </c>
      <c r="K25" s="81" t="str">
        <f t="shared" si="1"/>
        <v>x</v>
      </c>
      <c r="L25" s="1"/>
      <c r="M25" s="1"/>
      <c r="N25" s="29"/>
      <c r="O25" s="1"/>
    </row>
    <row r="26" spans="1:17" ht="14" customHeight="1" thickBot="1">
      <c r="B26" s="82"/>
      <c r="C26" s="82" t="s">
        <v>115</v>
      </c>
      <c r="D26" s="83"/>
      <c r="E26" s="84"/>
      <c r="F26" s="85"/>
      <c r="G26" s="86"/>
      <c r="H26" s="84"/>
      <c r="I26" s="84"/>
      <c r="J26" s="80">
        <f t="shared" si="0"/>
        <v>0</v>
      </c>
      <c r="K26" s="81" t="str">
        <f t="shared" si="1"/>
        <v>x</v>
      </c>
      <c r="L26" s="1"/>
      <c r="M26" s="1"/>
      <c r="N26" s="29"/>
      <c r="O26" s="1"/>
    </row>
    <row r="27" spans="1:17" ht="14" customHeight="1" thickBot="1">
      <c r="B27" s="82"/>
      <c r="C27" s="82" t="s">
        <v>115</v>
      </c>
      <c r="D27" s="83"/>
      <c r="E27" s="84"/>
      <c r="F27" s="85"/>
      <c r="G27" s="86"/>
      <c r="H27" s="84"/>
      <c r="I27" s="84"/>
      <c r="J27" s="80">
        <f t="shared" si="0"/>
        <v>0</v>
      </c>
      <c r="K27" s="81" t="str">
        <f t="shared" si="1"/>
        <v>x</v>
      </c>
      <c r="L27" s="1"/>
      <c r="M27" s="1"/>
      <c r="N27" s="29"/>
      <c r="O27" s="1"/>
    </row>
    <row r="28" spans="1:17" ht="14" customHeight="1" thickBot="1">
      <c r="B28" s="82"/>
      <c r="C28" s="82" t="s">
        <v>115</v>
      </c>
      <c r="D28" s="83"/>
      <c r="E28" s="84"/>
      <c r="F28" s="85"/>
      <c r="G28" s="86"/>
      <c r="H28" s="84"/>
      <c r="I28" s="84"/>
      <c r="J28" s="80">
        <f t="shared" si="0"/>
        <v>0</v>
      </c>
      <c r="K28" s="81" t="str">
        <f t="shared" si="1"/>
        <v>x</v>
      </c>
      <c r="L28" s="1"/>
      <c r="M28" s="1"/>
      <c r="N28" s="29"/>
      <c r="O28" s="1"/>
    </row>
    <row r="29" spans="1:17" s="1" customFormat="1" ht="14" customHeight="1" thickBot="1">
      <c r="A29" s="45"/>
      <c r="B29" s="87"/>
      <c r="C29" s="87" t="s">
        <v>115</v>
      </c>
      <c r="D29" s="88"/>
      <c r="E29" s="89"/>
      <c r="F29" s="90"/>
      <c r="G29" s="91"/>
      <c r="H29" s="89"/>
      <c r="I29" s="89"/>
      <c r="J29" s="92">
        <f t="shared" si="0"/>
        <v>0</v>
      </c>
      <c r="K29" s="81" t="str">
        <f t="shared" si="1"/>
        <v>x</v>
      </c>
      <c r="N29" s="29"/>
      <c r="P29"/>
      <c r="Q29"/>
    </row>
    <row r="30" spans="1:17" s="1" customFormat="1" ht="14" customHeight="1">
      <c r="A30" s="56"/>
      <c r="N30" s="29"/>
      <c r="P30"/>
      <c r="Q30"/>
    </row>
    <row r="31" spans="1:17" s="1" customFormat="1" ht="14" customHeight="1" thickBot="1">
      <c r="A31" s="45"/>
      <c r="B31" s="30"/>
      <c r="C31" s="30"/>
      <c r="D31" s="30"/>
      <c r="E31" s="30"/>
      <c r="F31" s="30"/>
      <c r="G31" s="30"/>
      <c r="H31" s="30"/>
      <c r="I31" s="30"/>
      <c r="J31" s="30"/>
      <c r="K31" s="30"/>
      <c r="L31" s="30"/>
      <c r="M31" s="30"/>
      <c r="N31" s="29"/>
    </row>
    <row r="32" spans="1:17" s="1" customFormat="1" ht="14" customHeight="1" thickBot="1">
      <c r="A32" s="56"/>
      <c r="B32" s="167" t="s">
        <v>110</v>
      </c>
      <c r="C32" s="168"/>
      <c r="D32" s="168"/>
      <c r="E32" s="168"/>
      <c r="F32" s="168"/>
      <c r="G32" s="168"/>
      <c r="H32" s="168"/>
      <c r="I32" s="168"/>
      <c r="J32" s="168"/>
      <c r="K32" s="168"/>
      <c r="L32" s="169"/>
      <c r="M32" s="29"/>
      <c r="N32" s="29"/>
      <c r="P32"/>
      <c r="Q32"/>
    </row>
    <row r="33" spans="1:15" ht="14" customHeight="1" thickBot="1">
      <c r="A33" s="45"/>
      <c r="B33" s="177" t="s">
        <v>100</v>
      </c>
      <c r="C33" s="177" t="s">
        <v>73</v>
      </c>
      <c r="D33" s="181" t="s">
        <v>27</v>
      </c>
      <c r="E33" s="182" t="e">
        <f>#REF!</f>
        <v>#REF!</v>
      </c>
      <c r="F33" s="183" t="e">
        <f>#REF!</f>
        <v>#REF!</v>
      </c>
      <c r="G33" s="184" t="s">
        <v>72</v>
      </c>
      <c r="H33" s="185"/>
      <c r="I33" s="186"/>
      <c r="J33" s="188" t="s">
        <v>77</v>
      </c>
      <c r="K33" s="189"/>
      <c r="L33" s="190"/>
      <c r="M33" s="95"/>
      <c r="N33" s="29"/>
      <c r="O33" s="1"/>
    </row>
    <row r="34" spans="1:15" ht="21.5" thickBot="1">
      <c r="B34" s="187"/>
      <c r="C34" s="187"/>
      <c r="D34" s="93" t="s">
        <v>70</v>
      </c>
      <c r="E34" s="93" t="s">
        <v>69</v>
      </c>
      <c r="F34" s="93" t="s">
        <v>71</v>
      </c>
      <c r="G34" s="94" t="s">
        <v>70</v>
      </c>
      <c r="H34" s="94" t="s">
        <v>69</v>
      </c>
      <c r="I34" s="94" t="s">
        <v>71</v>
      </c>
      <c r="J34" s="96" t="s">
        <v>70</v>
      </c>
      <c r="K34" s="96" t="s">
        <v>69</v>
      </c>
      <c r="L34" s="96" t="s">
        <v>71</v>
      </c>
      <c r="M34" s="95"/>
      <c r="N34" s="29"/>
      <c r="O34" s="1"/>
    </row>
    <row r="35" spans="1:15" ht="14" customHeight="1" thickBot="1">
      <c r="A35" s="45"/>
      <c r="B35" s="97" t="str">
        <f>'CÀLCUL  COST BÀSIC'!C17</f>
        <v>Cel·la buida</v>
      </c>
      <c r="C35" s="97" t="str">
        <f>'CÀLCUL  COST BÀSIC'!C17</f>
        <v>Cel·la buida</v>
      </c>
      <c r="D35" s="97">
        <f>'CÀLCUL  COST BÀSIC'!D17</f>
        <v>0</v>
      </c>
      <c r="E35" s="97">
        <f>'CÀLCUL  COST BÀSIC'!E17</f>
        <v>0</v>
      </c>
      <c r="F35" s="97">
        <f>'CÀLCUL  COST BÀSIC'!F17</f>
        <v>0</v>
      </c>
      <c r="G35" s="97">
        <f>'CÀLCUL  COST BÀSIC'!G17</f>
        <v>0</v>
      </c>
      <c r="H35" s="97">
        <f>'CÀLCUL  COST BÀSIC'!H17</f>
        <v>0</v>
      </c>
      <c r="I35" s="97">
        <f>'CÀLCUL  COST BÀSIC'!I17</f>
        <v>0</v>
      </c>
      <c r="J35" s="97">
        <f>'CÀLCUL  COST BÀSIC'!J17</f>
        <v>0</v>
      </c>
      <c r="K35" s="97">
        <f>'CÀLCUL  COST BÀSIC'!K17</f>
        <v>0</v>
      </c>
      <c r="L35" s="97">
        <f>'CÀLCUL  COST BÀSIC'!L17</f>
        <v>0</v>
      </c>
      <c r="M35" s="95"/>
      <c r="N35" s="29"/>
      <c r="O35" s="1"/>
    </row>
    <row r="36" spans="1:15" ht="14" customHeight="1" thickBot="1">
      <c r="B36" s="97">
        <f>'CÀLCUL  COST BÀSIC'!B18</f>
        <v>0</v>
      </c>
      <c r="C36" s="97" t="str">
        <f>'CÀLCUL  COST BÀSIC'!C18</f>
        <v>Cel·la buida</v>
      </c>
      <c r="D36" s="97">
        <f>'CÀLCUL  COST BÀSIC'!D18</f>
        <v>0</v>
      </c>
      <c r="E36" s="97">
        <f>'CÀLCUL  COST BÀSIC'!E18</f>
        <v>0</v>
      </c>
      <c r="F36" s="97">
        <f>'CÀLCUL  COST BÀSIC'!F18</f>
        <v>0</v>
      </c>
      <c r="G36" s="97">
        <f>'CÀLCUL  COST BÀSIC'!G18</f>
        <v>0</v>
      </c>
      <c r="H36" s="97">
        <f>'CÀLCUL  COST BÀSIC'!H18</f>
        <v>0</v>
      </c>
      <c r="I36" s="97">
        <f>'CÀLCUL  COST BÀSIC'!I18</f>
        <v>0</v>
      </c>
      <c r="J36" s="97">
        <f>'CÀLCUL  COST BÀSIC'!J18</f>
        <v>0</v>
      </c>
      <c r="K36" s="97">
        <f>'CÀLCUL  COST BÀSIC'!K18</f>
        <v>0</v>
      </c>
      <c r="L36" s="97">
        <f>'CÀLCUL  COST BÀSIC'!L18</f>
        <v>0</v>
      </c>
      <c r="M36" s="95"/>
      <c r="N36" s="29"/>
      <c r="O36" s="1"/>
    </row>
    <row r="37" spans="1:15" ht="14" customHeight="1" thickBot="1">
      <c r="A37" s="45"/>
      <c r="B37" s="97">
        <f>'CÀLCUL  COST BÀSIC'!B19</f>
        <v>0</v>
      </c>
      <c r="C37" s="97" t="str">
        <f>'CÀLCUL  COST BÀSIC'!C19</f>
        <v>Cel·la buida</v>
      </c>
      <c r="D37" s="97">
        <f>'CÀLCUL  COST BÀSIC'!D19</f>
        <v>0</v>
      </c>
      <c r="E37" s="97">
        <f>'CÀLCUL  COST BÀSIC'!E19</f>
        <v>0</v>
      </c>
      <c r="F37" s="97">
        <f>'CÀLCUL  COST BÀSIC'!F19</f>
        <v>0</v>
      </c>
      <c r="G37" s="97">
        <f>'CÀLCUL  COST BÀSIC'!G19</f>
        <v>0</v>
      </c>
      <c r="H37" s="97">
        <f>'CÀLCUL  COST BÀSIC'!H19</f>
        <v>0</v>
      </c>
      <c r="I37" s="97">
        <f>'CÀLCUL  COST BÀSIC'!I19</f>
        <v>0</v>
      </c>
      <c r="J37" s="97">
        <f>'CÀLCUL  COST BÀSIC'!J19</f>
        <v>0</v>
      </c>
      <c r="K37" s="97">
        <f>'CÀLCUL  COST BÀSIC'!K19</f>
        <v>0</v>
      </c>
      <c r="L37" s="97">
        <f>'CÀLCUL  COST BÀSIC'!L19</f>
        <v>0</v>
      </c>
      <c r="M37" s="95"/>
      <c r="N37" s="29"/>
      <c r="O37" s="1"/>
    </row>
    <row r="38" spans="1:15" ht="14" customHeight="1" thickBot="1">
      <c r="A38" s="45"/>
      <c r="B38" s="97">
        <f>'CÀLCUL  COST BÀSIC'!B20</f>
        <v>0</v>
      </c>
      <c r="C38" s="97" t="str">
        <f>'CÀLCUL  COST BÀSIC'!C20</f>
        <v>Cel·la buida</v>
      </c>
      <c r="D38" s="97">
        <f>'CÀLCUL  COST BÀSIC'!D20</f>
        <v>0</v>
      </c>
      <c r="E38" s="97">
        <f>'CÀLCUL  COST BÀSIC'!E20</f>
        <v>0</v>
      </c>
      <c r="F38" s="97">
        <f>'CÀLCUL  COST BÀSIC'!F20</f>
        <v>0</v>
      </c>
      <c r="G38" s="97">
        <f>'CÀLCUL  COST BÀSIC'!G20</f>
        <v>0</v>
      </c>
      <c r="H38" s="97">
        <f>'CÀLCUL  COST BÀSIC'!H20</f>
        <v>0</v>
      </c>
      <c r="I38" s="97">
        <f>'CÀLCUL  COST BÀSIC'!I20</f>
        <v>0</v>
      </c>
      <c r="J38" s="97">
        <f>'CÀLCUL  COST BÀSIC'!J20</f>
        <v>0</v>
      </c>
      <c r="K38" s="97">
        <f>'CÀLCUL  COST BÀSIC'!K20</f>
        <v>0</v>
      </c>
      <c r="L38" s="97">
        <f>'CÀLCUL  COST BÀSIC'!L20</f>
        <v>0</v>
      </c>
      <c r="M38" s="95"/>
      <c r="N38" s="29"/>
      <c r="O38" s="1"/>
    </row>
    <row r="39" spans="1:15" ht="14" customHeight="1" thickBot="1">
      <c r="A39" s="45"/>
      <c r="B39" s="97">
        <f>'CÀLCUL  COST BÀSIC'!B21</f>
        <v>0</v>
      </c>
      <c r="C39" s="97" t="str">
        <f>'CÀLCUL  COST BÀSIC'!C21</f>
        <v>Cel·la buida</v>
      </c>
      <c r="D39" s="97">
        <f>'CÀLCUL  COST BÀSIC'!D21</f>
        <v>0</v>
      </c>
      <c r="E39" s="97">
        <f>'CÀLCUL  COST BÀSIC'!E21</f>
        <v>0</v>
      </c>
      <c r="F39" s="97">
        <f>'CÀLCUL  COST BÀSIC'!F21</f>
        <v>0</v>
      </c>
      <c r="G39" s="97">
        <f>'CÀLCUL  COST BÀSIC'!G21</f>
        <v>0</v>
      </c>
      <c r="H39" s="97">
        <f>'CÀLCUL  COST BÀSIC'!H21</f>
        <v>0</v>
      </c>
      <c r="I39" s="97">
        <f>'CÀLCUL  COST BÀSIC'!I21</f>
        <v>0</v>
      </c>
      <c r="J39" s="97">
        <f>'CÀLCUL  COST BÀSIC'!J21</f>
        <v>0</v>
      </c>
      <c r="K39" s="97">
        <f>'CÀLCUL  COST BÀSIC'!K21</f>
        <v>0</v>
      </c>
      <c r="L39" s="97">
        <f>'CÀLCUL  COST BÀSIC'!L21</f>
        <v>0</v>
      </c>
      <c r="M39" s="95"/>
      <c r="N39" s="29"/>
      <c r="O39" s="1"/>
    </row>
    <row r="40" spans="1:15" ht="14" customHeight="1" thickBot="1">
      <c r="B40" s="97">
        <f>'CÀLCUL  COST BÀSIC'!B22</f>
        <v>0</v>
      </c>
      <c r="C40" s="97" t="str">
        <f>'CÀLCUL  COST BÀSIC'!C22</f>
        <v>Cel·la buida</v>
      </c>
      <c r="D40" s="97">
        <f>'CÀLCUL  COST BÀSIC'!D22</f>
        <v>0</v>
      </c>
      <c r="E40" s="97">
        <f>'CÀLCUL  COST BÀSIC'!E22</f>
        <v>0</v>
      </c>
      <c r="F40" s="97">
        <f>'CÀLCUL  COST BÀSIC'!F22</f>
        <v>0</v>
      </c>
      <c r="G40" s="97">
        <f>'CÀLCUL  COST BÀSIC'!G22</f>
        <v>0</v>
      </c>
      <c r="H40" s="97">
        <f>'CÀLCUL  COST BÀSIC'!H22</f>
        <v>0</v>
      </c>
      <c r="I40" s="97">
        <f>'CÀLCUL  COST BÀSIC'!I22</f>
        <v>0</v>
      </c>
      <c r="J40" s="97">
        <f>'CÀLCUL  COST BÀSIC'!J22</f>
        <v>0</v>
      </c>
      <c r="K40" s="97">
        <f>'CÀLCUL  COST BÀSIC'!K22</f>
        <v>0</v>
      </c>
      <c r="L40" s="97">
        <f>'CÀLCUL  COST BÀSIC'!L22</f>
        <v>0</v>
      </c>
      <c r="M40" s="95"/>
      <c r="N40" s="29"/>
      <c r="O40" s="1"/>
    </row>
    <row r="41" spans="1:15" ht="14" customHeight="1" thickBot="1">
      <c r="B41" s="97">
        <f>'CÀLCUL  COST BÀSIC'!B23</f>
        <v>0</v>
      </c>
      <c r="C41" s="97" t="str">
        <f>'CÀLCUL  COST BÀSIC'!C23</f>
        <v>Cel·la buida</v>
      </c>
      <c r="D41" s="97">
        <f>'CÀLCUL  COST BÀSIC'!D23</f>
        <v>0</v>
      </c>
      <c r="E41" s="97">
        <f>'CÀLCUL  COST BÀSIC'!E23</f>
        <v>0</v>
      </c>
      <c r="F41" s="97">
        <f>'CÀLCUL  COST BÀSIC'!F23</f>
        <v>0</v>
      </c>
      <c r="G41" s="97">
        <f>'CÀLCUL  COST BÀSIC'!G23</f>
        <v>0</v>
      </c>
      <c r="H41" s="97">
        <f>'CÀLCUL  COST BÀSIC'!H23</f>
        <v>0</v>
      </c>
      <c r="I41" s="97">
        <f>'CÀLCUL  COST BÀSIC'!I23</f>
        <v>0</v>
      </c>
      <c r="J41" s="97">
        <f>'CÀLCUL  COST BÀSIC'!J23</f>
        <v>0</v>
      </c>
      <c r="K41" s="97">
        <f>'CÀLCUL  COST BÀSIC'!K23</f>
        <v>0</v>
      </c>
      <c r="L41" s="97">
        <f>'CÀLCUL  COST BÀSIC'!L23</f>
        <v>0</v>
      </c>
      <c r="M41" s="95"/>
      <c r="N41" s="29"/>
      <c r="O41" s="1"/>
    </row>
    <row r="42" spans="1:15" ht="14" customHeight="1" thickBot="1">
      <c r="B42" s="97">
        <f>'CÀLCUL  COST BÀSIC'!B24</f>
        <v>0</v>
      </c>
      <c r="C42" s="97" t="str">
        <f>'CÀLCUL  COST BÀSIC'!C24</f>
        <v>Cel·la buida</v>
      </c>
      <c r="D42" s="97">
        <f>'CÀLCUL  COST BÀSIC'!D24</f>
        <v>0</v>
      </c>
      <c r="E42" s="97">
        <f>'CÀLCUL  COST BÀSIC'!E24</f>
        <v>0</v>
      </c>
      <c r="F42" s="97">
        <f>'CÀLCUL  COST BÀSIC'!F24</f>
        <v>0</v>
      </c>
      <c r="G42" s="97">
        <f>'CÀLCUL  COST BÀSIC'!G24</f>
        <v>0</v>
      </c>
      <c r="H42" s="97">
        <f>'CÀLCUL  COST BÀSIC'!H24</f>
        <v>0</v>
      </c>
      <c r="I42" s="97">
        <f>'CÀLCUL  COST BÀSIC'!I24</f>
        <v>0</v>
      </c>
      <c r="J42" s="97">
        <f>'CÀLCUL  COST BÀSIC'!J24</f>
        <v>0</v>
      </c>
      <c r="K42" s="97">
        <f>'CÀLCUL  COST BÀSIC'!K24</f>
        <v>0</v>
      </c>
      <c r="L42" s="97">
        <f>'CÀLCUL  COST BÀSIC'!L24</f>
        <v>0</v>
      </c>
      <c r="M42" s="95"/>
      <c r="N42" s="29"/>
      <c r="O42" s="1"/>
    </row>
    <row r="43" spans="1:15" ht="14" customHeight="1" thickBot="1">
      <c r="B43" s="97">
        <f>'CÀLCUL  COST BÀSIC'!B25</f>
        <v>0</v>
      </c>
      <c r="C43" s="97" t="str">
        <f>'CÀLCUL  COST BÀSIC'!C25</f>
        <v>Cel·la buida</v>
      </c>
      <c r="D43" s="97">
        <f>'CÀLCUL  COST BÀSIC'!D25</f>
        <v>0</v>
      </c>
      <c r="E43" s="97">
        <f>'CÀLCUL  COST BÀSIC'!E25</f>
        <v>0</v>
      </c>
      <c r="F43" s="97">
        <f>'CÀLCUL  COST BÀSIC'!F25</f>
        <v>0</v>
      </c>
      <c r="G43" s="97">
        <f>'CÀLCUL  COST BÀSIC'!G25</f>
        <v>0</v>
      </c>
      <c r="H43" s="97">
        <f>'CÀLCUL  COST BÀSIC'!H25</f>
        <v>0</v>
      </c>
      <c r="I43" s="97">
        <f>'CÀLCUL  COST BÀSIC'!I25</f>
        <v>0</v>
      </c>
      <c r="J43" s="97">
        <f>'CÀLCUL  COST BÀSIC'!J25</f>
        <v>0</v>
      </c>
      <c r="K43" s="97">
        <f>'CÀLCUL  COST BÀSIC'!K25</f>
        <v>0</v>
      </c>
      <c r="L43" s="97">
        <f>'CÀLCUL  COST BÀSIC'!L25</f>
        <v>0</v>
      </c>
      <c r="M43" s="95"/>
      <c r="N43" s="29"/>
      <c r="O43" s="1"/>
    </row>
    <row r="44" spans="1:15" ht="14" customHeight="1" thickBot="1">
      <c r="B44" s="97">
        <f>'CÀLCUL  COST BÀSIC'!B26</f>
        <v>0</v>
      </c>
      <c r="C44" s="97" t="str">
        <f>'CÀLCUL  COST BÀSIC'!C26</f>
        <v>Cel·la buida</v>
      </c>
      <c r="D44" s="97">
        <f>'CÀLCUL  COST BÀSIC'!D26</f>
        <v>0</v>
      </c>
      <c r="E44" s="97">
        <f>'CÀLCUL  COST BÀSIC'!E26</f>
        <v>0</v>
      </c>
      <c r="F44" s="97">
        <f>'CÀLCUL  COST BÀSIC'!F26</f>
        <v>0</v>
      </c>
      <c r="G44" s="97">
        <f>'CÀLCUL  COST BÀSIC'!G26</f>
        <v>0</v>
      </c>
      <c r="H44" s="97">
        <f>'CÀLCUL  COST BÀSIC'!H26</f>
        <v>0</v>
      </c>
      <c r="I44" s="97">
        <f>'CÀLCUL  COST BÀSIC'!I26</f>
        <v>0</v>
      </c>
      <c r="J44" s="97">
        <f>'CÀLCUL  COST BÀSIC'!J26</f>
        <v>0</v>
      </c>
      <c r="K44" s="97">
        <f>'CÀLCUL  COST BÀSIC'!K26</f>
        <v>0</v>
      </c>
      <c r="L44" s="97">
        <f>'CÀLCUL  COST BÀSIC'!L26</f>
        <v>0</v>
      </c>
      <c r="M44" s="95"/>
      <c r="N44" s="29"/>
      <c r="O44" s="1"/>
    </row>
    <row r="45" spans="1:15" ht="14" customHeight="1" thickBot="1">
      <c r="B45" s="97">
        <f>'CÀLCUL  COST BÀSIC'!B27</f>
        <v>0</v>
      </c>
      <c r="C45" s="97" t="str">
        <f>'CÀLCUL  COST BÀSIC'!C27</f>
        <v>Cel·la buida</v>
      </c>
      <c r="D45" s="97">
        <f>'CÀLCUL  COST BÀSIC'!D27</f>
        <v>0</v>
      </c>
      <c r="E45" s="97">
        <f>'CÀLCUL  COST BÀSIC'!E27</f>
        <v>0</v>
      </c>
      <c r="F45" s="97">
        <f>'CÀLCUL  COST BÀSIC'!F27</f>
        <v>0</v>
      </c>
      <c r="G45" s="97">
        <f>'CÀLCUL  COST BÀSIC'!G27</f>
        <v>0</v>
      </c>
      <c r="H45" s="97">
        <f>'CÀLCUL  COST BÀSIC'!H27</f>
        <v>0</v>
      </c>
      <c r="I45" s="97">
        <f>'CÀLCUL  COST BÀSIC'!I27</f>
        <v>0</v>
      </c>
      <c r="J45" s="97">
        <f>'CÀLCUL  COST BÀSIC'!J27</f>
        <v>0</v>
      </c>
      <c r="K45" s="97">
        <f>'CÀLCUL  COST BÀSIC'!K27</f>
        <v>0</v>
      </c>
      <c r="L45" s="97">
        <f>'CÀLCUL  COST BÀSIC'!L27</f>
        <v>0</v>
      </c>
      <c r="M45" s="95"/>
      <c r="N45" s="29"/>
      <c r="O45" s="1"/>
    </row>
    <row r="46" spans="1:15" s="1" customFormat="1" ht="14" customHeight="1" thickBot="1">
      <c r="A46" s="56"/>
      <c r="B46" s="97">
        <f>'CÀLCUL  COST BÀSIC'!B28</f>
        <v>0</v>
      </c>
      <c r="C46" s="97" t="str">
        <f>'CÀLCUL  COST BÀSIC'!C28</f>
        <v>Cel·la buida</v>
      </c>
      <c r="D46" s="97">
        <f>'CÀLCUL  COST BÀSIC'!D28</f>
        <v>0</v>
      </c>
      <c r="E46" s="97">
        <f>'CÀLCUL  COST BÀSIC'!E28</f>
        <v>0</v>
      </c>
      <c r="F46" s="97">
        <f>'CÀLCUL  COST BÀSIC'!F28</f>
        <v>0</v>
      </c>
      <c r="G46" s="97">
        <f>'CÀLCUL  COST BÀSIC'!G28</f>
        <v>0</v>
      </c>
      <c r="H46" s="97">
        <f>'CÀLCUL  COST BÀSIC'!H28</f>
        <v>0</v>
      </c>
      <c r="I46" s="97">
        <f>'CÀLCUL  COST BÀSIC'!I28</f>
        <v>0</v>
      </c>
      <c r="J46" s="97">
        <f>'CÀLCUL  COST BÀSIC'!J28</f>
        <v>0</v>
      </c>
      <c r="K46" s="97">
        <f>'CÀLCUL  COST BÀSIC'!K28</f>
        <v>0</v>
      </c>
      <c r="L46" s="97">
        <f>'CÀLCUL  COST BÀSIC'!L28</f>
        <v>0</v>
      </c>
      <c r="M46" s="95"/>
      <c r="N46" s="29"/>
    </row>
    <row r="47" spans="1:15" ht="14" customHeight="1" thickBot="1">
      <c r="B47" s="97">
        <f>'CÀLCUL  COST BÀSIC'!B28</f>
        <v>0</v>
      </c>
      <c r="C47" s="97" t="str">
        <f>'CÀLCUL  COST BÀSIC'!C28</f>
        <v>Cel·la buida</v>
      </c>
      <c r="D47" s="97">
        <f>'CÀLCUL  COST BÀSIC'!D28</f>
        <v>0</v>
      </c>
      <c r="E47" s="97">
        <f>'CÀLCUL  COST BÀSIC'!E28</f>
        <v>0</v>
      </c>
      <c r="F47" s="97">
        <f>'CÀLCUL  COST BÀSIC'!F28</f>
        <v>0</v>
      </c>
      <c r="G47" s="97">
        <f>'CÀLCUL  COST BÀSIC'!G28</f>
        <v>0</v>
      </c>
      <c r="H47" s="97">
        <f>'CÀLCUL  COST BÀSIC'!H28</f>
        <v>0</v>
      </c>
      <c r="I47" s="97">
        <f>'CÀLCUL  COST BÀSIC'!I28</f>
        <v>0</v>
      </c>
      <c r="J47" s="97">
        <f>'CÀLCUL  COST BÀSIC'!J28</f>
        <v>0</v>
      </c>
      <c r="K47" s="97">
        <f>'CÀLCUL  COST BÀSIC'!K28</f>
        <v>0</v>
      </c>
      <c r="L47" s="97">
        <f>'CÀLCUL  COST BÀSIC'!L28</f>
        <v>0</v>
      </c>
      <c r="M47" s="95"/>
      <c r="N47" s="29"/>
      <c r="O47" s="1"/>
    </row>
    <row r="48" spans="1:15" ht="14" customHeight="1" thickBot="1">
      <c r="B48" s="97">
        <f>'CÀLCUL  COST BÀSIC'!B29</f>
        <v>0</v>
      </c>
      <c r="C48" s="97" t="str">
        <f>'CÀLCUL  COST BÀSIC'!C29</f>
        <v>Cel·la buida</v>
      </c>
      <c r="D48" s="97">
        <f>'CÀLCUL  COST BÀSIC'!D29</f>
        <v>0</v>
      </c>
      <c r="E48" s="97">
        <f>'CÀLCUL  COST BÀSIC'!E29</f>
        <v>0</v>
      </c>
      <c r="F48" s="97">
        <f>'CÀLCUL  COST BÀSIC'!F29</f>
        <v>0</v>
      </c>
      <c r="G48" s="97">
        <f>'CÀLCUL  COST BÀSIC'!G29</f>
        <v>0</v>
      </c>
      <c r="H48" s="97">
        <f>'CÀLCUL  COST BÀSIC'!H29</f>
        <v>0</v>
      </c>
      <c r="I48" s="97">
        <f>'CÀLCUL  COST BÀSIC'!I29</f>
        <v>0</v>
      </c>
      <c r="J48" s="97">
        <f>'CÀLCUL  COST BÀSIC'!J29</f>
        <v>0</v>
      </c>
      <c r="K48" s="97">
        <f>'CÀLCUL  COST BÀSIC'!K29</f>
        <v>0</v>
      </c>
      <c r="L48" s="97">
        <f>'CÀLCUL  COST BÀSIC'!L29</f>
        <v>0</v>
      </c>
      <c r="M48" s="98">
        <f>'CÀLCUL  COST BÀSIC'!M30</f>
        <v>0</v>
      </c>
      <c r="N48" s="29"/>
      <c r="O48" s="1"/>
    </row>
    <row r="49" spans="1:15" ht="14" customHeight="1">
      <c r="B49" s="52"/>
      <c r="C49" s="53"/>
      <c r="D49" s="53"/>
      <c r="E49" s="53"/>
      <c r="F49" s="53"/>
      <c r="G49" s="53"/>
      <c r="H49" s="53"/>
      <c r="I49" s="53"/>
      <c r="J49" s="53"/>
      <c r="K49" s="53"/>
      <c r="L49" s="53"/>
      <c r="M49" s="53"/>
      <c r="N49" s="1"/>
      <c r="O49" s="1"/>
    </row>
    <row r="50" spans="1:15" s="1" customFormat="1" ht="14" customHeight="1" thickBot="1">
      <c r="A50" s="56"/>
      <c r="B50" s="54"/>
      <c r="C50" s="54"/>
      <c r="D50" s="54"/>
      <c r="E50" s="54"/>
      <c r="F50" s="54"/>
      <c r="G50" s="54"/>
      <c r="H50" s="54"/>
      <c r="I50" s="54"/>
      <c r="J50" s="54"/>
      <c r="K50" s="54"/>
      <c r="L50" s="53"/>
      <c r="M50" s="53"/>
    </row>
    <row r="51" spans="1:15" ht="14" customHeight="1" thickBot="1">
      <c r="B51" s="167" t="str">
        <f>'CÀLCUL SUPLEMENT COST VIDA '!B13:G13</f>
        <v>3. SUPLEMENT COST VIDA (APLICABLE A L'ACTUACIÓ DE MOBILITAT)</v>
      </c>
      <c r="C51" s="168"/>
      <c r="D51" s="168"/>
      <c r="E51" s="168"/>
      <c r="F51" s="168"/>
      <c r="G51" s="169"/>
      <c r="H51" s="55"/>
      <c r="I51" s="55"/>
      <c r="J51" s="55"/>
      <c r="K51" s="55"/>
      <c r="L51" s="53"/>
      <c r="M51" s="53"/>
    </row>
    <row r="52" spans="1:15" ht="32" thickBot="1">
      <c r="B52" s="99" t="str">
        <f>'CÀLCUL SUPLEMENT COST VIDA '!B15</f>
        <v>NOM FLUX</v>
      </c>
      <c r="C52" s="100" t="str">
        <f>'CÀLCUL SUPLEMENT COST VIDA '!C15</f>
        <v>PAIS D'ACOLLIDA DE LA MOBILITAT</v>
      </c>
      <c r="D52" s="100" t="str">
        <f>'CÀLCUL SUPLEMENT COST VIDA '!D15</f>
        <v>Comprovació aplicació suplement</v>
      </c>
      <c r="E52" s="101" t="str">
        <f>'CÀLCUL SUPLEMENT COST VIDA '!E15</f>
        <v>NOMBRE DE PARTICIPANTS</v>
      </c>
      <c r="F52" s="102" t="str">
        <f>'CÀLCUL SUPLEMENT COST VIDA '!F15</f>
        <v>NOMBRE DE DIES DE LES ACTUACIONS</v>
      </c>
      <c r="G52" s="96" t="str">
        <f>'CÀLCUL SUPLEMENT COST VIDA '!G15</f>
        <v>TOTAL SUPLEMENT COST VIDA</v>
      </c>
      <c r="H52" s="52"/>
      <c r="I52" s="54"/>
      <c r="J52" s="54"/>
      <c r="K52" s="55"/>
      <c r="L52" s="53"/>
      <c r="M52" s="53"/>
    </row>
    <row r="53" spans="1:15" ht="14" customHeight="1" thickBot="1">
      <c r="B53" s="105">
        <f>'CÀLCUL SUPLEMENT COST VIDA '!B16</f>
        <v>0</v>
      </c>
      <c r="C53" s="106" t="str">
        <f>'CÀLCUL SUPLEMENT COST VIDA '!C16</f>
        <v>Cel·la buida</v>
      </c>
      <c r="D53" s="107">
        <f>'CÀLCUL SUPLEMENT COST VIDA '!D16</f>
        <v>0</v>
      </c>
      <c r="E53" s="106">
        <f>'CÀLCUL SUPLEMENT COST VIDA '!E16</f>
        <v>0</v>
      </c>
      <c r="F53" s="106">
        <f>'CÀLCUL SUPLEMENT COST VIDA '!F16</f>
        <v>0</v>
      </c>
      <c r="G53" s="108">
        <f>'CÀLCUL SUPLEMENT COST VIDA '!G16</f>
        <v>0</v>
      </c>
      <c r="H53" s="103"/>
      <c r="I53" s="55"/>
      <c r="J53" s="55"/>
      <c r="K53" s="55"/>
      <c r="L53" s="53"/>
      <c r="M53" s="53"/>
    </row>
    <row r="54" spans="1:15" s="1" customFormat="1" ht="14" customHeight="1" thickBot="1">
      <c r="A54" s="56"/>
      <c r="B54" s="105">
        <f>'CÀLCUL SUPLEMENT COST VIDA '!B17</f>
        <v>0</v>
      </c>
      <c r="C54" s="106" t="str">
        <f>'CÀLCUL SUPLEMENT COST VIDA '!C17</f>
        <v>Cel·la buida</v>
      </c>
      <c r="D54" s="107">
        <f>'CÀLCUL SUPLEMENT COST VIDA '!D17</f>
        <v>0</v>
      </c>
      <c r="E54" s="106">
        <f>'CÀLCUL SUPLEMENT COST VIDA '!E17</f>
        <v>0</v>
      </c>
      <c r="F54" s="106">
        <f>'CÀLCUL SUPLEMENT COST VIDA '!F17</f>
        <v>0</v>
      </c>
      <c r="G54" s="108">
        <f>'CÀLCUL SUPLEMENT COST VIDA '!G17</f>
        <v>0</v>
      </c>
      <c r="H54" s="103"/>
      <c r="I54" s="55"/>
      <c r="J54" s="55"/>
      <c r="K54" s="55"/>
      <c r="L54" s="53"/>
      <c r="M54" s="53"/>
    </row>
    <row r="55" spans="1:15" s="1" customFormat="1" ht="14" customHeight="1" thickBot="1">
      <c r="A55" s="56"/>
      <c r="B55" s="105">
        <f>'CÀLCUL SUPLEMENT COST VIDA '!B18</f>
        <v>0</v>
      </c>
      <c r="C55" s="106" t="str">
        <f>'CÀLCUL SUPLEMENT COST VIDA '!C18</f>
        <v>Cel·la buida</v>
      </c>
      <c r="D55" s="107">
        <f>'CÀLCUL SUPLEMENT COST VIDA '!D18</f>
        <v>0</v>
      </c>
      <c r="E55" s="106">
        <f>'CÀLCUL SUPLEMENT COST VIDA '!E18</f>
        <v>0</v>
      </c>
      <c r="F55" s="106">
        <f>'CÀLCUL SUPLEMENT COST VIDA '!F18</f>
        <v>0</v>
      </c>
      <c r="G55" s="108">
        <f>'CÀLCUL SUPLEMENT COST VIDA '!G18</f>
        <v>0</v>
      </c>
      <c r="H55" s="103"/>
      <c r="I55" s="55"/>
      <c r="J55" s="55"/>
      <c r="K55" s="55"/>
      <c r="L55" s="53"/>
      <c r="M55" s="53"/>
    </row>
    <row r="56" spans="1:15" s="1" customFormat="1" ht="14" customHeight="1" thickBot="1">
      <c r="A56" s="56"/>
      <c r="B56" s="105">
        <f>'CÀLCUL SUPLEMENT COST VIDA '!B19</f>
        <v>0</v>
      </c>
      <c r="C56" s="106" t="str">
        <f>'CÀLCUL SUPLEMENT COST VIDA '!C19</f>
        <v>Cel·la buida</v>
      </c>
      <c r="D56" s="107">
        <f>'CÀLCUL SUPLEMENT COST VIDA '!D19</f>
        <v>0</v>
      </c>
      <c r="E56" s="106">
        <f>'CÀLCUL SUPLEMENT COST VIDA '!E19</f>
        <v>0</v>
      </c>
      <c r="F56" s="106">
        <f>'CÀLCUL SUPLEMENT COST VIDA '!F19</f>
        <v>0</v>
      </c>
      <c r="G56" s="108">
        <f>'CÀLCUL SUPLEMENT COST VIDA '!G19</f>
        <v>0</v>
      </c>
      <c r="H56" s="103"/>
      <c r="I56" s="55"/>
      <c r="J56" s="55"/>
      <c r="K56" s="55"/>
      <c r="L56" s="53"/>
      <c r="M56" s="53"/>
    </row>
    <row r="57" spans="1:15" s="1" customFormat="1" ht="14" customHeight="1" thickBot="1">
      <c r="A57" s="56"/>
      <c r="B57" s="105">
        <f>'CÀLCUL SUPLEMENT COST VIDA '!B20</f>
        <v>0</v>
      </c>
      <c r="C57" s="106" t="str">
        <f>'CÀLCUL SUPLEMENT COST VIDA '!C20</f>
        <v>Cel·la buida</v>
      </c>
      <c r="D57" s="107">
        <f>'CÀLCUL SUPLEMENT COST VIDA '!D20</f>
        <v>0</v>
      </c>
      <c r="E57" s="106">
        <f>'CÀLCUL SUPLEMENT COST VIDA '!E20</f>
        <v>0</v>
      </c>
      <c r="F57" s="106">
        <f>'CÀLCUL SUPLEMENT COST VIDA '!F20</f>
        <v>0</v>
      </c>
      <c r="G57" s="108">
        <f>'CÀLCUL SUPLEMENT COST VIDA '!G20</f>
        <v>0</v>
      </c>
      <c r="H57" s="103"/>
      <c r="I57" s="55"/>
      <c r="J57" s="55"/>
      <c r="K57" s="55"/>
      <c r="L57" s="53"/>
      <c r="M57" s="53"/>
    </row>
    <row r="58" spans="1:15" s="1" customFormat="1" ht="14" customHeight="1" thickBot="1">
      <c r="A58" s="56"/>
      <c r="B58" s="105">
        <f>'CÀLCUL SUPLEMENT COST VIDA '!B21</f>
        <v>0</v>
      </c>
      <c r="C58" s="106" t="str">
        <f>'CÀLCUL SUPLEMENT COST VIDA '!C21</f>
        <v>Cel·la buida</v>
      </c>
      <c r="D58" s="107">
        <f>'CÀLCUL SUPLEMENT COST VIDA '!D21</f>
        <v>0</v>
      </c>
      <c r="E58" s="106">
        <f>'CÀLCUL SUPLEMENT COST VIDA '!E21</f>
        <v>0</v>
      </c>
      <c r="F58" s="106">
        <f>'CÀLCUL SUPLEMENT COST VIDA '!F21</f>
        <v>0</v>
      </c>
      <c r="G58" s="108">
        <f>'CÀLCUL SUPLEMENT COST VIDA '!G21</f>
        <v>0</v>
      </c>
      <c r="H58" s="103"/>
      <c r="I58" s="55"/>
      <c r="J58" s="55"/>
      <c r="K58" s="55"/>
      <c r="L58" s="53"/>
      <c r="M58" s="53"/>
    </row>
    <row r="59" spans="1:15" s="1" customFormat="1" ht="14" customHeight="1" thickBot="1">
      <c r="A59" s="56"/>
      <c r="B59" s="105">
        <f>'CÀLCUL SUPLEMENT COST VIDA '!B22</f>
        <v>0</v>
      </c>
      <c r="C59" s="106" t="str">
        <f>'CÀLCUL SUPLEMENT COST VIDA '!C22</f>
        <v>Cel·la buida</v>
      </c>
      <c r="D59" s="107">
        <f>'CÀLCUL SUPLEMENT COST VIDA '!D22</f>
        <v>0</v>
      </c>
      <c r="E59" s="106">
        <f>'CÀLCUL SUPLEMENT COST VIDA '!E22</f>
        <v>0</v>
      </c>
      <c r="F59" s="106">
        <f>'CÀLCUL SUPLEMENT COST VIDA '!F22</f>
        <v>0</v>
      </c>
      <c r="G59" s="108">
        <f>'CÀLCUL SUPLEMENT COST VIDA '!G22</f>
        <v>0</v>
      </c>
      <c r="H59" s="103"/>
      <c r="I59" s="55"/>
      <c r="J59" s="55"/>
      <c r="K59" s="55"/>
      <c r="L59" s="53"/>
      <c r="M59" s="53"/>
    </row>
    <row r="60" spans="1:15" s="1" customFormat="1" ht="14" customHeight="1" thickBot="1">
      <c r="A60" s="56"/>
      <c r="B60" s="105">
        <f>'CÀLCUL SUPLEMENT COST VIDA '!B23</f>
        <v>0</v>
      </c>
      <c r="C60" s="106" t="str">
        <f>'CÀLCUL SUPLEMENT COST VIDA '!C23</f>
        <v>Cel·la buida</v>
      </c>
      <c r="D60" s="107">
        <f>'CÀLCUL SUPLEMENT COST VIDA '!D23</f>
        <v>0</v>
      </c>
      <c r="E60" s="106">
        <f>'CÀLCUL SUPLEMENT COST VIDA '!E23</f>
        <v>0</v>
      </c>
      <c r="F60" s="106">
        <f>'CÀLCUL SUPLEMENT COST VIDA '!F23</f>
        <v>0</v>
      </c>
      <c r="G60" s="108">
        <f>'CÀLCUL SUPLEMENT COST VIDA '!G23</f>
        <v>0</v>
      </c>
      <c r="H60" s="103"/>
      <c r="I60" s="55"/>
      <c r="J60" s="55"/>
      <c r="K60" s="55"/>
      <c r="L60" s="53"/>
      <c r="M60" s="53"/>
    </row>
    <row r="61" spans="1:15" s="1" customFormat="1" ht="14" customHeight="1" thickBot="1">
      <c r="A61" s="56"/>
      <c r="B61" s="105">
        <f>'CÀLCUL SUPLEMENT COST VIDA '!B24</f>
        <v>0</v>
      </c>
      <c r="C61" s="106" t="str">
        <f>'CÀLCUL SUPLEMENT COST VIDA '!C24</f>
        <v>Cel·la buida</v>
      </c>
      <c r="D61" s="107">
        <f>'CÀLCUL SUPLEMENT COST VIDA '!D24</f>
        <v>0</v>
      </c>
      <c r="E61" s="106">
        <f>'CÀLCUL SUPLEMENT COST VIDA '!E24</f>
        <v>0</v>
      </c>
      <c r="F61" s="106">
        <f>'CÀLCUL SUPLEMENT COST VIDA '!F24</f>
        <v>0</v>
      </c>
      <c r="G61" s="108">
        <f>'CÀLCUL SUPLEMENT COST VIDA '!G24</f>
        <v>0</v>
      </c>
      <c r="H61" s="103"/>
      <c r="I61" s="55"/>
      <c r="J61" s="55"/>
      <c r="K61" s="55"/>
      <c r="L61" s="53"/>
      <c r="M61" s="53"/>
    </row>
    <row r="62" spans="1:15" s="1" customFormat="1" ht="14" customHeight="1" thickBot="1">
      <c r="A62" s="56"/>
      <c r="B62" s="105">
        <f>'CÀLCUL SUPLEMENT COST VIDA '!B25</f>
        <v>0</v>
      </c>
      <c r="C62" s="106" t="str">
        <f>'CÀLCUL SUPLEMENT COST VIDA '!C25</f>
        <v>Cel·la buida</v>
      </c>
      <c r="D62" s="107">
        <f>'CÀLCUL SUPLEMENT COST VIDA '!D25</f>
        <v>0</v>
      </c>
      <c r="E62" s="106">
        <f>'CÀLCUL SUPLEMENT COST VIDA '!E25</f>
        <v>0</v>
      </c>
      <c r="F62" s="106">
        <f>'CÀLCUL SUPLEMENT COST VIDA '!F25</f>
        <v>0</v>
      </c>
      <c r="G62" s="108">
        <f>'CÀLCUL SUPLEMENT COST VIDA '!G25</f>
        <v>0</v>
      </c>
      <c r="H62" s="103"/>
      <c r="I62" s="55"/>
      <c r="J62" s="55"/>
      <c r="K62" s="55"/>
      <c r="L62" s="53"/>
      <c r="M62" s="53"/>
    </row>
    <row r="63" spans="1:15" s="1" customFormat="1" ht="14" customHeight="1" thickBot="1">
      <c r="A63" s="56"/>
      <c r="B63" s="105">
        <f>'CÀLCUL SUPLEMENT COST VIDA '!B26</f>
        <v>0</v>
      </c>
      <c r="C63" s="106" t="str">
        <f>'CÀLCUL SUPLEMENT COST VIDA '!C26</f>
        <v>Cel·la buida</v>
      </c>
      <c r="D63" s="107">
        <f>'CÀLCUL SUPLEMENT COST VIDA '!D26</f>
        <v>0</v>
      </c>
      <c r="E63" s="106">
        <f>'CÀLCUL SUPLEMENT COST VIDA '!E26</f>
        <v>0</v>
      </c>
      <c r="F63" s="106">
        <f>'CÀLCUL SUPLEMENT COST VIDA '!F26</f>
        <v>0</v>
      </c>
      <c r="G63" s="108">
        <f>'CÀLCUL SUPLEMENT COST VIDA '!G26</f>
        <v>0</v>
      </c>
      <c r="H63" s="103"/>
      <c r="I63" s="55"/>
      <c r="J63" s="55"/>
      <c r="K63" s="55"/>
      <c r="L63" s="53"/>
      <c r="M63" s="53"/>
    </row>
    <row r="64" spans="1:15" s="1" customFormat="1" ht="14" customHeight="1" thickBot="1">
      <c r="A64" s="56"/>
      <c r="B64" s="105">
        <f>'CÀLCUL SUPLEMENT COST VIDA '!B27</f>
        <v>0</v>
      </c>
      <c r="C64" s="106" t="str">
        <f>'CÀLCUL SUPLEMENT COST VIDA '!C27</f>
        <v>Cel·la buida</v>
      </c>
      <c r="D64" s="107">
        <f>'CÀLCUL SUPLEMENT COST VIDA '!D27</f>
        <v>0</v>
      </c>
      <c r="E64" s="106">
        <f>'CÀLCUL SUPLEMENT COST VIDA '!E27</f>
        <v>0</v>
      </c>
      <c r="F64" s="106">
        <f>'CÀLCUL SUPLEMENT COST VIDA '!F27</f>
        <v>0</v>
      </c>
      <c r="G64" s="108">
        <f>'CÀLCUL SUPLEMENT COST VIDA '!G27</f>
        <v>0</v>
      </c>
      <c r="H64" s="103"/>
      <c r="I64" s="55"/>
      <c r="J64" s="55"/>
      <c r="K64" s="55"/>
      <c r="L64" s="53"/>
      <c r="M64" s="53"/>
    </row>
    <row r="65" spans="2:13" ht="14" customHeight="1" thickBot="1">
      <c r="B65" s="105">
        <f>'CÀLCUL SUPLEMENT COST VIDA '!B28</f>
        <v>0</v>
      </c>
      <c r="C65" s="106" t="str">
        <f>'CÀLCUL SUPLEMENT COST VIDA '!C28</f>
        <v>Cel·la buida</v>
      </c>
      <c r="D65" s="107">
        <f>'CÀLCUL SUPLEMENT COST VIDA '!D28</f>
        <v>0</v>
      </c>
      <c r="E65" s="106">
        <f>'CÀLCUL SUPLEMENT COST VIDA '!E28</f>
        <v>0</v>
      </c>
      <c r="F65" s="106">
        <f>'CÀLCUL SUPLEMENT COST VIDA '!F28</f>
        <v>0</v>
      </c>
      <c r="G65" s="108">
        <f>'CÀLCUL SUPLEMENT COST VIDA '!G28</f>
        <v>0</v>
      </c>
      <c r="H65" s="103"/>
      <c r="I65" s="55"/>
      <c r="J65" s="55"/>
      <c r="K65" s="55"/>
      <c r="L65" s="53"/>
      <c r="M65" s="53"/>
    </row>
    <row r="66" spans="2:13" ht="14" customHeight="1" thickBot="1">
      <c r="B66" s="105">
        <f>'CÀLCUL SUPLEMENT COST VIDA '!B29</f>
        <v>0</v>
      </c>
      <c r="C66" s="106" t="str">
        <f>'CÀLCUL SUPLEMENT COST VIDA '!C29</f>
        <v>Cel·la buida</v>
      </c>
      <c r="D66" s="107">
        <f>'CÀLCUL SUPLEMENT COST VIDA '!D29</f>
        <v>0</v>
      </c>
      <c r="E66" s="106">
        <f>'CÀLCUL SUPLEMENT COST VIDA '!E29</f>
        <v>0</v>
      </c>
      <c r="F66" s="106">
        <f>'CÀLCUL SUPLEMENT COST VIDA '!F29</f>
        <v>0</v>
      </c>
      <c r="G66" s="108">
        <f>'CÀLCUL SUPLEMENT COST VIDA '!G29</f>
        <v>0</v>
      </c>
      <c r="H66" s="104">
        <f>'CÀLCUL SUPLEMENT COST VIDA '!H28</f>
        <v>0</v>
      </c>
      <c r="I66" s="55"/>
      <c r="J66" s="55"/>
      <c r="K66" s="55"/>
      <c r="L66" s="53"/>
      <c r="M66" s="53"/>
    </row>
  </sheetData>
  <sheetProtection sheet="1" objects="1" scenarios="1"/>
  <mergeCells count="19">
    <mergeCell ref="B51:G51"/>
    <mergeCell ref="B32:L32"/>
    <mergeCell ref="B33:B34"/>
    <mergeCell ref="C33:C34"/>
    <mergeCell ref="D33:F33"/>
    <mergeCell ref="G33:I33"/>
    <mergeCell ref="J33:L33"/>
    <mergeCell ref="A8:A17"/>
    <mergeCell ref="B3:L3"/>
    <mergeCell ref="B5:M5"/>
    <mergeCell ref="G9:G10"/>
    <mergeCell ref="H9:H10"/>
    <mergeCell ref="C7:E7"/>
    <mergeCell ref="C8:E8"/>
    <mergeCell ref="B12:M12"/>
    <mergeCell ref="B14:B15"/>
    <mergeCell ref="C14:C15"/>
    <mergeCell ref="D14:F14"/>
    <mergeCell ref="G14:K14"/>
  </mergeCells>
  <conditionalFormatting sqref="K17:K29">
    <cfRule type="cellIs" dxfId="1" priority="4" operator="equal">
      <formula>"x"</formula>
    </cfRule>
  </conditionalFormatting>
  <conditionalFormatting sqref="K16">
    <cfRule type="cellIs" dxfId="0" priority="3" operator="equal">
      <formula>"x"</formula>
    </cfRule>
  </conditionalFormatting>
  <dataValidations disablePrompts="1" count="1">
    <dataValidation type="list" allowBlank="1" showInputMessage="1" showErrorMessage="1" sqref="C53:C66">
      <formula1>$B$12:$B$24</formula1>
    </dataValidation>
  </dataValidations>
  <pageMargins left="0.23622047244094491" right="0.23622047244094491" top="0.74803149606299213" bottom="0.74803149606299213" header="0.31496062992125984" footer="0.31496062992125984"/>
  <pageSetup paperSize="9" scale="45" orientation="landscape" r:id="rId1"/>
  <headerFooter>
    <oddHeader>&amp;L&amp;G&amp;R&amp;"Arial,Normal"&amp;8&amp;G
G146NALMA-002-01</oddHeader>
    <oddFooter>&amp;L&amp;G&amp;R&amp;G</oddFoot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'TAULES D IMPORTS'!$A$15:$A$41</xm:f>
          </x14:formula1>
          <xm:sqref>C16:C29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N38"/>
  <sheetViews>
    <sheetView showGridLines="0" showRowColHeaders="0" showRuler="0" topLeftCell="A13" zoomScaleNormal="100" workbookViewId="0">
      <selection activeCell="M31" sqref="M31"/>
    </sheetView>
  </sheetViews>
  <sheetFormatPr defaultColWidth="8.81640625" defaultRowHeight="14.5"/>
  <cols>
    <col min="1" max="1" width="10.6328125" style="56" customWidth="1"/>
    <col min="2" max="2" width="24.6328125" style="1" customWidth="1"/>
    <col min="3" max="3" width="18.453125" style="1" customWidth="1"/>
    <col min="4" max="4" width="13.1796875" style="1" bestFit="1" customWidth="1"/>
    <col min="5" max="5" width="10.81640625" style="1" bestFit="1" customWidth="1"/>
    <col min="6" max="6" width="11.90625" style="1" bestFit="1" customWidth="1"/>
    <col min="7" max="7" width="13.453125" style="1" customWidth="1"/>
    <col min="8" max="8" width="15" style="1" bestFit="1" customWidth="1"/>
    <col min="9" max="9" width="15.1796875" style="1" customWidth="1"/>
    <col min="10" max="10" width="15.453125" style="1" customWidth="1"/>
    <col min="11" max="11" width="18.6328125" style="1" customWidth="1"/>
    <col min="12" max="12" width="15.08984375" style="1" customWidth="1"/>
    <col min="13" max="13" width="15.81640625" style="1" customWidth="1"/>
    <col min="14" max="14" width="15.08984375" style="1" customWidth="1"/>
    <col min="15" max="15" width="13.81640625" style="1" bestFit="1" customWidth="1"/>
    <col min="16" max="16" width="39" style="1" bestFit="1" customWidth="1"/>
    <col min="17" max="16384" width="8.81640625" style="1"/>
  </cols>
  <sheetData>
    <row r="1" spans="1:14" ht="40" customHeight="1">
      <c r="B1" s="30"/>
      <c r="C1" s="30"/>
      <c r="D1" s="30"/>
      <c r="E1" s="30"/>
      <c r="F1" s="30"/>
      <c r="G1" s="30"/>
      <c r="H1" s="30"/>
      <c r="I1" s="30"/>
      <c r="J1" s="30"/>
      <c r="K1" s="30"/>
      <c r="L1" s="30"/>
      <c r="M1" s="30"/>
      <c r="N1" s="29"/>
    </row>
    <row r="2" spans="1:14" ht="14" customHeight="1">
      <c r="A2" s="57"/>
      <c r="B2" s="166"/>
      <c r="C2" s="166"/>
      <c r="D2" s="166"/>
      <c r="E2" s="166"/>
      <c r="F2" s="166"/>
      <c r="G2" s="166"/>
      <c r="H2" s="166"/>
      <c r="I2" s="166"/>
      <c r="J2" s="166"/>
      <c r="K2" s="166"/>
      <c r="L2" s="166"/>
      <c r="M2" s="30"/>
      <c r="N2" s="29"/>
    </row>
    <row r="3" spans="1:14" ht="14" customHeight="1">
      <c r="B3" s="42"/>
      <c r="C3" s="42"/>
      <c r="D3" s="42"/>
      <c r="E3" s="42"/>
      <c r="F3" s="42"/>
      <c r="G3" s="42"/>
      <c r="H3" s="42"/>
      <c r="I3" s="42"/>
      <c r="J3" s="42"/>
      <c r="K3" s="42"/>
      <c r="L3" s="42"/>
      <c r="M3" s="30"/>
      <c r="N3" s="29"/>
    </row>
    <row r="4" spans="1:14" ht="14" customHeight="1" thickBot="1">
      <c r="C4" s="31"/>
      <c r="D4" s="31"/>
      <c r="E4" s="31"/>
      <c r="F4" s="31"/>
      <c r="G4" s="31"/>
      <c r="H4" s="31"/>
      <c r="I4" s="31"/>
      <c r="J4" s="31"/>
      <c r="K4" s="31"/>
      <c r="L4" s="31"/>
      <c r="M4" s="30"/>
      <c r="N4" s="29"/>
    </row>
    <row r="5" spans="1:14" ht="14" customHeight="1" thickBot="1">
      <c r="B5" s="167" t="s">
        <v>89</v>
      </c>
      <c r="C5" s="168"/>
      <c r="D5" s="168"/>
      <c r="E5" s="168"/>
      <c r="F5" s="168"/>
      <c r="G5" s="168"/>
      <c r="H5" s="168"/>
      <c r="I5" s="168"/>
      <c r="J5" s="168"/>
      <c r="K5" s="168"/>
      <c r="L5" s="168"/>
      <c r="M5" s="169"/>
      <c r="N5" s="29"/>
    </row>
    <row r="6" spans="1:14" ht="14" customHeight="1" thickBot="1">
      <c r="B6" s="30"/>
      <c r="C6" s="30"/>
      <c r="D6" s="30"/>
      <c r="E6" s="30"/>
      <c r="F6" s="30"/>
      <c r="G6" s="30"/>
      <c r="H6" s="30"/>
      <c r="I6" s="30"/>
      <c r="J6" s="30"/>
      <c r="K6" s="30"/>
      <c r="L6" s="31"/>
      <c r="M6" s="30"/>
      <c r="N6" s="29"/>
    </row>
    <row r="7" spans="1:14" ht="14" customHeight="1" thickBot="1">
      <c r="A7" s="58"/>
      <c r="B7" s="39" t="s">
        <v>24</v>
      </c>
      <c r="C7" s="174">
        <f>'PRESSUPOST GLOBAL'!C7</f>
        <v>0</v>
      </c>
      <c r="D7" s="175"/>
      <c r="E7" s="176"/>
      <c r="F7" s="38"/>
      <c r="G7" s="30"/>
      <c r="H7" s="30"/>
      <c r="I7" s="30"/>
      <c r="J7" s="30"/>
      <c r="K7" s="30"/>
      <c r="L7" s="31"/>
      <c r="M7" s="30"/>
      <c r="N7" s="29"/>
    </row>
    <row r="8" spans="1:14" ht="14" customHeight="1" thickBot="1">
      <c r="A8" s="156"/>
      <c r="B8" s="39" t="s">
        <v>25</v>
      </c>
      <c r="C8" s="174">
        <f>'PRESSUPOST GLOBAL'!C8</f>
        <v>0</v>
      </c>
      <c r="D8" s="175"/>
      <c r="E8" s="176"/>
      <c r="F8" s="38"/>
      <c r="G8" s="30"/>
      <c r="H8" s="30"/>
      <c r="I8" s="30"/>
      <c r="J8" s="30"/>
      <c r="K8" s="30"/>
      <c r="L8" s="31"/>
      <c r="M8" s="30"/>
      <c r="N8" s="29"/>
    </row>
    <row r="9" spans="1:14" ht="14" customHeight="1" thickBot="1">
      <c r="A9" s="156"/>
      <c r="B9" s="32"/>
      <c r="C9" s="32"/>
      <c r="D9" s="32"/>
      <c r="E9" s="32"/>
      <c r="F9" s="32"/>
      <c r="G9" s="170" t="s">
        <v>87</v>
      </c>
      <c r="H9" s="191">
        <f>M30</f>
        <v>0</v>
      </c>
      <c r="K9" s="30"/>
      <c r="L9" s="31"/>
      <c r="M9" s="30"/>
      <c r="N9" s="29"/>
    </row>
    <row r="10" spans="1:14" ht="14" customHeight="1" thickBot="1">
      <c r="A10" s="156"/>
      <c r="B10" s="40" t="s">
        <v>74</v>
      </c>
      <c r="C10" s="33" t="s">
        <v>75</v>
      </c>
      <c r="D10" s="41" t="s">
        <v>76</v>
      </c>
      <c r="E10" s="34">
        <v>109.2</v>
      </c>
      <c r="F10" s="30"/>
      <c r="G10" s="171"/>
      <c r="H10" s="192"/>
      <c r="K10" s="30"/>
      <c r="L10" s="31"/>
      <c r="M10" s="30"/>
      <c r="N10" s="29"/>
    </row>
    <row r="11" spans="1:14" ht="14" customHeight="1">
      <c r="A11" s="156"/>
      <c r="B11" s="30"/>
      <c r="C11" s="30"/>
      <c r="D11" s="30"/>
      <c r="E11" s="30"/>
      <c r="F11" s="30"/>
      <c r="G11" s="30"/>
      <c r="H11" s="30"/>
      <c r="I11" s="30"/>
      <c r="J11" s="30"/>
      <c r="K11" s="30"/>
      <c r="L11" s="31"/>
      <c r="M11" s="30"/>
      <c r="N11" s="29"/>
    </row>
    <row r="12" spans="1:14" ht="14" customHeight="1" thickBot="1">
      <c r="A12" s="156"/>
      <c r="B12" s="48"/>
      <c r="C12" s="35"/>
      <c r="D12" s="35"/>
      <c r="E12" s="35"/>
      <c r="F12" s="35"/>
      <c r="G12" s="35"/>
      <c r="H12" s="35"/>
      <c r="I12" s="35"/>
      <c r="J12" s="35"/>
      <c r="K12" s="35"/>
      <c r="L12" s="35"/>
      <c r="M12" s="30"/>
      <c r="N12" s="29"/>
    </row>
    <row r="13" spans="1:14" ht="14" customHeight="1" thickBot="1">
      <c r="A13" s="156"/>
      <c r="B13" s="193" t="s">
        <v>110</v>
      </c>
      <c r="C13" s="194"/>
      <c r="D13" s="194"/>
      <c r="E13" s="194"/>
      <c r="F13" s="194"/>
      <c r="G13" s="194"/>
      <c r="H13" s="194"/>
      <c r="I13" s="194"/>
      <c r="J13" s="194"/>
      <c r="K13" s="194"/>
      <c r="L13" s="194"/>
      <c r="M13" s="195"/>
      <c r="N13" s="29"/>
    </row>
    <row r="14" spans="1:14" ht="14" customHeight="1" thickBot="1">
      <c r="A14" s="156"/>
      <c r="B14" s="29"/>
      <c r="C14" s="29"/>
      <c r="D14" s="29"/>
      <c r="E14" s="29"/>
      <c r="F14" s="29"/>
      <c r="G14" s="29"/>
      <c r="H14" s="29"/>
      <c r="I14" s="29"/>
      <c r="J14" s="29"/>
      <c r="K14" s="29"/>
      <c r="L14" s="29"/>
      <c r="M14" s="29"/>
      <c r="N14" s="29"/>
    </row>
    <row r="15" spans="1:14" ht="14" customHeight="1" thickBot="1">
      <c r="A15" s="156"/>
      <c r="B15" s="109"/>
      <c r="C15" s="109"/>
      <c r="D15" s="181" t="s">
        <v>27</v>
      </c>
      <c r="E15" s="182"/>
      <c r="F15" s="183"/>
      <c r="G15" s="184" t="s">
        <v>72</v>
      </c>
      <c r="H15" s="185"/>
      <c r="I15" s="186"/>
      <c r="J15" s="188" t="s">
        <v>77</v>
      </c>
      <c r="K15" s="189"/>
      <c r="L15" s="190"/>
      <c r="M15" s="109"/>
      <c r="N15" s="29"/>
    </row>
    <row r="16" spans="1:14" ht="21.5" thickBot="1">
      <c r="A16" s="156"/>
      <c r="B16" s="110" t="s">
        <v>100</v>
      </c>
      <c r="C16" s="111" t="s">
        <v>73</v>
      </c>
      <c r="D16" s="112" t="s">
        <v>70</v>
      </c>
      <c r="E16" s="112" t="s">
        <v>69</v>
      </c>
      <c r="F16" s="112" t="s">
        <v>71</v>
      </c>
      <c r="G16" s="113" t="s">
        <v>70</v>
      </c>
      <c r="H16" s="113" t="s">
        <v>69</v>
      </c>
      <c r="I16" s="113" t="s">
        <v>71</v>
      </c>
      <c r="J16" s="114" t="s">
        <v>70</v>
      </c>
      <c r="K16" s="114" t="s">
        <v>69</v>
      </c>
      <c r="L16" s="114" t="s">
        <v>71</v>
      </c>
      <c r="M16" s="109"/>
      <c r="N16" s="29"/>
    </row>
    <row r="17" spans="1:14" ht="14" customHeight="1" thickBot="1">
      <c r="A17" s="46"/>
      <c r="B17" s="115">
        <f>'PRESSUPOST GLOBAL'!B16</f>
        <v>0</v>
      </c>
      <c r="C17" s="115" t="str">
        <f>'PRESSUPOST GLOBAL'!C16</f>
        <v>Cel·la buida</v>
      </c>
      <c r="D17" s="116">
        <f>'PRESSUPOST GLOBAL'!D16</f>
        <v>0</v>
      </c>
      <c r="E17" s="116">
        <f>'PRESSUPOST GLOBAL'!E16</f>
        <v>0</v>
      </c>
      <c r="F17" s="116">
        <f>'PRESSUPOST GLOBAL'!F16</f>
        <v>0</v>
      </c>
      <c r="G17" s="116">
        <f>'PRESSUPOST GLOBAL'!G16</f>
        <v>0</v>
      </c>
      <c r="H17" s="116">
        <f>'PRESSUPOST GLOBAL'!H16</f>
        <v>0</v>
      </c>
      <c r="I17" s="116">
        <f>'PRESSUPOST GLOBAL'!I16</f>
        <v>0</v>
      </c>
      <c r="J17" s="115">
        <f>G17*D17*$E$10</f>
        <v>0</v>
      </c>
      <c r="K17" s="115">
        <f>H17*E17*$E$10</f>
        <v>0</v>
      </c>
      <c r="L17" s="115">
        <f>I17*F17*$E$10</f>
        <v>0</v>
      </c>
      <c r="M17" s="109"/>
      <c r="N17" s="29"/>
    </row>
    <row r="18" spans="1:14" ht="14" customHeight="1" thickBot="1">
      <c r="B18" s="117">
        <f>'PRESSUPOST GLOBAL'!B17</f>
        <v>0</v>
      </c>
      <c r="C18" s="117" t="str">
        <f>'PRESSUPOST GLOBAL'!C17</f>
        <v>Cel·la buida</v>
      </c>
      <c r="D18" s="118">
        <f>'PRESSUPOST GLOBAL'!D17</f>
        <v>0</v>
      </c>
      <c r="E18" s="118">
        <f>'PRESSUPOST GLOBAL'!E17</f>
        <v>0</v>
      </c>
      <c r="F18" s="118">
        <f>'PRESSUPOST GLOBAL'!F17</f>
        <v>0</v>
      </c>
      <c r="G18" s="118">
        <f>'PRESSUPOST GLOBAL'!G17</f>
        <v>0</v>
      </c>
      <c r="H18" s="118">
        <f>'PRESSUPOST GLOBAL'!H17</f>
        <v>0</v>
      </c>
      <c r="I18" s="118">
        <f>'PRESSUPOST GLOBAL'!I17</f>
        <v>0</v>
      </c>
      <c r="J18" s="117">
        <f t="shared" ref="J18:J30" si="0">G18*D18*$E$10</f>
        <v>0</v>
      </c>
      <c r="K18" s="117">
        <f t="shared" ref="K18:K30" si="1">H18*E18*$E$10</f>
        <v>0</v>
      </c>
      <c r="L18" s="117">
        <f t="shared" ref="L18:L30" si="2">I18*F18*$E$10</f>
        <v>0</v>
      </c>
      <c r="M18" s="109"/>
      <c r="N18" s="29"/>
    </row>
    <row r="19" spans="1:14" ht="14" customHeight="1" thickBot="1">
      <c r="B19" s="117">
        <f>'PRESSUPOST GLOBAL'!B18</f>
        <v>0</v>
      </c>
      <c r="C19" s="117" t="str">
        <f>'PRESSUPOST GLOBAL'!C18</f>
        <v>Cel·la buida</v>
      </c>
      <c r="D19" s="118">
        <f>'PRESSUPOST GLOBAL'!D18</f>
        <v>0</v>
      </c>
      <c r="E19" s="118">
        <f>'PRESSUPOST GLOBAL'!E18</f>
        <v>0</v>
      </c>
      <c r="F19" s="118">
        <f>'PRESSUPOST GLOBAL'!F18</f>
        <v>0</v>
      </c>
      <c r="G19" s="118">
        <f>'PRESSUPOST GLOBAL'!G18</f>
        <v>0</v>
      </c>
      <c r="H19" s="118">
        <f>'PRESSUPOST GLOBAL'!H18</f>
        <v>0</v>
      </c>
      <c r="I19" s="118">
        <f>'PRESSUPOST GLOBAL'!I18</f>
        <v>0</v>
      </c>
      <c r="J19" s="117">
        <f t="shared" si="0"/>
        <v>0</v>
      </c>
      <c r="K19" s="117">
        <f t="shared" si="1"/>
        <v>0</v>
      </c>
      <c r="L19" s="117">
        <f t="shared" si="2"/>
        <v>0</v>
      </c>
      <c r="M19" s="109"/>
      <c r="N19" s="29"/>
    </row>
    <row r="20" spans="1:14" ht="14" customHeight="1" thickBot="1">
      <c r="B20" s="117">
        <f>'PRESSUPOST GLOBAL'!B19</f>
        <v>0</v>
      </c>
      <c r="C20" s="117" t="str">
        <f>'PRESSUPOST GLOBAL'!C19</f>
        <v>Cel·la buida</v>
      </c>
      <c r="D20" s="118">
        <f>'PRESSUPOST GLOBAL'!D19</f>
        <v>0</v>
      </c>
      <c r="E20" s="118">
        <f>'PRESSUPOST GLOBAL'!E19</f>
        <v>0</v>
      </c>
      <c r="F20" s="118">
        <f>'PRESSUPOST GLOBAL'!F19</f>
        <v>0</v>
      </c>
      <c r="G20" s="118">
        <f>'PRESSUPOST GLOBAL'!G19</f>
        <v>0</v>
      </c>
      <c r="H20" s="118">
        <f>'PRESSUPOST GLOBAL'!H19</f>
        <v>0</v>
      </c>
      <c r="I20" s="118">
        <f>'PRESSUPOST GLOBAL'!I19</f>
        <v>0</v>
      </c>
      <c r="J20" s="117">
        <f t="shared" si="0"/>
        <v>0</v>
      </c>
      <c r="K20" s="117">
        <f t="shared" si="1"/>
        <v>0</v>
      </c>
      <c r="L20" s="117">
        <f t="shared" si="2"/>
        <v>0</v>
      </c>
      <c r="M20" s="109"/>
      <c r="N20" s="29"/>
    </row>
    <row r="21" spans="1:14" ht="14" customHeight="1" thickBot="1">
      <c r="B21" s="118">
        <f>'PRESSUPOST GLOBAL'!B20</f>
        <v>0</v>
      </c>
      <c r="C21" s="117" t="str">
        <f>'PRESSUPOST GLOBAL'!C20</f>
        <v>Cel·la buida</v>
      </c>
      <c r="D21" s="118">
        <f>'PRESSUPOST GLOBAL'!D20</f>
        <v>0</v>
      </c>
      <c r="E21" s="118">
        <f>'PRESSUPOST GLOBAL'!E20</f>
        <v>0</v>
      </c>
      <c r="F21" s="118">
        <f>'PRESSUPOST GLOBAL'!F20</f>
        <v>0</v>
      </c>
      <c r="G21" s="118">
        <f>'PRESSUPOST GLOBAL'!G20</f>
        <v>0</v>
      </c>
      <c r="H21" s="118">
        <f>'PRESSUPOST GLOBAL'!H20</f>
        <v>0</v>
      </c>
      <c r="I21" s="118">
        <f>'PRESSUPOST GLOBAL'!I20</f>
        <v>0</v>
      </c>
      <c r="J21" s="117">
        <f t="shared" si="0"/>
        <v>0</v>
      </c>
      <c r="K21" s="117">
        <f t="shared" si="1"/>
        <v>0</v>
      </c>
      <c r="L21" s="117">
        <f t="shared" si="2"/>
        <v>0</v>
      </c>
      <c r="M21" s="109"/>
      <c r="N21" s="29"/>
    </row>
    <row r="22" spans="1:14" ht="14" customHeight="1" thickBot="1">
      <c r="B22" s="118">
        <f>'PRESSUPOST GLOBAL'!B21</f>
        <v>0</v>
      </c>
      <c r="C22" s="117" t="str">
        <f>'PRESSUPOST GLOBAL'!C21</f>
        <v>Cel·la buida</v>
      </c>
      <c r="D22" s="118">
        <f>'PRESSUPOST GLOBAL'!D21</f>
        <v>0</v>
      </c>
      <c r="E22" s="118">
        <f>'PRESSUPOST GLOBAL'!E21</f>
        <v>0</v>
      </c>
      <c r="F22" s="118">
        <f>'PRESSUPOST GLOBAL'!F21</f>
        <v>0</v>
      </c>
      <c r="G22" s="118">
        <f>'PRESSUPOST GLOBAL'!G21</f>
        <v>0</v>
      </c>
      <c r="H22" s="118">
        <f>'PRESSUPOST GLOBAL'!H21</f>
        <v>0</v>
      </c>
      <c r="I22" s="118">
        <f>'PRESSUPOST GLOBAL'!I21</f>
        <v>0</v>
      </c>
      <c r="J22" s="117">
        <f t="shared" si="0"/>
        <v>0</v>
      </c>
      <c r="K22" s="117">
        <f t="shared" si="1"/>
        <v>0</v>
      </c>
      <c r="L22" s="117">
        <f t="shared" si="2"/>
        <v>0</v>
      </c>
      <c r="M22" s="109"/>
      <c r="N22" s="29"/>
    </row>
    <row r="23" spans="1:14" ht="14" customHeight="1" thickBot="1">
      <c r="B23" s="118">
        <f>'PRESSUPOST GLOBAL'!B22</f>
        <v>0</v>
      </c>
      <c r="C23" s="117" t="str">
        <f>'PRESSUPOST GLOBAL'!C22</f>
        <v>Cel·la buida</v>
      </c>
      <c r="D23" s="118">
        <f>'PRESSUPOST GLOBAL'!D22</f>
        <v>0</v>
      </c>
      <c r="E23" s="118">
        <f>'PRESSUPOST GLOBAL'!E22</f>
        <v>0</v>
      </c>
      <c r="F23" s="118">
        <f>'PRESSUPOST GLOBAL'!F22</f>
        <v>0</v>
      </c>
      <c r="G23" s="118">
        <f>'PRESSUPOST GLOBAL'!G22</f>
        <v>0</v>
      </c>
      <c r="H23" s="118">
        <f>'PRESSUPOST GLOBAL'!H22</f>
        <v>0</v>
      </c>
      <c r="I23" s="118">
        <f>'PRESSUPOST GLOBAL'!I22</f>
        <v>0</v>
      </c>
      <c r="J23" s="117">
        <f t="shared" si="0"/>
        <v>0</v>
      </c>
      <c r="K23" s="117">
        <f t="shared" si="1"/>
        <v>0</v>
      </c>
      <c r="L23" s="117">
        <f t="shared" si="2"/>
        <v>0</v>
      </c>
      <c r="M23" s="109"/>
      <c r="N23" s="29"/>
    </row>
    <row r="24" spans="1:14" ht="14" customHeight="1" thickBot="1">
      <c r="B24" s="118">
        <f>'PRESSUPOST GLOBAL'!B23</f>
        <v>0</v>
      </c>
      <c r="C24" s="117" t="str">
        <f>'PRESSUPOST GLOBAL'!C23</f>
        <v>Cel·la buida</v>
      </c>
      <c r="D24" s="118">
        <f>'PRESSUPOST GLOBAL'!D23</f>
        <v>0</v>
      </c>
      <c r="E24" s="118">
        <f>'PRESSUPOST GLOBAL'!E23</f>
        <v>0</v>
      </c>
      <c r="F24" s="118">
        <f>'PRESSUPOST GLOBAL'!F23</f>
        <v>0</v>
      </c>
      <c r="G24" s="118">
        <f>'PRESSUPOST GLOBAL'!G23</f>
        <v>0</v>
      </c>
      <c r="H24" s="118">
        <f>'PRESSUPOST GLOBAL'!H23</f>
        <v>0</v>
      </c>
      <c r="I24" s="118">
        <f>'PRESSUPOST GLOBAL'!I23</f>
        <v>0</v>
      </c>
      <c r="J24" s="117">
        <f t="shared" si="0"/>
        <v>0</v>
      </c>
      <c r="K24" s="117">
        <f t="shared" si="1"/>
        <v>0</v>
      </c>
      <c r="L24" s="117">
        <f t="shared" si="2"/>
        <v>0</v>
      </c>
      <c r="M24" s="109"/>
      <c r="N24" s="29"/>
    </row>
    <row r="25" spans="1:14" ht="14" customHeight="1" thickBot="1">
      <c r="B25" s="118">
        <f>'PRESSUPOST GLOBAL'!B24</f>
        <v>0</v>
      </c>
      <c r="C25" s="117" t="str">
        <f>'PRESSUPOST GLOBAL'!C24</f>
        <v>Cel·la buida</v>
      </c>
      <c r="D25" s="118">
        <f>'PRESSUPOST GLOBAL'!D24</f>
        <v>0</v>
      </c>
      <c r="E25" s="118">
        <f>'PRESSUPOST GLOBAL'!E24</f>
        <v>0</v>
      </c>
      <c r="F25" s="118">
        <f>'PRESSUPOST GLOBAL'!F24</f>
        <v>0</v>
      </c>
      <c r="G25" s="118">
        <f>'PRESSUPOST GLOBAL'!G24</f>
        <v>0</v>
      </c>
      <c r="H25" s="118">
        <f>'PRESSUPOST GLOBAL'!H24</f>
        <v>0</v>
      </c>
      <c r="I25" s="118">
        <f>'PRESSUPOST GLOBAL'!I24</f>
        <v>0</v>
      </c>
      <c r="J25" s="117">
        <f t="shared" si="0"/>
        <v>0</v>
      </c>
      <c r="K25" s="117">
        <f t="shared" si="1"/>
        <v>0</v>
      </c>
      <c r="L25" s="117">
        <f t="shared" si="2"/>
        <v>0</v>
      </c>
      <c r="M25" s="109"/>
      <c r="N25" s="29"/>
    </row>
    <row r="26" spans="1:14" ht="14" customHeight="1" thickBot="1">
      <c r="B26" s="118">
        <f>'PRESSUPOST GLOBAL'!B25</f>
        <v>0</v>
      </c>
      <c r="C26" s="117" t="str">
        <f>'PRESSUPOST GLOBAL'!C25</f>
        <v>Cel·la buida</v>
      </c>
      <c r="D26" s="118">
        <f>'PRESSUPOST GLOBAL'!D25</f>
        <v>0</v>
      </c>
      <c r="E26" s="118">
        <f>'PRESSUPOST GLOBAL'!E25</f>
        <v>0</v>
      </c>
      <c r="F26" s="118">
        <f>'PRESSUPOST GLOBAL'!F25</f>
        <v>0</v>
      </c>
      <c r="G26" s="118">
        <f>'PRESSUPOST GLOBAL'!G25</f>
        <v>0</v>
      </c>
      <c r="H26" s="118">
        <f>'PRESSUPOST GLOBAL'!H25</f>
        <v>0</v>
      </c>
      <c r="I26" s="118">
        <f>'PRESSUPOST GLOBAL'!I25</f>
        <v>0</v>
      </c>
      <c r="J26" s="117">
        <f t="shared" si="0"/>
        <v>0</v>
      </c>
      <c r="K26" s="117">
        <f t="shared" si="1"/>
        <v>0</v>
      </c>
      <c r="L26" s="117">
        <f t="shared" si="2"/>
        <v>0</v>
      </c>
      <c r="M26" s="109"/>
      <c r="N26" s="29"/>
    </row>
    <row r="27" spans="1:14" ht="14" customHeight="1" thickBot="1">
      <c r="B27" s="118">
        <f>'PRESSUPOST GLOBAL'!B26</f>
        <v>0</v>
      </c>
      <c r="C27" s="117" t="str">
        <f>'PRESSUPOST GLOBAL'!C26</f>
        <v>Cel·la buida</v>
      </c>
      <c r="D27" s="118">
        <f>'PRESSUPOST GLOBAL'!D26</f>
        <v>0</v>
      </c>
      <c r="E27" s="118">
        <f>'PRESSUPOST GLOBAL'!E26</f>
        <v>0</v>
      </c>
      <c r="F27" s="118">
        <f>'PRESSUPOST GLOBAL'!F26</f>
        <v>0</v>
      </c>
      <c r="G27" s="118">
        <f>'PRESSUPOST GLOBAL'!G26</f>
        <v>0</v>
      </c>
      <c r="H27" s="118">
        <f>'PRESSUPOST GLOBAL'!H26</f>
        <v>0</v>
      </c>
      <c r="I27" s="118">
        <f>'PRESSUPOST GLOBAL'!I26</f>
        <v>0</v>
      </c>
      <c r="J27" s="117">
        <f t="shared" si="0"/>
        <v>0</v>
      </c>
      <c r="K27" s="117">
        <f t="shared" si="1"/>
        <v>0</v>
      </c>
      <c r="L27" s="117">
        <f t="shared" si="2"/>
        <v>0</v>
      </c>
      <c r="M27" s="109"/>
      <c r="N27" s="29"/>
    </row>
    <row r="28" spans="1:14" ht="14" customHeight="1" thickBot="1">
      <c r="A28" s="45"/>
      <c r="B28" s="118">
        <f>'PRESSUPOST GLOBAL'!B27</f>
        <v>0</v>
      </c>
      <c r="C28" s="117" t="str">
        <f>'PRESSUPOST GLOBAL'!C27</f>
        <v>Cel·la buida</v>
      </c>
      <c r="D28" s="118">
        <f>'PRESSUPOST GLOBAL'!D27</f>
        <v>0</v>
      </c>
      <c r="E28" s="118">
        <f>'PRESSUPOST GLOBAL'!E27</f>
        <v>0</v>
      </c>
      <c r="F28" s="118">
        <f>'PRESSUPOST GLOBAL'!F27</f>
        <v>0</v>
      </c>
      <c r="G28" s="118">
        <f>'PRESSUPOST GLOBAL'!G27</f>
        <v>0</v>
      </c>
      <c r="H28" s="118">
        <f>'PRESSUPOST GLOBAL'!H27</f>
        <v>0</v>
      </c>
      <c r="I28" s="118">
        <f>'PRESSUPOST GLOBAL'!I27</f>
        <v>0</v>
      </c>
      <c r="J28" s="117">
        <f t="shared" si="0"/>
        <v>0</v>
      </c>
      <c r="K28" s="117">
        <f t="shared" si="1"/>
        <v>0</v>
      </c>
      <c r="L28" s="117">
        <f t="shared" si="2"/>
        <v>0</v>
      </c>
      <c r="M28" s="109"/>
      <c r="N28" s="29"/>
    </row>
    <row r="29" spans="1:14" ht="14" customHeight="1" thickBot="1">
      <c r="B29" s="118">
        <f>'PRESSUPOST GLOBAL'!B28</f>
        <v>0</v>
      </c>
      <c r="C29" s="117" t="str">
        <f>'PRESSUPOST GLOBAL'!C28</f>
        <v>Cel·la buida</v>
      </c>
      <c r="D29" s="118">
        <f>'PRESSUPOST GLOBAL'!D28</f>
        <v>0</v>
      </c>
      <c r="E29" s="118">
        <f>'PRESSUPOST GLOBAL'!E28</f>
        <v>0</v>
      </c>
      <c r="F29" s="118">
        <f>'PRESSUPOST GLOBAL'!F28</f>
        <v>0</v>
      </c>
      <c r="G29" s="118">
        <f>'PRESSUPOST GLOBAL'!G28</f>
        <v>0</v>
      </c>
      <c r="H29" s="118">
        <f>'PRESSUPOST GLOBAL'!H28</f>
        <v>0</v>
      </c>
      <c r="I29" s="118">
        <f>'PRESSUPOST GLOBAL'!I28</f>
        <v>0</v>
      </c>
      <c r="J29" s="117">
        <f t="shared" si="0"/>
        <v>0</v>
      </c>
      <c r="K29" s="117">
        <f t="shared" si="1"/>
        <v>0</v>
      </c>
      <c r="L29" s="117">
        <f t="shared" si="2"/>
        <v>0</v>
      </c>
      <c r="M29" s="109"/>
      <c r="N29" s="29"/>
    </row>
    <row r="30" spans="1:14" ht="14" customHeight="1" thickBot="1">
      <c r="A30" s="45"/>
      <c r="B30" s="118">
        <f>'PRESSUPOST GLOBAL'!B29</f>
        <v>0</v>
      </c>
      <c r="C30" s="117" t="str">
        <f>'PRESSUPOST GLOBAL'!C29</f>
        <v>Cel·la buida</v>
      </c>
      <c r="D30" s="118">
        <f>'PRESSUPOST GLOBAL'!D29</f>
        <v>0</v>
      </c>
      <c r="E30" s="118">
        <f>'PRESSUPOST GLOBAL'!E29</f>
        <v>0</v>
      </c>
      <c r="F30" s="118">
        <f>'PRESSUPOST GLOBAL'!F29</f>
        <v>0</v>
      </c>
      <c r="G30" s="118">
        <f>'PRESSUPOST GLOBAL'!G29</f>
        <v>0</v>
      </c>
      <c r="H30" s="118">
        <f>'PRESSUPOST GLOBAL'!H29</f>
        <v>0</v>
      </c>
      <c r="I30" s="118">
        <f>'PRESSUPOST GLOBAL'!I29</f>
        <v>0</v>
      </c>
      <c r="J30" s="117">
        <f t="shared" si="0"/>
        <v>0</v>
      </c>
      <c r="K30" s="117">
        <f t="shared" si="1"/>
        <v>0</v>
      </c>
      <c r="L30" s="117">
        <f t="shared" si="2"/>
        <v>0</v>
      </c>
      <c r="M30" s="119">
        <f>SUM(L17:L30)+SUM(K17:K30)+SUM(J17:J30)</f>
        <v>0</v>
      </c>
      <c r="N30" s="29"/>
    </row>
    <row r="31" spans="1:14">
      <c r="B31" s="5"/>
    </row>
    <row r="32" spans="1:14">
      <c r="A32" s="45"/>
      <c r="B32" s="5"/>
    </row>
    <row r="33" spans="1:2">
      <c r="B33" s="5"/>
    </row>
    <row r="34" spans="1:2">
      <c r="A34" s="45"/>
    </row>
    <row r="36" spans="1:2">
      <c r="A36" s="45"/>
    </row>
    <row r="37" spans="1:2">
      <c r="A37" s="45"/>
    </row>
    <row r="38" spans="1:2">
      <c r="A38" s="45"/>
    </row>
  </sheetData>
  <sheetProtection sheet="1" objects="1" scenarios="1"/>
  <mergeCells count="11">
    <mergeCell ref="A8:A16"/>
    <mergeCell ref="D15:F15"/>
    <mergeCell ref="G15:I15"/>
    <mergeCell ref="J15:L15"/>
    <mergeCell ref="B2:L2"/>
    <mergeCell ref="H9:H10"/>
    <mergeCell ref="G9:G10"/>
    <mergeCell ref="B5:M5"/>
    <mergeCell ref="B13:M13"/>
    <mergeCell ref="C7:E7"/>
    <mergeCell ref="C8:E8"/>
  </mergeCells>
  <pageMargins left="0.7" right="0.7" top="0.75" bottom="0.75" header="0.3" footer="0.3"/>
  <pageSetup paperSize="9" orientation="portrait"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39"/>
  <sheetViews>
    <sheetView showGridLines="0" showRowColHeaders="0" showRuler="0" view="pageLayout" zoomScaleNormal="100" workbookViewId="0">
      <selection activeCell="I12" sqref="I12"/>
    </sheetView>
  </sheetViews>
  <sheetFormatPr defaultColWidth="8.81640625" defaultRowHeight="12.5"/>
  <cols>
    <col min="1" max="1" width="10.6328125" style="56" customWidth="1"/>
    <col min="2" max="2" width="24.6328125" style="30" customWidth="1"/>
    <col min="3" max="3" width="17.1796875" style="30" customWidth="1"/>
    <col min="4" max="4" width="17.6328125" style="30" bestFit="1" customWidth="1"/>
    <col min="5" max="5" width="13.81640625" style="30" bestFit="1" customWidth="1"/>
    <col min="6" max="6" width="17" style="30" bestFit="1" customWidth="1"/>
    <col min="7" max="7" width="13.90625" style="30" bestFit="1" customWidth="1"/>
    <col min="8" max="8" width="14.81640625" style="30" bestFit="1" customWidth="1"/>
    <col min="9" max="10" width="12.36328125" style="30" customWidth="1"/>
    <col min="11" max="11" width="13.453125" style="30" hidden="1" customWidth="1"/>
    <col min="12" max="12" width="15.08984375" style="30" hidden="1" customWidth="1"/>
    <col min="13" max="13" width="15.81640625" style="30" customWidth="1"/>
    <col min="14" max="14" width="15.08984375" style="30" customWidth="1"/>
    <col min="15" max="15" width="13.81640625" style="30" bestFit="1" customWidth="1"/>
    <col min="16" max="16" width="39" style="30" bestFit="1" customWidth="1"/>
    <col min="17" max="16384" width="8.81640625" style="30"/>
  </cols>
  <sheetData>
    <row r="1" spans="1:14" ht="40" customHeight="1"/>
    <row r="2" spans="1:14" ht="14" customHeight="1">
      <c r="A2" s="57"/>
      <c r="B2" s="166"/>
      <c r="C2" s="166"/>
      <c r="D2" s="166"/>
      <c r="E2" s="166"/>
      <c r="F2" s="166"/>
      <c r="G2" s="166"/>
      <c r="H2" s="166"/>
      <c r="I2" s="166"/>
      <c r="J2" s="166"/>
      <c r="K2" s="166"/>
      <c r="L2" s="166"/>
    </row>
    <row r="3" spans="1:14" ht="14" customHeight="1">
      <c r="B3" s="44"/>
      <c r="C3" s="44"/>
      <c r="D3" s="44"/>
      <c r="E3" s="44"/>
      <c r="F3" s="44"/>
      <c r="G3" s="44"/>
      <c r="H3" s="44"/>
      <c r="I3" s="44"/>
      <c r="J3" s="44"/>
      <c r="K3" s="44"/>
      <c r="L3" s="44"/>
    </row>
    <row r="4" spans="1:14" ht="14" customHeight="1" thickBot="1">
      <c r="B4" s="44"/>
      <c r="C4" s="36"/>
      <c r="D4" s="36"/>
      <c r="E4" s="36"/>
      <c r="F4" s="36"/>
      <c r="G4" s="36"/>
      <c r="H4" s="36"/>
      <c r="J4" s="31"/>
      <c r="K4" s="31"/>
      <c r="L4" s="31"/>
    </row>
    <row r="5" spans="1:14" ht="14" customHeight="1" thickBot="1">
      <c r="B5" s="167" t="s">
        <v>89</v>
      </c>
      <c r="C5" s="168"/>
      <c r="D5" s="168"/>
      <c r="E5" s="168"/>
      <c r="F5" s="168"/>
      <c r="G5" s="168"/>
      <c r="H5" s="169"/>
      <c r="L5" s="31"/>
    </row>
    <row r="6" spans="1:14" ht="14" customHeight="1" thickBot="1"/>
    <row r="7" spans="1:14" ht="14" customHeight="1" thickBot="1">
      <c r="A7" s="58"/>
      <c r="B7" s="39" t="s">
        <v>24</v>
      </c>
      <c r="C7" s="174">
        <f>'PRESSUPOST GLOBAL'!C7:E7</f>
        <v>0</v>
      </c>
      <c r="D7" s="175"/>
      <c r="E7" s="176"/>
      <c r="L7" s="31"/>
    </row>
    <row r="8" spans="1:14" ht="14" customHeight="1" thickBot="1">
      <c r="A8" s="156"/>
      <c r="B8" s="39" t="s">
        <v>25</v>
      </c>
      <c r="C8" s="174">
        <f>'PRESSUPOST GLOBAL'!C8:E8</f>
        <v>0</v>
      </c>
      <c r="D8" s="175"/>
      <c r="E8" s="176"/>
      <c r="L8" s="31"/>
    </row>
    <row r="9" spans="1:14" ht="14" customHeight="1" thickBot="1">
      <c r="A9" s="156"/>
      <c r="B9" s="32"/>
      <c r="C9" s="32"/>
      <c r="D9" s="32"/>
      <c r="E9" s="32"/>
      <c r="F9" s="32"/>
      <c r="H9" s="32"/>
      <c r="I9" s="32"/>
      <c r="J9" s="32"/>
      <c r="K9" s="32"/>
      <c r="L9" s="31"/>
    </row>
    <row r="10" spans="1:14" ht="14" customHeight="1" thickBot="1">
      <c r="A10" s="156"/>
      <c r="B10" s="49" t="s">
        <v>74</v>
      </c>
      <c r="C10" s="70" t="s">
        <v>75</v>
      </c>
      <c r="D10" s="201" t="s">
        <v>118</v>
      </c>
      <c r="E10" s="202"/>
      <c r="F10" s="71">
        <v>20.29</v>
      </c>
      <c r="G10" s="50" t="s">
        <v>119</v>
      </c>
      <c r="H10" s="51">
        <f>H28</f>
        <v>0</v>
      </c>
      <c r="I10" s="32"/>
      <c r="J10" s="32"/>
      <c r="K10" s="32"/>
      <c r="L10" s="31"/>
    </row>
    <row r="11" spans="1:14" ht="14" customHeight="1">
      <c r="A11" s="156"/>
    </row>
    <row r="12" spans="1:14" ht="14" customHeight="1" thickBot="1">
      <c r="A12" s="156"/>
    </row>
    <row r="13" spans="1:14" s="38" customFormat="1" ht="14" customHeight="1" thickBot="1">
      <c r="A13" s="156"/>
      <c r="B13" s="198" t="s">
        <v>121</v>
      </c>
      <c r="C13" s="199"/>
      <c r="D13" s="199"/>
      <c r="E13" s="199"/>
      <c r="F13" s="199"/>
      <c r="G13" s="199"/>
      <c r="H13" s="200"/>
      <c r="I13" s="30"/>
    </row>
    <row r="14" spans="1:14" s="38" customFormat="1" ht="21.5" customHeight="1" thickBot="1">
      <c r="A14" s="156"/>
      <c r="I14" s="30"/>
    </row>
    <row r="15" spans="1:14" s="38" customFormat="1" ht="32" thickBot="1">
      <c r="A15" s="156"/>
      <c r="B15" s="99" t="s">
        <v>26</v>
      </c>
      <c r="C15" s="100" t="s">
        <v>73</v>
      </c>
      <c r="D15" s="100" t="s">
        <v>108</v>
      </c>
      <c r="E15" s="101" t="s">
        <v>27</v>
      </c>
      <c r="F15" s="102" t="s">
        <v>72</v>
      </c>
      <c r="G15" s="96" t="s">
        <v>79</v>
      </c>
      <c r="H15" s="109"/>
      <c r="K15" s="30" t="s">
        <v>113</v>
      </c>
      <c r="L15" s="30"/>
      <c r="M15" s="30"/>
      <c r="N15" s="30"/>
    </row>
    <row r="16" spans="1:14" s="38" customFormat="1" ht="14" customHeight="1" thickBot="1">
      <c r="A16" s="156"/>
      <c r="B16" s="120">
        <f>'PRESSUPOST GLOBAL'!B16</f>
        <v>0</v>
      </c>
      <c r="C16" s="120" t="str">
        <f>'PRESSUPOST GLOBAL'!C16</f>
        <v>Cel·la buida</v>
      </c>
      <c r="D16" s="121">
        <f>VLOOKUP(C16,'TAULES D IMPORTS'!$A$14:$C$41,3)</f>
        <v>0</v>
      </c>
      <c r="E16" s="122">
        <f>'PRESSUPOST GLOBAL'!E16</f>
        <v>0</v>
      </c>
      <c r="F16" s="122">
        <f>'PRESSUPOST GLOBAL'!H16</f>
        <v>0</v>
      </c>
      <c r="G16" s="123">
        <f>E16*F16*D16</f>
        <v>0</v>
      </c>
      <c r="H16" s="124"/>
      <c r="K16" s="38">
        <f>IF(D16&gt;0,0,1)</f>
        <v>1</v>
      </c>
    </row>
    <row r="17" spans="1:14" s="38" customFormat="1" ht="14" customHeight="1" thickBot="1">
      <c r="A17" s="156"/>
      <c r="B17" s="120">
        <f>'PRESSUPOST GLOBAL'!B17</f>
        <v>0</v>
      </c>
      <c r="C17" s="120" t="str">
        <f>'PRESSUPOST GLOBAL'!C17</f>
        <v>Cel·la buida</v>
      </c>
      <c r="D17" s="121">
        <f>VLOOKUP(C17,'TAULES D IMPORTS'!$A$14:$C$41,3)</f>
        <v>0</v>
      </c>
      <c r="E17" s="122">
        <f>'PRESSUPOST GLOBAL'!E17</f>
        <v>0</v>
      </c>
      <c r="F17" s="122">
        <f>'PRESSUPOST GLOBAL'!H17</f>
        <v>0</v>
      </c>
      <c r="G17" s="123">
        <f>E17*F17*D17</f>
        <v>0</v>
      </c>
      <c r="H17" s="124"/>
    </row>
    <row r="18" spans="1:14" s="38" customFormat="1" ht="14" customHeight="1" thickBot="1">
      <c r="A18" s="46"/>
      <c r="B18" s="120">
        <f>'PRESSUPOST GLOBAL'!B18</f>
        <v>0</v>
      </c>
      <c r="C18" s="120" t="str">
        <f>'PRESSUPOST GLOBAL'!C18</f>
        <v>Cel·la buida</v>
      </c>
      <c r="D18" s="121">
        <f>VLOOKUP(C18,'TAULES D IMPORTS'!$A$14:$C$41,3)</f>
        <v>0</v>
      </c>
      <c r="E18" s="122">
        <f>'PRESSUPOST GLOBAL'!E18</f>
        <v>0</v>
      </c>
      <c r="F18" s="122">
        <f>'PRESSUPOST GLOBAL'!H18</f>
        <v>0</v>
      </c>
      <c r="G18" s="123">
        <f>E18*F18*D18</f>
        <v>0</v>
      </c>
      <c r="H18" s="124"/>
    </row>
    <row r="19" spans="1:14" s="38" customFormat="1" ht="14" customHeight="1" thickBot="1">
      <c r="A19" s="56"/>
      <c r="B19" s="120">
        <f>'PRESSUPOST GLOBAL'!B19</f>
        <v>0</v>
      </c>
      <c r="C19" s="120" t="str">
        <f>'PRESSUPOST GLOBAL'!C19</f>
        <v>Cel·la buida</v>
      </c>
      <c r="D19" s="121">
        <f>VLOOKUP(C19,'TAULES D IMPORTS'!$A$14:$C$41,3)</f>
        <v>0</v>
      </c>
      <c r="E19" s="122">
        <f>'PRESSUPOST GLOBAL'!E19</f>
        <v>0</v>
      </c>
      <c r="F19" s="122">
        <f>'PRESSUPOST GLOBAL'!H19</f>
        <v>0</v>
      </c>
      <c r="G19" s="123">
        <f>E19*F19*D19</f>
        <v>0</v>
      </c>
      <c r="H19" s="124"/>
    </row>
    <row r="20" spans="1:14" s="38" customFormat="1" ht="14" customHeight="1" thickBot="1">
      <c r="A20" s="56"/>
      <c r="B20" s="120">
        <f>'PRESSUPOST GLOBAL'!B20</f>
        <v>0</v>
      </c>
      <c r="C20" s="120" t="str">
        <f>'PRESSUPOST GLOBAL'!C20</f>
        <v>Cel·la buida</v>
      </c>
      <c r="D20" s="121">
        <f>VLOOKUP(C20,'TAULES D IMPORTS'!$A$14:$C$41,3)</f>
        <v>0</v>
      </c>
      <c r="E20" s="122">
        <f>'PRESSUPOST GLOBAL'!E20</f>
        <v>0</v>
      </c>
      <c r="F20" s="122">
        <f>'PRESSUPOST GLOBAL'!H20</f>
        <v>0</v>
      </c>
      <c r="G20" s="123">
        <f t="shared" ref="G20:G29" si="0">E20*F20*D20</f>
        <v>0</v>
      </c>
      <c r="H20" s="124"/>
    </row>
    <row r="21" spans="1:14" s="38" customFormat="1" ht="14" customHeight="1" thickBot="1">
      <c r="A21" s="56"/>
      <c r="B21" s="120">
        <f>'PRESSUPOST GLOBAL'!B21</f>
        <v>0</v>
      </c>
      <c r="C21" s="120" t="str">
        <f>'PRESSUPOST GLOBAL'!C21</f>
        <v>Cel·la buida</v>
      </c>
      <c r="D21" s="121">
        <f>VLOOKUP(C21,'TAULES D IMPORTS'!$A$14:$C$41,3)</f>
        <v>0</v>
      </c>
      <c r="E21" s="122">
        <f>'PRESSUPOST GLOBAL'!E21</f>
        <v>0</v>
      </c>
      <c r="F21" s="122">
        <f>'PRESSUPOST GLOBAL'!H21</f>
        <v>0</v>
      </c>
      <c r="G21" s="123">
        <f t="shared" si="0"/>
        <v>0</v>
      </c>
      <c r="H21" s="124"/>
    </row>
    <row r="22" spans="1:14" s="38" customFormat="1" ht="14" customHeight="1" thickBot="1">
      <c r="A22" s="56"/>
      <c r="B22" s="120">
        <f>'PRESSUPOST GLOBAL'!B22</f>
        <v>0</v>
      </c>
      <c r="C22" s="120" t="str">
        <f>'PRESSUPOST GLOBAL'!C22</f>
        <v>Cel·la buida</v>
      </c>
      <c r="D22" s="121">
        <f>VLOOKUP(C22,'TAULES D IMPORTS'!$A$14:$C$41,3)</f>
        <v>0</v>
      </c>
      <c r="E22" s="122">
        <f>'PRESSUPOST GLOBAL'!E22</f>
        <v>0</v>
      </c>
      <c r="F22" s="122">
        <f>'PRESSUPOST GLOBAL'!H22</f>
        <v>0</v>
      </c>
      <c r="G22" s="123">
        <f t="shared" si="0"/>
        <v>0</v>
      </c>
      <c r="H22" s="124"/>
    </row>
    <row r="23" spans="1:14" s="38" customFormat="1" ht="14" customHeight="1" thickBot="1">
      <c r="A23" s="56"/>
      <c r="B23" s="120">
        <f>'PRESSUPOST GLOBAL'!B23</f>
        <v>0</v>
      </c>
      <c r="C23" s="120" t="str">
        <f>'PRESSUPOST GLOBAL'!C23</f>
        <v>Cel·la buida</v>
      </c>
      <c r="D23" s="121">
        <f>VLOOKUP(C23,'TAULES D IMPORTS'!$A$14:$C$41,3)</f>
        <v>0</v>
      </c>
      <c r="E23" s="122">
        <f>'PRESSUPOST GLOBAL'!E23</f>
        <v>0</v>
      </c>
      <c r="F23" s="122">
        <f>'PRESSUPOST GLOBAL'!H23</f>
        <v>0</v>
      </c>
      <c r="G23" s="123">
        <f t="shared" si="0"/>
        <v>0</v>
      </c>
      <c r="H23" s="124"/>
    </row>
    <row r="24" spans="1:14" s="38" customFormat="1" ht="14" customHeight="1" thickBot="1">
      <c r="A24" s="56"/>
      <c r="B24" s="120">
        <f>'PRESSUPOST GLOBAL'!B24</f>
        <v>0</v>
      </c>
      <c r="C24" s="120" t="str">
        <f>'PRESSUPOST GLOBAL'!C24</f>
        <v>Cel·la buida</v>
      </c>
      <c r="D24" s="121">
        <f>VLOOKUP(C24,'TAULES D IMPORTS'!$A$14:$C$41,3)</f>
        <v>0</v>
      </c>
      <c r="E24" s="122">
        <f>'PRESSUPOST GLOBAL'!E24</f>
        <v>0</v>
      </c>
      <c r="F24" s="122">
        <f>'PRESSUPOST GLOBAL'!H24</f>
        <v>0</v>
      </c>
      <c r="G24" s="123">
        <f t="shared" si="0"/>
        <v>0</v>
      </c>
      <c r="H24" s="124"/>
    </row>
    <row r="25" spans="1:14" s="38" customFormat="1" ht="14" customHeight="1" thickBot="1">
      <c r="A25" s="56"/>
      <c r="B25" s="120">
        <f>'PRESSUPOST GLOBAL'!B25</f>
        <v>0</v>
      </c>
      <c r="C25" s="120" t="str">
        <f>'PRESSUPOST GLOBAL'!C25</f>
        <v>Cel·la buida</v>
      </c>
      <c r="D25" s="121">
        <f>VLOOKUP(C25,'TAULES D IMPORTS'!$A$14:$C$41,3)</f>
        <v>0</v>
      </c>
      <c r="E25" s="122">
        <f>'PRESSUPOST GLOBAL'!E25</f>
        <v>0</v>
      </c>
      <c r="F25" s="122">
        <f>'PRESSUPOST GLOBAL'!H25</f>
        <v>0</v>
      </c>
      <c r="G25" s="123">
        <f>E25*F25*D25</f>
        <v>0</v>
      </c>
      <c r="H25" s="124"/>
    </row>
    <row r="26" spans="1:14" s="38" customFormat="1" ht="14" customHeight="1" thickBot="1">
      <c r="A26" s="56"/>
      <c r="B26" s="120">
        <f>'PRESSUPOST GLOBAL'!B26</f>
        <v>0</v>
      </c>
      <c r="C26" s="120" t="str">
        <f>'PRESSUPOST GLOBAL'!C26</f>
        <v>Cel·la buida</v>
      </c>
      <c r="D26" s="121">
        <f>VLOOKUP(C26,'TAULES D IMPORTS'!$A$14:$C$41,3)</f>
        <v>0</v>
      </c>
      <c r="E26" s="122">
        <f>'PRESSUPOST GLOBAL'!E26</f>
        <v>0</v>
      </c>
      <c r="F26" s="122">
        <f>'PRESSUPOST GLOBAL'!H26</f>
        <v>0</v>
      </c>
      <c r="G26" s="123">
        <f>E26*F26*D26</f>
        <v>0</v>
      </c>
      <c r="H26" s="124"/>
    </row>
    <row r="27" spans="1:14" s="38" customFormat="1" ht="14" customHeight="1" thickBot="1">
      <c r="A27" s="56"/>
      <c r="B27" s="120">
        <f>'PRESSUPOST GLOBAL'!B27</f>
        <v>0</v>
      </c>
      <c r="C27" s="120" t="str">
        <f>'PRESSUPOST GLOBAL'!C27</f>
        <v>Cel·la buida</v>
      </c>
      <c r="D27" s="121">
        <f>VLOOKUP(C27,'TAULES D IMPORTS'!$A$14:$C$41,3)</f>
        <v>0</v>
      </c>
      <c r="E27" s="122">
        <f>'PRESSUPOST GLOBAL'!E26</f>
        <v>0</v>
      </c>
      <c r="F27" s="122">
        <f>'PRESSUPOST GLOBAL'!H26</f>
        <v>0</v>
      </c>
      <c r="G27" s="123">
        <f>E27*F27*D27</f>
        <v>0</v>
      </c>
      <c r="H27" s="124"/>
    </row>
    <row r="28" spans="1:14" s="38" customFormat="1" ht="14" customHeight="1" thickBot="1">
      <c r="A28" s="56"/>
      <c r="B28" s="120">
        <f>'PRESSUPOST GLOBAL'!B28</f>
        <v>0</v>
      </c>
      <c r="C28" s="120" t="str">
        <f>'PRESSUPOST GLOBAL'!C28</f>
        <v>Cel·la buida</v>
      </c>
      <c r="D28" s="121">
        <f>VLOOKUP(C28,'TAULES D IMPORTS'!$A$14:$C$41,3)</f>
        <v>0</v>
      </c>
      <c r="E28" s="122">
        <f>'PRESSUPOST GLOBAL'!E25</f>
        <v>0</v>
      </c>
      <c r="F28" s="122">
        <f>'PRESSUPOST GLOBAL'!H25</f>
        <v>0</v>
      </c>
      <c r="G28" s="123">
        <f t="shared" si="0"/>
        <v>0</v>
      </c>
      <c r="H28" s="196">
        <f>SUM(G16:G29)</f>
        <v>0</v>
      </c>
    </row>
    <row r="29" spans="1:14" ht="14" customHeight="1" thickBot="1">
      <c r="A29" s="45"/>
      <c r="B29" s="120">
        <f>'PRESSUPOST GLOBAL'!B29</f>
        <v>0</v>
      </c>
      <c r="C29" s="120" t="str">
        <f>'PRESSUPOST GLOBAL'!C29</f>
        <v>Cel·la buida</v>
      </c>
      <c r="D29" s="121">
        <f>VLOOKUP(C29,'TAULES D IMPORTS'!$A$14:$C$41,3)</f>
        <v>0</v>
      </c>
      <c r="E29" s="122">
        <f>'PRESSUPOST GLOBAL'!E29</f>
        <v>0</v>
      </c>
      <c r="F29" s="122">
        <f>'PRESSUPOST GLOBAL'!H29</f>
        <v>0</v>
      </c>
      <c r="G29" s="123">
        <f t="shared" si="0"/>
        <v>0</v>
      </c>
      <c r="H29" s="197"/>
      <c r="I29" s="38"/>
      <c r="J29" s="38"/>
      <c r="K29" s="38"/>
      <c r="L29" s="38"/>
      <c r="M29" s="38"/>
      <c r="N29" s="38"/>
    </row>
    <row r="30" spans="1:14" ht="23" customHeight="1">
      <c r="B30" s="38"/>
      <c r="C30" s="38"/>
      <c r="D30" s="38"/>
      <c r="E30" s="38"/>
      <c r="F30" s="38"/>
      <c r="G30" s="38"/>
      <c r="H30" s="38"/>
      <c r="I30" s="38"/>
      <c r="J30" s="38"/>
      <c r="K30" s="38"/>
      <c r="L30" s="38"/>
      <c r="M30" s="38"/>
      <c r="N30" s="38"/>
    </row>
    <row r="31" spans="1:14" ht="23" customHeight="1">
      <c r="A31" s="45"/>
      <c r="I31" s="38"/>
      <c r="J31" s="38"/>
      <c r="K31" s="38"/>
      <c r="L31" s="38"/>
      <c r="M31" s="38"/>
      <c r="N31" s="38"/>
    </row>
    <row r="32" spans="1:14">
      <c r="D32" s="30" t="str">
        <f>IF('CÀLCUL SUPLEMENT COST VIDA '!D13&gt;0,('CÀLCUL SUPLEMENT COST VIDA '!B12:K19),"")</f>
        <v/>
      </c>
    </row>
    <row r="33" spans="1:1">
      <c r="A33" s="45"/>
    </row>
    <row r="35" spans="1:1">
      <c r="A35" s="45"/>
    </row>
    <row r="37" spans="1:1">
      <c r="A37" s="45"/>
    </row>
    <row r="38" spans="1:1">
      <c r="A38" s="45"/>
    </row>
    <row r="39" spans="1:1">
      <c r="A39" s="45"/>
    </row>
  </sheetData>
  <sheetProtection sheet="1" objects="1" scenarios="1"/>
  <mergeCells count="8">
    <mergeCell ref="A8:A17"/>
    <mergeCell ref="H28:H29"/>
    <mergeCell ref="B13:H13"/>
    <mergeCell ref="B5:H5"/>
    <mergeCell ref="B2:L2"/>
    <mergeCell ref="C7:E7"/>
    <mergeCell ref="C8:E8"/>
    <mergeCell ref="D10:E10"/>
  </mergeCells>
  <pageMargins left="0.7" right="0.7" top="0.75" bottom="0.75" header="0.3" footer="0.3"/>
  <pageSetup paperSize="9" orientation="portrait" r:id="rId1"/>
  <headerFooter>
    <oddHeader>&amp;L&amp;G</oddHeader>
    <oddFooter xml:space="preserve">&amp;L
</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0"/>
  <sheetViews>
    <sheetView topLeftCell="A13" workbookViewId="0">
      <selection activeCell="A35" sqref="A35"/>
    </sheetView>
  </sheetViews>
  <sheetFormatPr defaultRowHeight="14.5"/>
  <cols>
    <col min="1" max="1" width="32.453125" customWidth="1"/>
    <col min="2" max="2" width="3.54296875" style="1" bestFit="1" customWidth="1"/>
    <col min="3" max="3" width="48.08984375" style="1" bestFit="1" customWidth="1"/>
    <col min="4" max="4" width="25.08984375" customWidth="1"/>
    <col min="5" max="5" width="25.08984375" style="1" customWidth="1"/>
    <col min="6" max="6" width="22.08984375" customWidth="1"/>
    <col min="7" max="7" width="15.1796875" bestFit="1" customWidth="1"/>
  </cols>
  <sheetData>
    <row r="2" spans="1:7" s="1" customFormat="1">
      <c r="A2" s="9" t="s">
        <v>30</v>
      </c>
      <c r="B2" s="9"/>
      <c r="C2" s="10"/>
    </row>
    <row r="3" spans="1:7" ht="15" thickBot="1"/>
    <row r="4" spans="1:7" s="1" customFormat="1">
      <c r="A4" s="212" t="s">
        <v>31</v>
      </c>
      <c r="B4" s="19"/>
      <c r="C4" s="215" t="s">
        <v>32</v>
      </c>
      <c r="D4" s="215" t="s">
        <v>28</v>
      </c>
      <c r="E4" s="22"/>
      <c r="F4" s="203">
        <v>109.2</v>
      </c>
    </row>
    <row r="5" spans="1:7" s="1" customFormat="1">
      <c r="A5" s="213"/>
      <c r="B5" s="20"/>
      <c r="C5" s="216"/>
      <c r="D5" s="216"/>
      <c r="E5" s="23"/>
      <c r="F5" s="204"/>
    </row>
    <row r="6" spans="1:7" s="1" customFormat="1" ht="15" thickBot="1">
      <c r="A6" s="214"/>
      <c r="B6" s="21"/>
      <c r="C6" s="217"/>
      <c r="D6" s="217"/>
      <c r="E6" s="24"/>
      <c r="F6" s="205"/>
    </row>
    <row r="7" spans="1:7" s="1" customFormat="1" ht="15" thickBot="1"/>
    <row r="8" spans="1:7" s="1" customFormat="1" ht="21" customHeight="1">
      <c r="A8" s="209" t="s">
        <v>33</v>
      </c>
      <c r="B8" s="25"/>
      <c r="C8" s="206" t="s">
        <v>34</v>
      </c>
      <c r="D8" s="12" t="s">
        <v>35</v>
      </c>
      <c r="E8" s="37"/>
    </row>
    <row r="9" spans="1:7" s="1" customFormat="1">
      <c r="A9" s="210"/>
      <c r="B9" s="26"/>
      <c r="C9" s="207"/>
      <c r="D9" s="13" t="s">
        <v>36</v>
      </c>
      <c r="E9" s="37"/>
    </row>
    <row r="10" spans="1:7" s="1" customFormat="1" ht="15" thickBot="1">
      <c r="A10" s="210"/>
      <c r="B10" s="26"/>
      <c r="C10" s="208"/>
      <c r="D10" s="14" t="s">
        <v>37</v>
      </c>
      <c r="E10" s="37"/>
    </row>
    <row r="11" spans="1:7" s="1" customFormat="1" ht="21.5" thickBot="1">
      <c r="A11" s="210"/>
      <c r="B11" s="26"/>
      <c r="C11" s="11" t="s">
        <v>40</v>
      </c>
      <c r="D11" s="4" t="s">
        <v>38</v>
      </c>
      <c r="E11" s="37"/>
    </row>
    <row r="12" spans="1:7" s="1" customFormat="1" ht="15" thickBot="1">
      <c r="A12" s="211"/>
      <c r="B12" s="27"/>
      <c r="C12" s="11" t="s">
        <v>41</v>
      </c>
      <c r="D12" s="6" t="s">
        <v>39</v>
      </c>
      <c r="E12" s="37"/>
    </row>
    <row r="13" spans="1:7" s="1" customFormat="1" ht="15" thickBot="1">
      <c r="A13" s="8"/>
      <c r="B13" s="8"/>
      <c r="C13" s="7"/>
    </row>
    <row r="14" spans="1:7" ht="42.5" thickBot="1">
      <c r="A14" s="15" t="s">
        <v>42</v>
      </c>
      <c r="B14"/>
      <c r="C14" s="16" t="str">
        <f>C8</f>
        <v>1) SUPLEMENT PELS PARTICIPANTS QUE FACIN LA MOBILITAT A UN ESTAT MEMBRE AMB UN COST DE VIDA MÉS ELEVAT</v>
      </c>
      <c r="D14" s="16" t="str">
        <f>C11</f>
        <v>2) SUPLEMENT OPCIONAL PELS PARTICIPANTS QUE REBIN UNA DIETA DEL BENEFICIARI</v>
      </c>
      <c r="E14" s="11" t="s">
        <v>86</v>
      </c>
      <c r="F14" s="17" t="str">
        <f>C12</f>
        <v>3) SUPLEMENT PELS PARTICIPANTS QUE TENEN ÈXIT</v>
      </c>
      <c r="G14" s="17" t="s">
        <v>78</v>
      </c>
    </row>
    <row r="15" spans="1:7" ht="17.5">
      <c r="A15" s="47" t="s">
        <v>115</v>
      </c>
      <c r="B15" s="1" t="s">
        <v>80</v>
      </c>
      <c r="C15" s="7">
        <v>0</v>
      </c>
      <c r="D15" s="7">
        <v>0</v>
      </c>
      <c r="E15" s="7">
        <v>0</v>
      </c>
      <c r="F15" s="18">
        <v>0</v>
      </c>
    </row>
    <row r="16" spans="1:7" ht="17.5">
      <c r="A16" s="2" t="s">
        <v>14</v>
      </c>
      <c r="B16" t="s">
        <v>64</v>
      </c>
      <c r="C16" s="7">
        <v>0</v>
      </c>
      <c r="D16" s="7">
        <v>24.68</v>
      </c>
      <c r="E16" s="7">
        <v>38.65</v>
      </c>
      <c r="F16" s="18">
        <v>8.74</v>
      </c>
    </row>
    <row r="17" spans="1:6" ht="17.5">
      <c r="A17" s="2" t="s">
        <v>18</v>
      </c>
      <c r="B17" t="s">
        <v>67</v>
      </c>
      <c r="C17" s="7">
        <v>0</v>
      </c>
      <c r="D17" s="7">
        <v>24.68</v>
      </c>
      <c r="E17" s="7">
        <v>42.29</v>
      </c>
      <c r="F17" s="18">
        <v>8.74</v>
      </c>
    </row>
    <row r="18" spans="1:6" ht="17.5">
      <c r="A18" s="2" t="s">
        <v>1</v>
      </c>
      <c r="B18"/>
      <c r="C18" s="7">
        <v>0</v>
      </c>
      <c r="D18" s="7">
        <v>24.68</v>
      </c>
      <c r="E18" s="7">
        <v>40.450000000000003</v>
      </c>
      <c r="F18" s="18">
        <v>8.74</v>
      </c>
    </row>
    <row r="19" spans="1:6" ht="17.5">
      <c r="A19" s="2" t="s">
        <v>2</v>
      </c>
      <c r="B19" t="s">
        <v>49</v>
      </c>
      <c r="C19" s="7">
        <v>0</v>
      </c>
      <c r="D19" s="7">
        <v>24.68</v>
      </c>
      <c r="E19" s="7">
        <v>6.94</v>
      </c>
      <c r="F19" s="18">
        <v>8.74</v>
      </c>
    </row>
    <row r="20" spans="1:6" ht="17.5">
      <c r="A20" s="2" t="s">
        <v>10</v>
      </c>
      <c r="B20" t="s">
        <v>65</v>
      </c>
      <c r="C20" s="7">
        <v>0</v>
      </c>
      <c r="D20" s="7">
        <v>24.68</v>
      </c>
      <c r="E20" s="7">
        <v>26.65</v>
      </c>
      <c r="F20" s="18">
        <v>8.74</v>
      </c>
    </row>
    <row r="21" spans="1:6" ht="17.5">
      <c r="A21" s="2" t="s">
        <v>7</v>
      </c>
      <c r="B21" t="s">
        <v>52</v>
      </c>
      <c r="C21" s="7">
        <v>0</v>
      </c>
      <c r="D21" s="7">
        <v>24.68</v>
      </c>
      <c r="E21" s="7">
        <v>12.01</v>
      </c>
      <c r="F21" s="18">
        <v>8.74</v>
      </c>
    </row>
    <row r="22" spans="1:6" ht="17.5">
      <c r="A22" s="2" t="s">
        <v>3</v>
      </c>
      <c r="B22" t="s">
        <v>45</v>
      </c>
      <c r="C22" s="7">
        <v>20.29</v>
      </c>
      <c r="D22" s="7">
        <v>24.68</v>
      </c>
      <c r="E22" s="7">
        <v>50.49</v>
      </c>
      <c r="F22" s="18">
        <v>8.74</v>
      </c>
    </row>
    <row r="23" spans="1:6" ht="17.5">
      <c r="A23" s="2" t="s">
        <v>21</v>
      </c>
      <c r="B23" t="s">
        <v>59</v>
      </c>
      <c r="C23" s="7">
        <v>0</v>
      </c>
      <c r="D23" s="7">
        <v>24.68</v>
      </c>
      <c r="E23" s="7">
        <v>13.35</v>
      </c>
      <c r="F23" s="18">
        <v>8.74</v>
      </c>
    </row>
    <row r="24" spans="1:6" ht="17.5">
      <c r="A24" s="2" t="s">
        <v>22</v>
      </c>
      <c r="B24" t="s">
        <v>58</v>
      </c>
      <c r="C24" s="7">
        <v>0</v>
      </c>
      <c r="D24" s="7">
        <v>24.68</v>
      </c>
      <c r="E24" s="7">
        <v>23.12</v>
      </c>
      <c r="F24" s="18">
        <v>8.74</v>
      </c>
    </row>
    <row r="25" spans="1:6" ht="17.5">
      <c r="A25" s="2" t="s">
        <v>4</v>
      </c>
      <c r="B25" t="s">
        <v>51</v>
      </c>
      <c r="C25" s="7">
        <v>0</v>
      </c>
      <c r="D25" s="7">
        <v>24.68</v>
      </c>
      <c r="E25" s="7">
        <v>18.84</v>
      </c>
      <c r="F25" s="18">
        <v>8.74</v>
      </c>
    </row>
    <row r="26" spans="1:6" ht="17.5">
      <c r="A26" s="2" t="s">
        <v>5</v>
      </c>
      <c r="B26" t="s">
        <v>44</v>
      </c>
      <c r="C26" s="7">
        <v>20.29</v>
      </c>
      <c r="D26" s="7">
        <v>24.68</v>
      </c>
      <c r="E26" s="7">
        <v>40.9</v>
      </c>
      <c r="F26" s="18">
        <v>8.74</v>
      </c>
    </row>
    <row r="27" spans="1:6" ht="17.5">
      <c r="A27" s="2" t="s">
        <v>6</v>
      </c>
      <c r="B27" t="s">
        <v>60</v>
      </c>
      <c r="C27" s="7">
        <v>0</v>
      </c>
      <c r="D27" s="7">
        <v>24.68</v>
      </c>
      <c r="E27" s="7">
        <v>37.090000000000003</v>
      </c>
      <c r="F27" s="18">
        <v>8.74</v>
      </c>
    </row>
    <row r="28" spans="1:6" ht="17.5">
      <c r="A28" s="2" t="s">
        <v>20</v>
      </c>
      <c r="B28" t="s">
        <v>68</v>
      </c>
      <c r="C28" s="7">
        <v>0</v>
      </c>
      <c r="D28" s="7">
        <v>24.68</v>
      </c>
      <c r="E28" s="7">
        <v>13.47</v>
      </c>
      <c r="F28" s="18">
        <v>8.74</v>
      </c>
    </row>
    <row r="29" spans="1:6" ht="17.5">
      <c r="A29" s="2" t="s">
        <v>13</v>
      </c>
      <c r="B29" t="s">
        <v>53</v>
      </c>
      <c r="C29" s="7">
        <v>0</v>
      </c>
      <c r="D29" s="7">
        <v>24.68</v>
      </c>
      <c r="E29" s="7">
        <v>9.6199999999999992</v>
      </c>
      <c r="F29" s="18">
        <v>8.74</v>
      </c>
    </row>
    <row r="30" spans="1:6" ht="17.5">
      <c r="A30" s="2" t="s">
        <v>8</v>
      </c>
      <c r="B30" t="s">
        <v>46</v>
      </c>
      <c r="C30" s="7">
        <v>20.29</v>
      </c>
      <c r="D30" s="7">
        <v>24.68</v>
      </c>
      <c r="E30" s="7">
        <v>41.96</v>
      </c>
      <c r="F30" s="18">
        <v>8.74</v>
      </c>
    </row>
    <row r="31" spans="1:6" ht="17.5">
      <c r="A31" s="2" t="s">
        <v>9</v>
      </c>
      <c r="B31" t="s">
        <v>61</v>
      </c>
      <c r="C31" s="7">
        <v>0</v>
      </c>
      <c r="D31" s="7">
        <v>24.68</v>
      </c>
      <c r="E31" s="7">
        <v>28.22</v>
      </c>
      <c r="F31" s="18">
        <v>8.74</v>
      </c>
    </row>
    <row r="32" spans="1:6" ht="17.5">
      <c r="A32" s="2" t="s">
        <v>12</v>
      </c>
      <c r="B32" t="s">
        <v>55</v>
      </c>
      <c r="C32" s="7">
        <v>0</v>
      </c>
      <c r="D32" s="7">
        <v>24.68</v>
      </c>
      <c r="E32" s="7">
        <v>13.46</v>
      </c>
      <c r="F32" s="18">
        <v>8.74</v>
      </c>
    </row>
    <row r="33" spans="1:6" ht="17.5">
      <c r="A33" s="2" t="s">
        <v>11</v>
      </c>
      <c r="B33" t="s">
        <v>54</v>
      </c>
      <c r="C33" s="7">
        <v>0</v>
      </c>
      <c r="D33" s="7">
        <v>24.68</v>
      </c>
      <c r="E33" s="7">
        <v>12.47</v>
      </c>
      <c r="F33" s="18">
        <v>8.74</v>
      </c>
    </row>
    <row r="34" spans="1:6" ht="17.5">
      <c r="A34" s="2" t="s">
        <v>125</v>
      </c>
      <c r="B34" t="s">
        <v>47</v>
      </c>
      <c r="C34" s="7">
        <v>20.29</v>
      </c>
      <c r="D34" s="7">
        <v>24.68</v>
      </c>
      <c r="E34" s="7">
        <v>59.76</v>
      </c>
      <c r="F34" s="18">
        <v>8.74</v>
      </c>
    </row>
    <row r="35" spans="1:6" ht="17.5">
      <c r="A35" s="2" t="s">
        <v>0</v>
      </c>
      <c r="B35" t="s">
        <v>62</v>
      </c>
      <c r="C35" s="7">
        <v>0</v>
      </c>
      <c r="D35" s="7">
        <v>24.68</v>
      </c>
      <c r="E35" s="7">
        <v>25.24</v>
      </c>
      <c r="F35" s="18">
        <v>8.74</v>
      </c>
    </row>
    <row r="36" spans="1:6" ht="17.5">
      <c r="A36" s="2" t="s">
        <v>15</v>
      </c>
      <c r="B36" t="s">
        <v>63</v>
      </c>
      <c r="C36" s="7">
        <v>0</v>
      </c>
      <c r="D36" s="7">
        <v>24.68</v>
      </c>
      <c r="E36" s="7">
        <v>40.46</v>
      </c>
      <c r="F36" s="18">
        <v>8.74</v>
      </c>
    </row>
    <row r="37" spans="1:6" ht="17.5">
      <c r="A37" s="2" t="s">
        <v>16</v>
      </c>
      <c r="B37" t="s">
        <v>56</v>
      </c>
      <c r="C37" s="7">
        <v>0</v>
      </c>
      <c r="D37" s="7">
        <v>24.68</v>
      </c>
      <c r="E37" s="7">
        <v>11.71</v>
      </c>
      <c r="F37" s="18">
        <v>8.74</v>
      </c>
    </row>
    <row r="38" spans="1:6" ht="17.5">
      <c r="A38" s="2" t="s">
        <v>17</v>
      </c>
      <c r="B38" t="s">
        <v>66</v>
      </c>
      <c r="C38" s="7">
        <v>0</v>
      </c>
      <c r="D38" s="7">
        <v>24.68</v>
      </c>
      <c r="E38" s="7">
        <v>16.48</v>
      </c>
      <c r="F38" s="18">
        <v>8.74</v>
      </c>
    </row>
    <row r="39" spans="1:6" ht="17.5">
      <c r="A39" s="2" t="s">
        <v>43</v>
      </c>
      <c r="B39" t="s">
        <v>50</v>
      </c>
      <c r="C39" s="7">
        <v>0</v>
      </c>
      <c r="D39" s="7">
        <v>24.68</v>
      </c>
      <c r="E39" s="7">
        <v>16.43</v>
      </c>
      <c r="F39" s="18">
        <v>8.74</v>
      </c>
    </row>
    <row r="40" spans="1:6" ht="17.5">
      <c r="A40" s="2" t="s">
        <v>19</v>
      </c>
      <c r="B40" t="s">
        <v>57</v>
      </c>
      <c r="C40" s="7">
        <v>0</v>
      </c>
      <c r="D40" s="7">
        <v>24.68</v>
      </c>
      <c r="E40" s="7">
        <v>6.33</v>
      </c>
      <c r="F40" s="18">
        <v>8.74</v>
      </c>
    </row>
    <row r="41" spans="1:6" s="1" customFormat="1" ht="17.5">
      <c r="A41" s="3" t="s">
        <v>23</v>
      </c>
      <c r="B41" s="1" t="s">
        <v>48</v>
      </c>
      <c r="C41" s="7">
        <v>20.29</v>
      </c>
      <c r="D41" s="7">
        <v>24.68</v>
      </c>
      <c r="E41" s="7">
        <v>40.229999999999997</v>
      </c>
      <c r="F41" s="18">
        <v>8.74</v>
      </c>
    </row>
    <row r="45" spans="1:6">
      <c r="A45" s="1"/>
    </row>
    <row r="46" spans="1:6">
      <c r="A46" s="1"/>
    </row>
    <row r="47" spans="1:6">
      <c r="A47" s="1"/>
    </row>
    <row r="48" spans="1:6">
      <c r="A48" s="1"/>
    </row>
    <row r="49" spans="1:1">
      <c r="A49" s="28" t="s">
        <v>82</v>
      </c>
    </row>
    <row r="50" spans="1:1">
      <c r="A50" s="28" t="s">
        <v>83</v>
      </c>
    </row>
  </sheetData>
  <sortState ref="A15:G41">
    <sortCondition ref="A15:A41"/>
  </sortState>
  <mergeCells count="6">
    <mergeCell ref="F4:F6"/>
    <mergeCell ref="C8:C10"/>
    <mergeCell ref="A8:A12"/>
    <mergeCell ref="A4:A6"/>
    <mergeCell ref="C4:C6"/>
    <mergeCell ref="D4:D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7</vt:i4>
      </vt:variant>
      <vt:variant>
        <vt:lpstr>Intervals amb nom</vt:lpstr>
      </vt:variant>
      <vt:variant>
        <vt:i4>1</vt:i4>
      </vt:variant>
    </vt:vector>
  </HeadingPairs>
  <TitlesOfParts>
    <vt:vector size="8" baseType="lpstr">
      <vt:lpstr>ESPAI SIGNATURA</vt:lpstr>
      <vt:lpstr>MENÚ</vt:lpstr>
      <vt:lpstr>INSTRUCCIONS</vt:lpstr>
      <vt:lpstr>PRESSUPOST GLOBAL</vt:lpstr>
      <vt:lpstr>CÀLCUL  COST BÀSIC</vt:lpstr>
      <vt:lpstr>CÀLCUL SUPLEMENT COST VIDA </vt:lpstr>
      <vt:lpstr>TAULES D IMPORTS</vt:lpstr>
      <vt:lpstr>INSTRUCCIONS!Àrea_d'impressió</vt:lpstr>
    </vt:vector>
  </TitlesOfParts>
  <Manager>Àrea de Programes Internacionals</Manager>
  <Company>Servei Públic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Memòria econòmica Programa Alma</dc:title>
  <dc:subject>Memòria econòmica, programa, ALMA</dc:subject>
  <dc:creator>Generalitat de Catalunya. Servei Públic d'Ocupació de Catalunya</dc:creator>
  <cp:keywords>memòria, econòmica, programa, alma, subvenció</cp:keywords>
  <dc:description/>
  <cp:lastModifiedBy>Àrea d'Organització</cp:lastModifiedBy>
  <cp:lastPrinted>2024-09-03T07:24:06Z</cp:lastPrinted>
  <dcterms:created xsi:type="dcterms:W3CDTF">2022-11-09T09:43:25Z</dcterms:created>
  <dcterms:modified xsi:type="dcterms:W3CDTF">2024-09-03T07:29:10Z</dcterms:modified>
  <cp:category>Formulari G146NALMA-002 Versió 01</cp:category>
</cp:coreProperties>
</file>